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itonline.sharepoint.com/sites/Merkmalserver/Shared Documents/General/"/>
    </mc:Choice>
  </mc:AlternateContent>
  <xr:revisionPtr revIDLastSave="2388" documentId="8_{E017255F-1B22-4C48-9966-A9B02FC142CC}" xr6:coauthVersionLast="47" xr6:coauthVersionMax="47" xr10:uidLastSave="{96CA66C2-EF5F-45F5-8186-4D4E78DF2C8C}"/>
  <bookViews>
    <workbookView xWindow="28680" yWindow="-120" windowWidth="29040" windowHeight="17640" xr2:uid="{F017C29A-074C-40AF-967F-9A6723FFB79B}"/>
  </bookViews>
  <sheets>
    <sheet name="Merkmallis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409" i="1" l="1"/>
  <c r="U4408" i="1"/>
  <c r="U4407" i="1"/>
  <c r="U4406" i="1"/>
  <c r="U4405" i="1"/>
  <c r="U4404" i="1"/>
  <c r="U4403" i="1"/>
  <c r="U4402" i="1"/>
  <c r="U4401" i="1"/>
  <c r="U4400" i="1"/>
  <c r="U4399" i="1"/>
  <c r="U4398" i="1"/>
  <c r="U4397" i="1"/>
  <c r="U4396" i="1"/>
  <c r="U4395" i="1"/>
  <c r="U4394" i="1"/>
  <c r="U4393" i="1"/>
  <c r="U4392" i="1"/>
  <c r="U4391" i="1"/>
  <c r="U4390" i="1"/>
  <c r="U4389" i="1"/>
  <c r="U4388" i="1"/>
  <c r="U4387" i="1"/>
  <c r="U4386" i="1"/>
  <c r="U4385" i="1"/>
  <c r="U4384" i="1"/>
  <c r="U4383" i="1"/>
  <c r="U4382" i="1"/>
  <c r="U4381" i="1"/>
  <c r="U4380" i="1"/>
  <c r="U4379" i="1"/>
  <c r="U4378" i="1"/>
  <c r="U4377" i="1"/>
  <c r="Z4409" i="1"/>
  <c r="Z4408" i="1"/>
  <c r="Z4407" i="1"/>
  <c r="Z4406" i="1"/>
  <c r="Z4405" i="1"/>
  <c r="Z4404" i="1"/>
  <c r="Z4403" i="1"/>
  <c r="Z4402" i="1"/>
  <c r="Z4401" i="1"/>
  <c r="Z4400" i="1"/>
  <c r="Z4399" i="1"/>
  <c r="Z4398" i="1"/>
  <c r="Z4397" i="1"/>
  <c r="Z4396" i="1"/>
  <c r="Z4395" i="1"/>
  <c r="Z4394" i="1"/>
  <c r="Z4393" i="1"/>
  <c r="U1124" i="1" l="1"/>
  <c r="U1125" i="1"/>
  <c r="U1126" i="1"/>
  <c r="U1127" i="1"/>
  <c r="U1128" i="1"/>
  <c r="U1129" i="1"/>
  <c r="U1130" i="1"/>
  <c r="U1131" i="1"/>
  <c r="U1132" i="1"/>
  <c r="U1133" i="1"/>
  <c r="U1134" i="1"/>
  <c r="U1135" i="1"/>
  <c r="U1136" i="1"/>
  <c r="U1137" i="1"/>
  <c r="L2910" i="1"/>
  <c r="U2910" i="1"/>
  <c r="L2855" i="1"/>
  <c r="U2855" i="1"/>
  <c r="U2856" i="1"/>
  <c r="U2857" i="1"/>
  <c r="U2858" i="1"/>
  <c r="U2859" i="1"/>
  <c r="U2860" i="1"/>
  <c r="U2861" i="1"/>
  <c r="U2862" i="1"/>
  <c r="U2863" i="1"/>
  <c r="U2864" i="1"/>
  <c r="U2865" i="1"/>
  <c r="U2866" i="1"/>
  <c r="U2867" i="1"/>
  <c r="U2868" i="1"/>
  <c r="U2869" i="1"/>
  <c r="U2870" i="1"/>
  <c r="U2871" i="1"/>
  <c r="U2379" i="1"/>
  <c r="AD2" i="1" l="1"/>
  <c r="U1652" i="1"/>
  <c r="U1647" i="1"/>
  <c r="U1648" i="1"/>
  <c r="U1649" i="1"/>
  <c r="U1650" i="1"/>
  <c r="U1651" i="1"/>
  <c r="AD3" i="1" l="1"/>
  <c r="AD4" i="1" s="1"/>
  <c r="AD5" i="1" s="1"/>
  <c r="AD6" i="1" s="1"/>
  <c r="AD7" i="1" s="1"/>
  <c r="AD8" i="1" s="1"/>
  <c r="AD9" i="1" s="1"/>
  <c r="AD10" i="1" s="1"/>
  <c r="AD11" i="1" s="1"/>
  <c r="AD12" i="1" s="1"/>
  <c r="AD13" i="1" s="1"/>
  <c r="AD14" i="1" s="1"/>
  <c r="AD15" i="1" s="1"/>
  <c r="AD16" i="1" s="1"/>
  <c r="AD17" i="1" s="1"/>
  <c r="AD18" i="1" s="1"/>
  <c r="AD19" i="1" s="1"/>
  <c r="AD20" i="1" s="1"/>
  <c r="AD21" i="1" s="1"/>
  <c r="AD22" i="1" s="1"/>
  <c r="AD23" i="1" s="1"/>
  <c r="AD24" i="1" s="1"/>
  <c r="AD25" i="1" s="1"/>
  <c r="AD26" i="1" s="1"/>
  <c r="AD27" i="1" s="1"/>
  <c r="AD28" i="1" s="1"/>
  <c r="AD29" i="1" s="1"/>
  <c r="AD30" i="1" s="1"/>
  <c r="AD31" i="1" s="1"/>
  <c r="AD32" i="1" s="1"/>
  <c r="AD33" i="1" s="1"/>
  <c r="AD34" i="1" s="1"/>
  <c r="AD35" i="1" s="1"/>
  <c r="AD36" i="1" s="1"/>
  <c r="AD37" i="1" s="1"/>
  <c r="AD38" i="1" s="1"/>
  <c r="AD39" i="1" s="1"/>
  <c r="AD40" i="1" s="1"/>
  <c r="AD41" i="1" s="1"/>
  <c r="AD42" i="1" s="1"/>
  <c r="AD43" i="1" s="1"/>
  <c r="AD44" i="1" s="1"/>
  <c r="AD45" i="1" s="1"/>
  <c r="AD46" i="1" s="1"/>
  <c r="AD47" i="1" s="1"/>
  <c r="AD48" i="1" s="1"/>
  <c r="AD49" i="1" s="1"/>
  <c r="AD50" i="1" s="1"/>
  <c r="AD51" i="1" s="1"/>
  <c r="AD52" i="1" s="1"/>
  <c r="AD53" i="1" s="1"/>
  <c r="AD54" i="1" s="1"/>
  <c r="AD55" i="1" s="1"/>
  <c r="AD56" i="1" s="1"/>
  <c r="AD57" i="1" s="1"/>
  <c r="AD58" i="1" s="1"/>
  <c r="AD59" i="1" s="1"/>
  <c r="AD60" i="1" s="1"/>
  <c r="AD61" i="1" s="1"/>
  <c r="AD62" i="1" s="1"/>
  <c r="AD63" i="1" s="1"/>
  <c r="AD64" i="1" s="1"/>
  <c r="AD65" i="1" s="1"/>
  <c r="AD66" i="1" s="1"/>
  <c r="AD67" i="1" s="1"/>
  <c r="AD68" i="1" s="1"/>
  <c r="AD69" i="1" s="1"/>
  <c r="AD70" i="1" s="1"/>
  <c r="AD71" i="1" s="1"/>
  <c r="AD72" i="1" s="1"/>
  <c r="AD73" i="1" s="1"/>
  <c r="AD74" i="1" s="1"/>
  <c r="AD75" i="1" s="1"/>
  <c r="AD76" i="1" s="1"/>
  <c r="AD77" i="1" s="1"/>
  <c r="AD78" i="1" s="1"/>
  <c r="AD79" i="1" s="1"/>
  <c r="AD80" i="1" s="1"/>
  <c r="AD81" i="1" s="1"/>
  <c r="AD82" i="1" s="1"/>
  <c r="AD83" i="1" s="1"/>
  <c r="AD84" i="1" s="1"/>
  <c r="AD85" i="1" s="1"/>
  <c r="AD86" i="1" s="1"/>
  <c r="AD87" i="1" s="1"/>
  <c r="AD88" i="1" s="1"/>
  <c r="AD89" i="1" s="1"/>
  <c r="AD90" i="1" s="1"/>
  <c r="AD91" i="1" s="1"/>
  <c r="AD92" i="1" s="1"/>
  <c r="AD93" i="1" s="1"/>
  <c r="AD94" i="1" s="1"/>
  <c r="AD95" i="1" s="1"/>
  <c r="AD96" i="1" s="1"/>
  <c r="AD97" i="1" s="1"/>
  <c r="AD98" i="1" s="1"/>
  <c r="AD99" i="1" s="1"/>
  <c r="AD100" i="1" s="1"/>
  <c r="AD101" i="1" s="1"/>
  <c r="AD102" i="1" s="1"/>
  <c r="AD103" i="1" s="1"/>
  <c r="AD104" i="1" s="1"/>
  <c r="AD105" i="1" s="1"/>
  <c r="AD106" i="1" s="1"/>
  <c r="AD107" i="1" s="1"/>
  <c r="AD108" i="1" s="1"/>
  <c r="AD109" i="1" s="1"/>
  <c r="AD110" i="1" s="1"/>
  <c r="AD111" i="1" s="1"/>
  <c r="AD112" i="1" s="1"/>
  <c r="AD113" i="1" s="1"/>
  <c r="AD114" i="1" s="1"/>
  <c r="AD115" i="1" s="1"/>
  <c r="AD116" i="1" s="1"/>
  <c r="AD117" i="1" s="1"/>
  <c r="AD118" i="1" s="1"/>
  <c r="AD119" i="1" s="1"/>
  <c r="AD120" i="1" s="1"/>
  <c r="AD121" i="1" s="1"/>
  <c r="AD122" i="1" s="1"/>
  <c r="AD123" i="1" s="1"/>
  <c r="AD124" i="1" s="1"/>
  <c r="AD125" i="1" s="1"/>
  <c r="AD126" i="1" s="1"/>
  <c r="AD127" i="1" s="1"/>
  <c r="AD128" i="1" s="1"/>
  <c r="AD129" i="1" s="1"/>
  <c r="AD130" i="1" s="1"/>
  <c r="AD131" i="1" s="1"/>
  <c r="AD132" i="1" s="1"/>
  <c r="AD133" i="1" s="1"/>
  <c r="AD134" i="1" s="1"/>
  <c r="AD135" i="1" s="1"/>
  <c r="AD136" i="1" s="1"/>
  <c r="AD137" i="1" s="1"/>
  <c r="AD138" i="1" s="1"/>
  <c r="AD139" i="1" s="1"/>
  <c r="AD140" i="1" s="1"/>
  <c r="AD141" i="1" s="1"/>
  <c r="AD142" i="1" s="1"/>
  <c r="AD143" i="1" s="1"/>
  <c r="AD144" i="1" s="1"/>
  <c r="AD145" i="1" s="1"/>
  <c r="AD146" i="1" s="1"/>
  <c r="AD147" i="1" s="1"/>
  <c r="AD148" i="1" s="1"/>
  <c r="AD149" i="1" s="1"/>
  <c r="AD150" i="1" s="1"/>
  <c r="AD151" i="1" s="1"/>
  <c r="AD152" i="1" s="1"/>
  <c r="AD153" i="1" s="1"/>
  <c r="AD154" i="1" s="1"/>
  <c r="AD155" i="1" s="1"/>
  <c r="AD156" i="1" s="1"/>
  <c r="AD157" i="1" s="1"/>
  <c r="AD158" i="1" s="1"/>
  <c r="AD159" i="1" s="1"/>
  <c r="AD160" i="1" s="1"/>
  <c r="AD161" i="1" s="1"/>
  <c r="AD162" i="1" s="1"/>
  <c r="AD163" i="1" s="1"/>
  <c r="AD164" i="1" s="1"/>
  <c r="AD165" i="1" s="1"/>
  <c r="AD166" i="1" s="1"/>
  <c r="AD167" i="1" s="1"/>
  <c r="AD168" i="1" s="1"/>
  <c r="AD169" i="1" s="1"/>
  <c r="AD170" i="1" s="1"/>
  <c r="AD171" i="1" s="1"/>
  <c r="AD172" i="1" s="1"/>
  <c r="AD173" i="1" s="1"/>
  <c r="AD174" i="1" s="1"/>
  <c r="AD175" i="1" s="1"/>
  <c r="AD176" i="1" s="1"/>
  <c r="AD177" i="1" s="1"/>
  <c r="AD178" i="1" s="1"/>
  <c r="AD179" i="1" s="1"/>
  <c r="AD180" i="1" s="1"/>
  <c r="AD181" i="1" s="1"/>
  <c r="AD182" i="1" s="1"/>
  <c r="AD183" i="1" s="1"/>
  <c r="AD184" i="1" s="1"/>
  <c r="AD185" i="1" s="1"/>
  <c r="AD186" i="1" s="1"/>
  <c r="AD187" i="1" s="1"/>
  <c r="AD188" i="1" s="1"/>
  <c r="AD189" i="1" s="1"/>
  <c r="AD190" i="1" s="1"/>
  <c r="AD191" i="1" s="1"/>
  <c r="AD192" i="1" s="1"/>
  <c r="AD193" i="1" s="1"/>
  <c r="AD194" i="1" s="1"/>
  <c r="AD195" i="1" s="1"/>
  <c r="AD196" i="1" s="1"/>
  <c r="AD197" i="1" s="1"/>
  <c r="AD198" i="1" s="1"/>
  <c r="AD199" i="1" s="1"/>
  <c r="AD200" i="1" s="1"/>
  <c r="AD201" i="1" s="1"/>
  <c r="AD202" i="1" s="1"/>
  <c r="AD203" i="1" s="1"/>
  <c r="AD204" i="1" s="1"/>
  <c r="AD205" i="1" s="1"/>
  <c r="AD206" i="1" s="1"/>
  <c r="AD207" i="1" s="1"/>
  <c r="AD208" i="1" s="1"/>
  <c r="AD209" i="1" s="1"/>
  <c r="AD210" i="1" s="1"/>
  <c r="AD211" i="1" s="1"/>
  <c r="AD212" i="1" s="1"/>
  <c r="AD213" i="1" s="1"/>
  <c r="AD214" i="1" s="1"/>
  <c r="AD215" i="1" s="1"/>
  <c r="AD216" i="1" s="1"/>
  <c r="AD217" i="1" s="1"/>
  <c r="AD218" i="1" s="1"/>
  <c r="AD219" i="1" s="1"/>
  <c r="AD220" i="1" s="1"/>
  <c r="AD221" i="1" s="1"/>
  <c r="AD222" i="1" s="1"/>
  <c r="AD223" i="1" s="1"/>
  <c r="AD224" i="1" s="1"/>
  <c r="AD225" i="1" s="1"/>
  <c r="AD226" i="1" s="1"/>
  <c r="AD227" i="1" s="1"/>
  <c r="AD228" i="1" s="1"/>
  <c r="AD229" i="1" s="1"/>
  <c r="AD230" i="1" s="1"/>
  <c r="AD231" i="1" s="1"/>
  <c r="AD232" i="1" s="1"/>
  <c r="AD233" i="1" s="1"/>
  <c r="AD234" i="1" s="1"/>
  <c r="AD235" i="1" s="1"/>
  <c r="AD236" i="1" s="1"/>
  <c r="AD237" i="1" s="1"/>
  <c r="AD238" i="1" s="1"/>
  <c r="AD239" i="1" s="1"/>
  <c r="AD240" i="1" s="1"/>
  <c r="AD241" i="1" s="1"/>
  <c r="AD242" i="1" s="1"/>
  <c r="AD243" i="1" s="1"/>
  <c r="AD244" i="1" s="1"/>
  <c r="AD245" i="1" s="1"/>
  <c r="AD246" i="1" s="1"/>
  <c r="AD247" i="1" s="1"/>
  <c r="AD248" i="1" s="1"/>
  <c r="AD249" i="1" s="1"/>
  <c r="AD250" i="1" s="1"/>
  <c r="AD251" i="1" s="1"/>
  <c r="AD252" i="1" s="1"/>
  <c r="AD253" i="1" s="1"/>
  <c r="AD254" i="1" s="1"/>
  <c r="AD255" i="1" s="1"/>
  <c r="AD256" i="1" s="1"/>
  <c r="AD257" i="1" s="1"/>
  <c r="AD258" i="1" s="1"/>
  <c r="AD259" i="1" s="1"/>
  <c r="AD260" i="1" s="1"/>
  <c r="AD261" i="1" s="1"/>
  <c r="AD262" i="1" s="1"/>
  <c r="AD263" i="1" s="1"/>
  <c r="AD264" i="1" s="1"/>
  <c r="AD265" i="1" s="1"/>
  <c r="AD266" i="1" s="1"/>
  <c r="AD267" i="1" s="1"/>
  <c r="AD268" i="1" s="1"/>
  <c r="AD269" i="1" s="1"/>
  <c r="AD270" i="1" s="1"/>
  <c r="AD271" i="1" s="1"/>
  <c r="AD272" i="1" s="1"/>
  <c r="AD273" i="1" s="1"/>
  <c r="AD274" i="1" s="1"/>
  <c r="AD275" i="1" s="1"/>
  <c r="AD276" i="1" s="1"/>
  <c r="AD277" i="1" s="1"/>
  <c r="AD278" i="1" s="1"/>
  <c r="AD279" i="1" s="1"/>
  <c r="AD280" i="1" s="1"/>
  <c r="AD281" i="1" s="1"/>
  <c r="AD282" i="1" s="1"/>
  <c r="AD283" i="1" s="1"/>
  <c r="AD284" i="1" s="1"/>
  <c r="AD285" i="1" s="1"/>
  <c r="AD286" i="1" s="1"/>
  <c r="AD287" i="1" s="1"/>
  <c r="AD288" i="1" s="1"/>
  <c r="AD289" i="1" s="1"/>
  <c r="AD290" i="1" s="1"/>
  <c r="AD291" i="1" s="1"/>
  <c r="AD292" i="1" s="1"/>
  <c r="AD293" i="1" s="1"/>
  <c r="AD294" i="1" s="1"/>
  <c r="AD295" i="1" s="1"/>
  <c r="AD296" i="1" s="1"/>
  <c r="AD297" i="1" s="1"/>
  <c r="AD298" i="1" s="1"/>
  <c r="AD299" i="1" s="1"/>
  <c r="AD300" i="1" s="1"/>
  <c r="AD301" i="1" s="1"/>
  <c r="AD302" i="1" s="1"/>
  <c r="AD303" i="1" s="1"/>
  <c r="AD304" i="1" s="1"/>
  <c r="AD305" i="1" s="1"/>
  <c r="AD306" i="1" s="1"/>
  <c r="AD307" i="1" s="1"/>
  <c r="AD308" i="1" s="1"/>
  <c r="AD309" i="1" s="1"/>
  <c r="AD310" i="1" s="1"/>
  <c r="AD311" i="1" s="1"/>
  <c r="AD312" i="1" s="1"/>
  <c r="AD313" i="1" s="1"/>
  <c r="AD314" i="1" s="1"/>
  <c r="AD315" i="1" s="1"/>
  <c r="AD316" i="1" s="1"/>
  <c r="AD317" i="1" s="1"/>
  <c r="AD318" i="1" s="1"/>
  <c r="AD319" i="1" s="1"/>
  <c r="AD320" i="1" s="1"/>
  <c r="AD321" i="1" s="1"/>
  <c r="AD322" i="1" s="1"/>
  <c r="AD323" i="1" s="1"/>
  <c r="AD324" i="1" s="1"/>
  <c r="AD325" i="1" s="1"/>
  <c r="AD326" i="1" s="1"/>
  <c r="AD327" i="1" s="1"/>
  <c r="AD328" i="1" s="1"/>
  <c r="AD329" i="1" s="1"/>
  <c r="AD330" i="1" s="1"/>
  <c r="AD331" i="1" s="1"/>
  <c r="AD332" i="1" s="1"/>
  <c r="AD333" i="1" s="1"/>
  <c r="AD334" i="1" s="1"/>
  <c r="AD335" i="1" s="1"/>
  <c r="AD336" i="1" s="1"/>
  <c r="AD337" i="1" s="1"/>
  <c r="AD338" i="1" s="1"/>
  <c r="AD339" i="1" s="1"/>
  <c r="AD340" i="1" s="1"/>
  <c r="AD341" i="1" s="1"/>
  <c r="AD342" i="1" s="1"/>
  <c r="AD343" i="1" s="1"/>
  <c r="AD344" i="1" s="1"/>
  <c r="AD345" i="1" s="1"/>
  <c r="AD346" i="1" s="1"/>
  <c r="AD347" i="1" s="1"/>
  <c r="AD348" i="1" s="1"/>
  <c r="AD349" i="1" s="1"/>
  <c r="AD350" i="1" s="1"/>
  <c r="AD351" i="1" s="1"/>
  <c r="AD352" i="1" s="1"/>
  <c r="AD353" i="1" s="1"/>
  <c r="AD354" i="1" s="1"/>
  <c r="AD355" i="1" s="1"/>
  <c r="AD356" i="1" s="1"/>
  <c r="AD357" i="1" s="1"/>
  <c r="AD358" i="1" s="1"/>
  <c r="AD359" i="1" s="1"/>
  <c r="AD360" i="1" s="1"/>
  <c r="AD361" i="1" s="1"/>
  <c r="AD362" i="1" s="1"/>
  <c r="AD363" i="1" s="1"/>
  <c r="AD364" i="1" s="1"/>
  <c r="AD365" i="1" s="1"/>
  <c r="AD366" i="1" s="1"/>
  <c r="AD367" i="1" s="1"/>
  <c r="AD368" i="1" s="1"/>
  <c r="AD369" i="1" s="1"/>
  <c r="AD370" i="1" s="1"/>
  <c r="AD371" i="1" s="1"/>
  <c r="AD372" i="1" s="1"/>
  <c r="AD373" i="1" s="1"/>
  <c r="AD374" i="1" s="1"/>
  <c r="AD375" i="1" s="1"/>
  <c r="AD376" i="1" s="1"/>
  <c r="AD377" i="1" s="1"/>
  <c r="AD378" i="1" s="1"/>
  <c r="AD379" i="1" s="1"/>
  <c r="AD380" i="1" s="1"/>
  <c r="AD381" i="1" s="1"/>
  <c r="AD382" i="1" s="1"/>
  <c r="AD383" i="1" s="1"/>
  <c r="AD384" i="1" s="1"/>
  <c r="AD385" i="1" s="1"/>
  <c r="AD386" i="1" s="1"/>
  <c r="AD387" i="1" s="1"/>
  <c r="AD388" i="1" s="1"/>
  <c r="AD389" i="1" s="1"/>
  <c r="AD390" i="1" s="1"/>
  <c r="AD391" i="1" s="1"/>
  <c r="AD392" i="1" s="1"/>
  <c r="AD393" i="1" s="1"/>
  <c r="AD394" i="1" s="1"/>
  <c r="AD395" i="1" s="1"/>
  <c r="AD396" i="1" s="1"/>
  <c r="AD397" i="1" s="1"/>
  <c r="AD398" i="1" s="1"/>
  <c r="AD399" i="1" s="1"/>
  <c r="AD400" i="1" s="1"/>
  <c r="AD401" i="1" s="1"/>
  <c r="AD402" i="1" s="1"/>
  <c r="AD403" i="1" s="1"/>
  <c r="AD404" i="1" s="1"/>
  <c r="AD405" i="1" s="1"/>
  <c r="AD406" i="1" s="1"/>
  <c r="AD407" i="1" s="1"/>
  <c r="AD408" i="1" s="1"/>
  <c r="AD409" i="1" s="1"/>
  <c r="AD410" i="1" s="1"/>
  <c r="AD411" i="1" s="1"/>
  <c r="AD412" i="1" s="1"/>
  <c r="AD413" i="1" s="1"/>
  <c r="AD414" i="1" s="1"/>
  <c r="AD415" i="1" s="1"/>
  <c r="AD416" i="1" s="1"/>
  <c r="AD417" i="1" s="1"/>
  <c r="AD418" i="1" s="1"/>
  <c r="AD419" i="1" s="1"/>
  <c r="AD420" i="1" s="1"/>
  <c r="AD421" i="1" s="1"/>
  <c r="AD422" i="1" s="1"/>
  <c r="AD423" i="1" s="1"/>
  <c r="AD424" i="1" s="1"/>
  <c r="AD425" i="1" s="1"/>
  <c r="AD426" i="1" s="1"/>
  <c r="AD427" i="1" s="1"/>
  <c r="AD428" i="1" s="1"/>
  <c r="AD429" i="1" s="1"/>
  <c r="AD430" i="1" s="1"/>
  <c r="AD431" i="1" s="1"/>
  <c r="AD432" i="1" s="1"/>
  <c r="AD433" i="1" s="1"/>
  <c r="AD434" i="1" s="1"/>
  <c r="AD435" i="1" s="1"/>
  <c r="AD436" i="1" s="1"/>
  <c r="AD437" i="1" s="1"/>
  <c r="AD438" i="1" s="1"/>
  <c r="AD439" i="1" s="1"/>
  <c r="AD440" i="1" s="1"/>
  <c r="AD441" i="1" s="1"/>
  <c r="AD442" i="1" s="1"/>
  <c r="AD443" i="1" s="1"/>
  <c r="AD444" i="1" s="1"/>
  <c r="AD445" i="1" s="1"/>
  <c r="AD446" i="1" s="1"/>
  <c r="AD447" i="1" s="1"/>
  <c r="AD448" i="1" s="1"/>
  <c r="AD449" i="1" s="1"/>
  <c r="AD450" i="1" s="1"/>
  <c r="AD451" i="1" s="1"/>
  <c r="AD452" i="1" s="1"/>
  <c r="AD453" i="1" s="1"/>
  <c r="AD454" i="1" s="1"/>
  <c r="AD455" i="1" s="1"/>
  <c r="AD456" i="1" s="1"/>
  <c r="AD457" i="1" s="1"/>
  <c r="AD458" i="1" s="1"/>
  <c r="AD459" i="1" s="1"/>
  <c r="AD460" i="1" s="1"/>
  <c r="AD461" i="1" s="1"/>
  <c r="AD462" i="1" s="1"/>
  <c r="AD463" i="1" s="1"/>
  <c r="AD464" i="1" s="1"/>
  <c r="AD465" i="1" s="1"/>
  <c r="AD466" i="1" s="1"/>
  <c r="AD467" i="1" s="1"/>
  <c r="AD468" i="1" s="1"/>
  <c r="AD469" i="1" s="1"/>
  <c r="AD470" i="1" s="1"/>
  <c r="AD471" i="1" s="1"/>
  <c r="AD472" i="1" s="1"/>
  <c r="AD473" i="1" s="1"/>
  <c r="AD474" i="1" s="1"/>
  <c r="AD475" i="1" s="1"/>
  <c r="AD476" i="1" s="1"/>
  <c r="AD477" i="1" s="1"/>
  <c r="AD478" i="1" s="1"/>
  <c r="AD479" i="1" s="1"/>
  <c r="AD480" i="1" s="1"/>
  <c r="AD481" i="1" s="1"/>
  <c r="AD482" i="1" s="1"/>
  <c r="AD483" i="1" s="1"/>
  <c r="AD484" i="1" s="1"/>
  <c r="AD485" i="1" s="1"/>
  <c r="AD486" i="1" s="1"/>
  <c r="AD487" i="1" s="1"/>
  <c r="AD488" i="1" s="1"/>
  <c r="AD489" i="1" s="1"/>
  <c r="AD490" i="1" s="1"/>
  <c r="AD491" i="1" s="1"/>
  <c r="AD492" i="1" s="1"/>
  <c r="AD493" i="1" s="1"/>
  <c r="AD494" i="1" s="1"/>
  <c r="AD495" i="1" s="1"/>
  <c r="AD496" i="1" s="1"/>
  <c r="AD497" i="1" s="1"/>
  <c r="AD498" i="1" s="1"/>
  <c r="AD499" i="1" s="1"/>
  <c r="AD500" i="1" s="1"/>
  <c r="AD501" i="1" s="1"/>
  <c r="AD502" i="1" s="1"/>
  <c r="AD503" i="1" s="1"/>
  <c r="AD504" i="1" s="1"/>
  <c r="AD505" i="1" s="1"/>
  <c r="AD506" i="1" s="1"/>
  <c r="AD507" i="1" s="1"/>
  <c r="AD508" i="1" s="1"/>
  <c r="AD509" i="1" s="1"/>
  <c r="AD510" i="1" s="1"/>
  <c r="AD511" i="1" s="1"/>
  <c r="AD512" i="1" s="1"/>
  <c r="AD513" i="1" s="1"/>
  <c r="AD514" i="1" s="1"/>
  <c r="AD515" i="1" s="1"/>
  <c r="AD516" i="1" s="1"/>
  <c r="AD517" i="1" s="1"/>
  <c r="AD518" i="1" s="1"/>
  <c r="AD519" i="1" s="1"/>
  <c r="AD520" i="1" s="1"/>
  <c r="AD521" i="1" s="1"/>
  <c r="AD522" i="1" s="1"/>
  <c r="AD523" i="1" s="1"/>
  <c r="AD524" i="1" s="1"/>
  <c r="AD525" i="1" s="1"/>
  <c r="AD526" i="1" s="1"/>
  <c r="AD527" i="1" s="1"/>
  <c r="AD528" i="1" s="1"/>
  <c r="AD529" i="1" s="1"/>
  <c r="AD530" i="1" s="1"/>
  <c r="AD531" i="1" s="1"/>
  <c r="AD532" i="1" s="1"/>
  <c r="AD533" i="1" s="1"/>
  <c r="AD534" i="1" s="1"/>
  <c r="AD535" i="1" s="1"/>
  <c r="AD536" i="1" s="1"/>
  <c r="AD537" i="1" s="1"/>
  <c r="AD538" i="1" s="1"/>
  <c r="AD539" i="1" s="1"/>
  <c r="AD540" i="1" s="1"/>
  <c r="AD541" i="1" s="1"/>
  <c r="AD542" i="1" s="1"/>
  <c r="AD543" i="1" s="1"/>
  <c r="AD544" i="1" s="1"/>
  <c r="AD545" i="1" s="1"/>
  <c r="AD546" i="1" s="1"/>
  <c r="AD547" i="1" s="1"/>
  <c r="AD548" i="1" s="1"/>
  <c r="AD549" i="1" s="1"/>
  <c r="AD550" i="1" s="1"/>
  <c r="AD551" i="1" s="1"/>
  <c r="AD552" i="1" s="1"/>
  <c r="AD553" i="1" s="1"/>
  <c r="AD554" i="1" s="1"/>
  <c r="AD555" i="1" s="1"/>
  <c r="AD556" i="1" s="1"/>
  <c r="AD557" i="1" s="1"/>
  <c r="AD558" i="1" s="1"/>
  <c r="AD559" i="1" s="1"/>
  <c r="AD560" i="1" s="1"/>
  <c r="AD561" i="1" s="1"/>
  <c r="AD562" i="1" s="1"/>
  <c r="AD563" i="1" s="1"/>
  <c r="AD564" i="1" s="1"/>
  <c r="AD565" i="1" s="1"/>
  <c r="AD566" i="1" s="1"/>
  <c r="AD567" i="1" s="1"/>
  <c r="AD568" i="1" s="1"/>
  <c r="AD569" i="1" s="1"/>
  <c r="AD570" i="1" s="1"/>
  <c r="AD571" i="1" s="1"/>
  <c r="AD572" i="1" s="1"/>
  <c r="AD573" i="1" s="1"/>
  <c r="AD574" i="1" s="1"/>
  <c r="AD575" i="1" s="1"/>
  <c r="AD576" i="1" s="1"/>
  <c r="AD577" i="1" s="1"/>
  <c r="AD578" i="1" s="1"/>
  <c r="AD579" i="1" s="1"/>
  <c r="AD580" i="1" s="1"/>
  <c r="AD581" i="1" s="1"/>
  <c r="AD582" i="1" s="1"/>
  <c r="AD583" i="1" s="1"/>
  <c r="AD584" i="1" s="1"/>
  <c r="AD585" i="1" s="1"/>
  <c r="AD586" i="1" s="1"/>
  <c r="AD587" i="1" s="1"/>
  <c r="AD588" i="1" s="1"/>
  <c r="AD589" i="1" s="1"/>
  <c r="AD590" i="1" s="1"/>
  <c r="AD591" i="1" s="1"/>
  <c r="AD592" i="1" s="1"/>
  <c r="AD593" i="1" s="1"/>
  <c r="AD594" i="1" s="1"/>
  <c r="AD595" i="1" s="1"/>
  <c r="AD596" i="1" s="1"/>
  <c r="AD597" i="1" s="1"/>
  <c r="AD598" i="1" s="1"/>
  <c r="AD599" i="1" s="1"/>
  <c r="AD600" i="1" s="1"/>
  <c r="AD601" i="1" s="1"/>
  <c r="AD602" i="1" s="1"/>
  <c r="AD603" i="1" s="1"/>
  <c r="AD604" i="1" s="1"/>
  <c r="AD605" i="1" s="1"/>
  <c r="AD606" i="1" s="1"/>
  <c r="AD607" i="1" s="1"/>
  <c r="AD608" i="1" s="1"/>
  <c r="AD609" i="1" s="1"/>
  <c r="AD610" i="1" s="1"/>
  <c r="AD611" i="1" s="1"/>
  <c r="AD612" i="1" s="1"/>
  <c r="AD613" i="1" s="1"/>
  <c r="AD614" i="1" s="1"/>
  <c r="AD615" i="1" s="1"/>
  <c r="AD616" i="1" s="1"/>
  <c r="AD617" i="1" s="1"/>
  <c r="AD618" i="1" s="1"/>
  <c r="AD619" i="1" s="1"/>
  <c r="AD620" i="1" s="1"/>
  <c r="AD621" i="1" s="1"/>
  <c r="AD622" i="1" s="1"/>
  <c r="AD623" i="1" s="1"/>
  <c r="AD624" i="1" s="1"/>
  <c r="AD625" i="1" s="1"/>
  <c r="AD626" i="1" s="1"/>
  <c r="AD627" i="1" s="1"/>
  <c r="AD628" i="1" s="1"/>
  <c r="AD629" i="1" s="1"/>
  <c r="AD630" i="1" s="1"/>
  <c r="AD631" i="1" s="1"/>
  <c r="AD632" i="1" s="1"/>
  <c r="AD633" i="1" s="1"/>
  <c r="AD634" i="1" s="1"/>
  <c r="AD635" i="1" s="1"/>
  <c r="AD636" i="1" s="1"/>
  <c r="AD637" i="1" s="1"/>
  <c r="AD638" i="1" s="1"/>
  <c r="AD639" i="1" s="1"/>
  <c r="AD640" i="1" s="1"/>
  <c r="AD641" i="1" s="1"/>
  <c r="AD642" i="1" s="1"/>
  <c r="AD643" i="1" s="1"/>
  <c r="AD644" i="1" s="1"/>
  <c r="AD645" i="1" s="1"/>
  <c r="AD646" i="1" s="1"/>
  <c r="AD647" i="1" s="1"/>
  <c r="AD648" i="1" s="1"/>
  <c r="AD649" i="1" s="1"/>
  <c r="AD650" i="1" s="1"/>
  <c r="AD651" i="1" s="1"/>
  <c r="AD652" i="1" s="1"/>
  <c r="AD653" i="1" s="1"/>
  <c r="AD654" i="1" s="1"/>
  <c r="AD655" i="1" s="1"/>
  <c r="AD656" i="1" s="1"/>
  <c r="AD657" i="1" s="1"/>
  <c r="AD658" i="1" s="1"/>
  <c r="AD659" i="1" s="1"/>
  <c r="AD660" i="1" s="1"/>
  <c r="AD661" i="1" s="1"/>
  <c r="AD662" i="1" s="1"/>
  <c r="AD663" i="1" s="1"/>
  <c r="AD664" i="1" s="1"/>
  <c r="AD665" i="1" s="1"/>
  <c r="AD666" i="1" s="1"/>
  <c r="AD667" i="1" s="1"/>
  <c r="AD668" i="1" s="1"/>
  <c r="AD669" i="1" s="1"/>
  <c r="AD670" i="1" s="1"/>
  <c r="AD671" i="1" s="1"/>
  <c r="AD672" i="1" s="1"/>
  <c r="AD673" i="1" s="1"/>
  <c r="AD674" i="1" s="1"/>
  <c r="AD675" i="1" s="1"/>
  <c r="AD676" i="1" s="1"/>
  <c r="AD677" i="1" s="1"/>
  <c r="AD678" i="1" s="1"/>
  <c r="AD679" i="1" s="1"/>
  <c r="AD680" i="1" s="1"/>
  <c r="AD681" i="1" s="1"/>
  <c r="AD682" i="1" s="1"/>
  <c r="AD683" i="1" s="1"/>
  <c r="AD684" i="1" s="1"/>
  <c r="AD685" i="1" s="1"/>
  <c r="AD686" i="1" s="1"/>
  <c r="AD687" i="1" s="1"/>
  <c r="AD688" i="1" s="1"/>
  <c r="AD689" i="1" s="1"/>
  <c r="AD690" i="1" s="1"/>
  <c r="AD691" i="1" s="1"/>
  <c r="AD692" i="1" s="1"/>
  <c r="AD693" i="1" s="1"/>
  <c r="AD694" i="1" s="1"/>
  <c r="AD695" i="1" s="1"/>
  <c r="AD696" i="1" s="1"/>
  <c r="AD697" i="1" s="1"/>
  <c r="AD698" i="1" s="1"/>
  <c r="AD699" i="1" s="1"/>
  <c r="AD700" i="1" s="1"/>
  <c r="AD701" i="1" s="1"/>
  <c r="AD702" i="1" s="1"/>
  <c r="AD703" i="1" s="1"/>
  <c r="AD704" i="1" s="1"/>
  <c r="AD705" i="1" s="1"/>
  <c r="AD706" i="1" s="1"/>
  <c r="AD707" i="1" s="1"/>
  <c r="AD708" i="1" s="1"/>
  <c r="AD709" i="1" s="1"/>
  <c r="AD710" i="1" s="1"/>
  <c r="AD711" i="1" s="1"/>
  <c r="AD712" i="1" s="1"/>
  <c r="AD713" i="1" s="1"/>
  <c r="AD714" i="1" s="1"/>
  <c r="AD715" i="1" s="1"/>
  <c r="AD716" i="1" s="1"/>
  <c r="AD717" i="1" s="1"/>
  <c r="AD718" i="1" s="1"/>
  <c r="AD719" i="1" s="1"/>
  <c r="AD720" i="1" s="1"/>
  <c r="AD721" i="1" s="1"/>
  <c r="AD722" i="1" s="1"/>
  <c r="AD723" i="1" s="1"/>
  <c r="AD724" i="1" s="1"/>
  <c r="AD725" i="1" s="1"/>
  <c r="AD726" i="1" s="1"/>
  <c r="AD727" i="1" s="1"/>
  <c r="AD728" i="1" s="1"/>
  <c r="AD729" i="1" s="1"/>
  <c r="AD730" i="1" s="1"/>
  <c r="AD731" i="1" s="1"/>
  <c r="AD732" i="1" s="1"/>
  <c r="AD733" i="1" s="1"/>
  <c r="AD734" i="1" s="1"/>
  <c r="AD735" i="1" s="1"/>
  <c r="AD736" i="1" s="1"/>
  <c r="AD737" i="1" s="1"/>
  <c r="AD738" i="1" s="1"/>
  <c r="AD739" i="1" s="1"/>
  <c r="AD740" i="1" s="1"/>
  <c r="AD741" i="1" s="1"/>
  <c r="AD742" i="1" s="1"/>
  <c r="AD743" i="1" s="1"/>
  <c r="AD744" i="1" s="1"/>
  <c r="AD745" i="1" s="1"/>
  <c r="AD746" i="1" s="1"/>
  <c r="AD747" i="1" s="1"/>
  <c r="AD748" i="1" s="1"/>
  <c r="AD749" i="1" s="1"/>
  <c r="AD750" i="1" s="1"/>
  <c r="AD751" i="1" s="1"/>
  <c r="AD752" i="1" s="1"/>
  <c r="AD753" i="1" s="1"/>
  <c r="AD754" i="1" s="1"/>
  <c r="AD755" i="1" s="1"/>
  <c r="AD756" i="1" s="1"/>
  <c r="AD757" i="1" s="1"/>
  <c r="AD758" i="1" s="1"/>
  <c r="AD759" i="1" s="1"/>
  <c r="AD760" i="1" s="1"/>
  <c r="AD761" i="1" s="1"/>
  <c r="AD762" i="1" s="1"/>
  <c r="AD763" i="1" s="1"/>
  <c r="AD764" i="1" s="1"/>
  <c r="AD765" i="1" s="1"/>
  <c r="AD766" i="1" s="1"/>
  <c r="AD767" i="1" s="1"/>
  <c r="AD768" i="1" s="1"/>
  <c r="AD769" i="1" s="1"/>
  <c r="AD770" i="1" s="1"/>
  <c r="AD771" i="1" s="1"/>
  <c r="AD772" i="1" s="1"/>
  <c r="AD773" i="1" s="1"/>
  <c r="AD774" i="1" s="1"/>
  <c r="AD775" i="1" s="1"/>
  <c r="AD776" i="1" s="1"/>
  <c r="AD777" i="1" s="1"/>
  <c r="AD778" i="1" s="1"/>
  <c r="AD779" i="1" s="1"/>
  <c r="AD780" i="1" s="1"/>
  <c r="AD781" i="1" s="1"/>
  <c r="AD782" i="1" s="1"/>
  <c r="AD783" i="1" s="1"/>
  <c r="AD784" i="1" s="1"/>
  <c r="AD785" i="1" s="1"/>
  <c r="AD786" i="1" s="1"/>
  <c r="AD787" i="1" s="1"/>
  <c r="AD788" i="1" s="1"/>
  <c r="AD789" i="1" s="1"/>
  <c r="AD790" i="1" s="1"/>
  <c r="AD791" i="1" s="1"/>
  <c r="AD792" i="1" s="1"/>
  <c r="AD793" i="1" s="1"/>
  <c r="AD794" i="1" s="1"/>
  <c r="AD795" i="1" s="1"/>
  <c r="AD796" i="1" s="1"/>
  <c r="AD797" i="1" s="1"/>
  <c r="AD798" i="1" s="1"/>
  <c r="AD799" i="1" s="1"/>
  <c r="AD800" i="1" s="1"/>
  <c r="AD801" i="1" s="1"/>
  <c r="AD802" i="1" s="1"/>
  <c r="AD803" i="1" s="1"/>
  <c r="AD804" i="1" s="1"/>
  <c r="AD805" i="1" s="1"/>
  <c r="AD806" i="1" s="1"/>
  <c r="AD807" i="1" s="1"/>
  <c r="AD808" i="1" s="1"/>
  <c r="AD809" i="1" s="1"/>
  <c r="AD810" i="1" s="1"/>
  <c r="AD811" i="1" s="1"/>
  <c r="AD812" i="1" s="1"/>
  <c r="AD813" i="1" s="1"/>
  <c r="AD814" i="1" s="1"/>
  <c r="AD815" i="1" s="1"/>
  <c r="AD816" i="1" s="1"/>
  <c r="AD817" i="1" s="1"/>
  <c r="AD818" i="1" s="1"/>
  <c r="AD819" i="1" s="1"/>
  <c r="AD820" i="1" s="1"/>
  <c r="AD821" i="1" s="1"/>
  <c r="AD822" i="1" s="1"/>
  <c r="AD823" i="1" s="1"/>
  <c r="AD824" i="1" s="1"/>
  <c r="AD825" i="1" s="1"/>
  <c r="AD826" i="1" s="1"/>
  <c r="AD827" i="1" s="1"/>
  <c r="AD828" i="1" s="1"/>
  <c r="AD829" i="1" s="1"/>
  <c r="AD830" i="1" s="1"/>
  <c r="AD831" i="1" s="1"/>
  <c r="AD832" i="1" s="1"/>
  <c r="AD833" i="1" s="1"/>
  <c r="AD834" i="1" s="1"/>
  <c r="AD835" i="1" s="1"/>
  <c r="AD836" i="1" s="1"/>
  <c r="AD837" i="1" s="1"/>
  <c r="AD838" i="1" s="1"/>
  <c r="AD839" i="1" s="1"/>
  <c r="AD840" i="1" s="1"/>
  <c r="AD841" i="1" s="1"/>
  <c r="AD842" i="1" s="1"/>
  <c r="AD843" i="1" s="1"/>
  <c r="AD844" i="1" s="1"/>
  <c r="AD845" i="1" s="1"/>
  <c r="AD846" i="1" s="1"/>
  <c r="AD847" i="1" s="1"/>
  <c r="AD848" i="1" s="1"/>
  <c r="AD849" i="1" s="1"/>
  <c r="AD850" i="1" s="1"/>
  <c r="AD851" i="1" s="1"/>
  <c r="AD852" i="1" s="1"/>
  <c r="AD853" i="1" s="1"/>
  <c r="AD854" i="1" s="1"/>
  <c r="AD855" i="1" s="1"/>
  <c r="AD856" i="1" s="1"/>
  <c r="AD857" i="1" s="1"/>
  <c r="AD858" i="1" s="1"/>
  <c r="AD859" i="1" s="1"/>
  <c r="AD860" i="1" s="1"/>
  <c r="AD861" i="1" s="1"/>
  <c r="AD862" i="1" s="1"/>
  <c r="AD863" i="1" s="1"/>
  <c r="AD864" i="1" s="1"/>
  <c r="AD865" i="1" s="1"/>
  <c r="AD866" i="1" s="1"/>
  <c r="AD867" i="1" s="1"/>
  <c r="AD868" i="1" s="1"/>
  <c r="AD869" i="1" s="1"/>
  <c r="AD870" i="1" s="1"/>
  <c r="AD871" i="1" s="1"/>
  <c r="AD872" i="1" s="1"/>
  <c r="AD873" i="1" s="1"/>
  <c r="AD874" i="1" s="1"/>
  <c r="AD875" i="1" s="1"/>
  <c r="AD876" i="1" s="1"/>
  <c r="AD877" i="1" s="1"/>
  <c r="AD878" i="1" s="1"/>
  <c r="AD879" i="1" s="1"/>
  <c r="AD880" i="1" s="1"/>
  <c r="AD881" i="1" s="1"/>
  <c r="AD882" i="1" s="1"/>
  <c r="AD883" i="1" s="1"/>
  <c r="AD884" i="1" s="1"/>
  <c r="AD885" i="1" s="1"/>
  <c r="AD886" i="1" s="1"/>
  <c r="AD887" i="1" s="1"/>
  <c r="AD888" i="1" s="1"/>
  <c r="AD889" i="1" s="1"/>
  <c r="AD890" i="1" s="1"/>
  <c r="AD891" i="1" s="1"/>
  <c r="AD892" i="1" s="1"/>
  <c r="AD893" i="1" s="1"/>
  <c r="AD894" i="1" s="1"/>
  <c r="AD895" i="1" s="1"/>
  <c r="AD896" i="1" s="1"/>
  <c r="AD897" i="1" s="1"/>
  <c r="AD898" i="1" s="1"/>
  <c r="AD899" i="1" s="1"/>
  <c r="AD900" i="1" s="1"/>
  <c r="AD901" i="1" s="1"/>
  <c r="AD902" i="1" s="1"/>
  <c r="AD903" i="1" s="1"/>
  <c r="AD904" i="1" s="1"/>
  <c r="AD905" i="1" s="1"/>
  <c r="AD906" i="1" s="1"/>
  <c r="AD907" i="1" s="1"/>
  <c r="AD908" i="1" s="1"/>
  <c r="AD909" i="1" s="1"/>
  <c r="AD910" i="1" s="1"/>
  <c r="AD911" i="1" s="1"/>
  <c r="AD912" i="1" s="1"/>
  <c r="AD913" i="1" s="1"/>
  <c r="AD914" i="1" s="1"/>
  <c r="AD915" i="1" s="1"/>
  <c r="AD916" i="1" s="1"/>
  <c r="AD917" i="1" s="1"/>
  <c r="AD918" i="1" s="1"/>
  <c r="AD919" i="1" s="1"/>
  <c r="AD920" i="1" s="1"/>
  <c r="AD921" i="1" s="1"/>
  <c r="AD922" i="1" s="1"/>
  <c r="AD923" i="1" s="1"/>
  <c r="AD924" i="1" s="1"/>
  <c r="AD925" i="1" s="1"/>
  <c r="AD926" i="1" s="1"/>
  <c r="AD927" i="1" s="1"/>
  <c r="AD928" i="1" s="1"/>
  <c r="AD929" i="1" s="1"/>
  <c r="AD930" i="1" s="1"/>
  <c r="AD931" i="1" s="1"/>
  <c r="AD932" i="1" s="1"/>
  <c r="AD933" i="1" s="1"/>
  <c r="AD934" i="1" s="1"/>
  <c r="AD935" i="1" s="1"/>
  <c r="AD936" i="1" s="1"/>
  <c r="AD937" i="1" s="1"/>
  <c r="AD938" i="1" s="1"/>
  <c r="AD939" i="1" s="1"/>
  <c r="AD940" i="1" s="1"/>
  <c r="AD941" i="1" s="1"/>
  <c r="AD942" i="1" s="1"/>
  <c r="AD943" i="1" s="1"/>
  <c r="AD944" i="1" s="1"/>
  <c r="AD945" i="1" s="1"/>
  <c r="AD946" i="1" s="1"/>
  <c r="AD947" i="1" s="1"/>
  <c r="AD948" i="1" s="1"/>
  <c r="AD949" i="1" s="1"/>
  <c r="AD950" i="1" s="1"/>
  <c r="AD951" i="1" s="1"/>
  <c r="AD952" i="1" s="1"/>
  <c r="AD953" i="1" s="1"/>
  <c r="AD954" i="1" s="1"/>
  <c r="AD955" i="1" s="1"/>
  <c r="AD956" i="1" s="1"/>
  <c r="AD957" i="1" s="1"/>
  <c r="AD958" i="1" s="1"/>
  <c r="AD959" i="1" s="1"/>
  <c r="AD960" i="1" s="1"/>
  <c r="AD961" i="1" s="1"/>
  <c r="AD962" i="1" s="1"/>
  <c r="AD963" i="1" s="1"/>
  <c r="AD964" i="1" s="1"/>
  <c r="AD965" i="1" s="1"/>
  <c r="AD966" i="1" s="1"/>
  <c r="AD967" i="1" s="1"/>
  <c r="AD968" i="1" s="1"/>
  <c r="AD969" i="1" s="1"/>
  <c r="AD970" i="1" s="1"/>
  <c r="AD971" i="1" s="1"/>
  <c r="AD972" i="1" s="1"/>
  <c r="AD973" i="1" s="1"/>
  <c r="AD974" i="1" s="1"/>
  <c r="AD975" i="1" s="1"/>
  <c r="AD976" i="1" s="1"/>
  <c r="AD977" i="1" s="1"/>
  <c r="AD978" i="1" s="1"/>
  <c r="AD979" i="1" s="1"/>
  <c r="AD980" i="1" s="1"/>
  <c r="AD981" i="1" s="1"/>
  <c r="AD982" i="1" s="1"/>
  <c r="AD983" i="1" s="1"/>
  <c r="AD984" i="1" s="1"/>
  <c r="AD985" i="1" s="1"/>
  <c r="AD986" i="1" s="1"/>
  <c r="AD987" i="1" s="1"/>
  <c r="AD988" i="1" s="1"/>
  <c r="AD989" i="1" s="1"/>
  <c r="AD990" i="1" s="1"/>
  <c r="AD991" i="1" s="1"/>
  <c r="AD992" i="1" s="1"/>
  <c r="AD993" i="1" s="1"/>
  <c r="AD994" i="1" s="1"/>
  <c r="AD995" i="1" s="1"/>
  <c r="AD996" i="1" s="1"/>
  <c r="AD997" i="1" s="1"/>
  <c r="AD998" i="1" s="1"/>
  <c r="AD999" i="1" s="1"/>
  <c r="AD1000" i="1" s="1"/>
  <c r="AD1001" i="1" s="1"/>
  <c r="AD1002" i="1" s="1"/>
  <c r="AD1003" i="1" s="1"/>
  <c r="AD1004" i="1" s="1"/>
  <c r="AD1005" i="1" s="1"/>
  <c r="AD1006" i="1" s="1"/>
  <c r="AD1007" i="1" s="1"/>
  <c r="AD1008" i="1" s="1"/>
  <c r="AD1009" i="1" s="1"/>
  <c r="AD1010" i="1" s="1"/>
  <c r="AD1011" i="1" s="1"/>
  <c r="AD1012" i="1" s="1"/>
  <c r="AD1013" i="1" s="1"/>
  <c r="AD1014" i="1" s="1"/>
  <c r="AD1015" i="1" s="1"/>
  <c r="AD1016" i="1" s="1"/>
  <c r="AD1017" i="1" s="1"/>
  <c r="AD1018" i="1" s="1"/>
  <c r="AD1019" i="1" s="1"/>
  <c r="AD1020" i="1" s="1"/>
  <c r="AD1021" i="1" s="1"/>
  <c r="AD1022" i="1" s="1"/>
  <c r="AD1023" i="1" s="1"/>
  <c r="AD1024" i="1" s="1"/>
  <c r="AD1025" i="1" s="1"/>
  <c r="AD1026" i="1" s="1"/>
  <c r="AD1027" i="1" s="1"/>
  <c r="AD1028" i="1" s="1"/>
  <c r="AD1029" i="1" s="1"/>
  <c r="AD1030" i="1" s="1"/>
  <c r="AD1031" i="1" s="1"/>
  <c r="AD1032" i="1" s="1"/>
  <c r="AD1033" i="1" s="1"/>
  <c r="AD1034" i="1" s="1"/>
  <c r="AD1035" i="1" s="1"/>
  <c r="AD1036" i="1" s="1"/>
  <c r="AD1037" i="1" s="1"/>
  <c r="AD1038" i="1" s="1"/>
  <c r="AD1039" i="1" s="1"/>
  <c r="AD1040" i="1" s="1"/>
  <c r="AD1041" i="1" s="1"/>
  <c r="AD1042" i="1" s="1"/>
  <c r="AD1043" i="1" s="1"/>
  <c r="AD1044" i="1" s="1"/>
  <c r="AD1045" i="1" s="1"/>
  <c r="AD1046" i="1" s="1"/>
  <c r="AD1047" i="1" s="1"/>
  <c r="AD1048" i="1" s="1"/>
  <c r="AD1049" i="1" s="1"/>
  <c r="AD1050" i="1" s="1"/>
  <c r="AD1051" i="1" s="1"/>
  <c r="AD1052" i="1" s="1"/>
  <c r="AD1053" i="1" s="1"/>
  <c r="AD1054" i="1" s="1"/>
  <c r="AD1055" i="1" s="1"/>
  <c r="AD1056" i="1" s="1"/>
  <c r="AD1057" i="1" s="1"/>
  <c r="AD1058" i="1" s="1"/>
  <c r="AD1059" i="1" s="1"/>
  <c r="AD1060" i="1" s="1"/>
  <c r="AD1061" i="1" s="1"/>
  <c r="AD1062" i="1" s="1"/>
  <c r="AD1063" i="1" s="1"/>
  <c r="AD1064" i="1" s="1"/>
  <c r="AD1065" i="1" s="1"/>
  <c r="AD1066" i="1" s="1"/>
  <c r="AD1067" i="1" s="1"/>
  <c r="AD1068" i="1" s="1"/>
  <c r="AD1069" i="1" s="1"/>
  <c r="AD1070" i="1" s="1"/>
  <c r="AD1071" i="1" s="1"/>
  <c r="AD1072" i="1" s="1"/>
  <c r="AD1073" i="1" s="1"/>
  <c r="AD1074" i="1" s="1"/>
  <c r="AD1075" i="1" s="1"/>
  <c r="AD1076" i="1" s="1"/>
  <c r="AD1077" i="1" s="1"/>
  <c r="AD1078" i="1" s="1"/>
  <c r="AD1079" i="1" s="1"/>
  <c r="AD1080" i="1" s="1"/>
  <c r="AD1081" i="1" s="1"/>
  <c r="AD1082" i="1" s="1"/>
  <c r="AD1083" i="1" s="1"/>
  <c r="AD1084" i="1" s="1"/>
  <c r="AD1085" i="1" s="1"/>
  <c r="AD1086" i="1" s="1"/>
  <c r="AD1087" i="1" s="1"/>
  <c r="AD1088" i="1" s="1"/>
  <c r="AD1089" i="1" s="1"/>
  <c r="AD1090" i="1" s="1"/>
  <c r="AD1091" i="1" s="1"/>
  <c r="AD1092" i="1" s="1"/>
  <c r="AD1093" i="1" s="1"/>
  <c r="AD1094" i="1" s="1"/>
  <c r="AD1095" i="1" s="1"/>
  <c r="AD1096" i="1" s="1"/>
  <c r="AD1097" i="1" s="1"/>
  <c r="AD1098" i="1" s="1"/>
  <c r="AD1099" i="1" s="1"/>
  <c r="AD1100" i="1" s="1"/>
  <c r="AD1101" i="1" s="1"/>
  <c r="AD1102" i="1" s="1"/>
  <c r="AD1103" i="1" s="1"/>
  <c r="AD1104" i="1" s="1"/>
  <c r="AD1105" i="1" s="1"/>
  <c r="AD1106" i="1" s="1"/>
  <c r="AD1107" i="1" s="1"/>
  <c r="AD1108" i="1" s="1"/>
  <c r="AD1109" i="1" s="1"/>
  <c r="AD1110" i="1" s="1"/>
  <c r="AD1111" i="1" s="1"/>
  <c r="AD1112" i="1" s="1"/>
  <c r="AD1113" i="1" s="1"/>
  <c r="AD1114" i="1" s="1"/>
  <c r="AD1115" i="1" s="1"/>
  <c r="AD1116" i="1" s="1"/>
  <c r="AD1117" i="1" s="1"/>
  <c r="AD1118" i="1" s="1"/>
  <c r="AD1119" i="1" s="1"/>
  <c r="AD1120" i="1" s="1"/>
  <c r="AD1121" i="1" s="1"/>
  <c r="AD1122" i="1" s="1"/>
  <c r="AD1123" i="1" s="1"/>
  <c r="AD1124" i="1" s="1"/>
  <c r="AD1125" i="1" s="1"/>
  <c r="AD1126" i="1" s="1"/>
  <c r="AD1127" i="1" s="1"/>
  <c r="AD1128" i="1" s="1"/>
  <c r="AD1129" i="1" s="1"/>
  <c r="AD1130" i="1" s="1"/>
  <c r="AD1131" i="1" s="1"/>
  <c r="AD1132" i="1" s="1"/>
  <c r="AD1133" i="1" s="1"/>
  <c r="AD1134" i="1" s="1"/>
  <c r="AD1135" i="1" s="1"/>
  <c r="AD1136" i="1" s="1"/>
  <c r="AD1137" i="1" s="1"/>
  <c r="AD1138" i="1" s="1"/>
  <c r="AD1139" i="1" s="1"/>
  <c r="AD1140" i="1" s="1"/>
  <c r="AD1141" i="1" s="1"/>
  <c r="AD1142" i="1" s="1"/>
  <c r="AD1143" i="1" s="1"/>
  <c r="AD1144" i="1" s="1"/>
  <c r="AD1145" i="1" s="1"/>
  <c r="AD1146" i="1" s="1"/>
  <c r="AD1147" i="1" s="1"/>
  <c r="AD1148" i="1" s="1"/>
  <c r="AD1149" i="1" s="1"/>
  <c r="AD1150" i="1" s="1"/>
  <c r="AD1151" i="1" s="1"/>
  <c r="AD1152" i="1" s="1"/>
  <c r="AD1153" i="1" s="1"/>
  <c r="AD1154" i="1" s="1"/>
  <c r="AD1155" i="1" s="1"/>
  <c r="AD1156" i="1" s="1"/>
  <c r="AD1157" i="1" s="1"/>
  <c r="AD1158" i="1" s="1"/>
  <c r="AD1159" i="1" s="1"/>
  <c r="AD1160" i="1" s="1"/>
  <c r="AD1161" i="1" s="1"/>
  <c r="AD1162" i="1" s="1"/>
  <c r="AD1163" i="1" s="1"/>
  <c r="AD1164" i="1" s="1"/>
  <c r="AD1165" i="1" s="1"/>
  <c r="AD1166" i="1" s="1"/>
  <c r="AD1167" i="1" s="1"/>
  <c r="AD1168" i="1" s="1"/>
  <c r="AD1169" i="1" s="1"/>
  <c r="AD1170" i="1" s="1"/>
  <c r="AD1171" i="1" s="1"/>
  <c r="AD1172" i="1" s="1"/>
  <c r="AD1173" i="1" s="1"/>
  <c r="AD1174" i="1" s="1"/>
  <c r="AD1175" i="1" s="1"/>
  <c r="AD1176" i="1" s="1"/>
  <c r="AD1177" i="1" s="1"/>
  <c r="AD1178" i="1" s="1"/>
  <c r="AD1179" i="1" s="1"/>
  <c r="AD1180" i="1" s="1"/>
  <c r="AD1181" i="1" s="1"/>
  <c r="AD1182" i="1" s="1"/>
  <c r="AD1183" i="1" s="1"/>
  <c r="AD1184" i="1" s="1"/>
  <c r="AD1185" i="1" s="1"/>
  <c r="AD1186" i="1" s="1"/>
  <c r="AD1187" i="1" s="1"/>
  <c r="AD1188" i="1" s="1"/>
  <c r="AD1189" i="1" s="1"/>
  <c r="AD1190" i="1" s="1"/>
  <c r="AD1191" i="1" s="1"/>
  <c r="AD1192" i="1" s="1"/>
  <c r="AD1193" i="1" s="1"/>
  <c r="AD1194" i="1" s="1"/>
  <c r="AD1195" i="1" s="1"/>
  <c r="AD1196" i="1" s="1"/>
  <c r="AD1197" i="1" s="1"/>
  <c r="AD1198" i="1" s="1"/>
  <c r="AD1199" i="1" s="1"/>
  <c r="AD1200" i="1" s="1"/>
  <c r="AD1201" i="1" s="1"/>
  <c r="AD1202" i="1" s="1"/>
  <c r="AD1203" i="1" s="1"/>
  <c r="AD1204" i="1" s="1"/>
  <c r="AD1205" i="1" s="1"/>
  <c r="AD1206" i="1" s="1"/>
  <c r="AD1207" i="1" s="1"/>
  <c r="AD1208" i="1" s="1"/>
  <c r="AD1209" i="1" s="1"/>
  <c r="AD1210" i="1" s="1"/>
  <c r="AD1211" i="1" s="1"/>
  <c r="AD1212" i="1" s="1"/>
  <c r="AD1213" i="1" s="1"/>
  <c r="AD1214" i="1" s="1"/>
  <c r="AD1215" i="1" s="1"/>
  <c r="AD1216" i="1" s="1"/>
  <c r="AD1217" i="1" s="1"/>
  <c r="AD1218" i="1" s="1"/>
  <c r="AD1219" i="1" s="1"/>
  <c r="AD1220" i="1" s="1"/>
  <c r="AD1221" i="1" s="1"/>
  <c r="AD1222" i="1" s="1"/>
  <c r="AD1223" i="1" s="1"/>
  <c r="AD1224" i="1" s="1"/>
  <c r="AD1225" i="1" s="1"/>
  <c r="AD1226" i="1" s="1"/>
  <c r="AD1227" i="1" s="1"/>
  <c r="AD1228" i="1" s="1"/>
  <c r="AD1229" i="1" s="1"/>
  <c r="AD1230" i="1" s="1"/>
  <c r="AD1231" i="1" s="1"/>
  <c r="AD1232" i="1" s="1"/>
  <c r="AD1233" i="1" s="1"/>
  <c r="AD1234" i="1" s="1"/>
  <c r="AD1235" i="1" s="1"/>
  <c r="AD1236" i="1" s="1"/>
  <c r="AD1237" i="1" s="1"/>
  <c r="AD1238" i="1" s="1"/>
  <c r="AD1239" i="1" s="1"/>
  <c r="AD1240" i="1" s="1"/>
  <c r="AD1241" i="1" s="1"/>
  <c r="AD1242" i="1" s="1"/>
  <c r="AD1243" i="1" s="1"/>
  <c r="AD1244" i="1" s="1"/>
  <c r="AD1245" i="1" s="1"/>
  <c r="AD1246" i="1" s="1"/>
  <c r="AD1247" i="1" s="1"/>
  <c r="AD1248" i="1" s="1"/>
  <c r="AD1249" i="1" s="1"/>
  <c r="AD1250" i="1" s="1"/>
  <c r="AD1251" i="1" s="1"/>
  <c r="AD1252" i="1" s="1"/>
  <c r="AD1253" i="1" s="1"/>
  <c r="AD1254" i="1" s="1"/>
  <c r="AD1255" i="1" s="1"/>
  <c r="AD1256" i="1" s="1"/>
  <c r="AD1257" i="1" s="1"/>
  <c r="AD1258" i="1" s="1"/>
  <c r="AD1259" i="1" s="1"/>
  <c r="AD1260" i="1" s="1"/>
  <c r="AD1261" i="1" s="1"/>
  <c r="AD1262" i="1" s="1"/>
  <c r="AD1263" i="1" s="1"/>
  <c r="AD1264" i="1" s="1"/>
  <c r="AD1265" i="1" s="1"/>
  <c r="AD1266" i="1" s="1"/>
  <c r="AD1267" i="1" s="1"/>
  <c r="AD1268" i="1" s="1"/>
  <c r="AD1269" i="1" s="1"/>
  <c r="AD1270" i="1" s="1"/>
  <c r="AD1271" i="1" s="1"/>
  <c r="AD1272" i="1" s="1"/>
  <c r="AD1273" i="1" s="1"/>
  <c r="AD1274" i="1" s="1"/>
  <c r="AD1275" i="1" s="1"/>
  <c r="AD1276" i="1" s="1"/>
  <c r="AD1277" i="1" s="1"/>
  <c r="AD1278" i="1" s="1"/>
  <c r="AD1279" i="1" s="1"/>
  <c r="AD1280" i="1" s="1"/>
  <c r="AD1281" i="1" s="1"/>
  <c r="AD1282" i="1" s="1"/>
  <c r="AD1283" i="1" s="1"/>
  <c r="AD1284" i="1" s="1"/>
  <c r="AD1285" i="1" s="1"/>
  <c r="AD1286" i="1" s="1"/>
  <c r="AD1287" i="1" s="1"/>
  <c r="AD1288" i="1" s="1"/>
  <c r="AD1289" i="1" s="1"/>
  <c r="AD1290" i="1" s="1"/>
  <c r="AD1291" i="1" s="1"/>
  <c r="AD1292" i="1" s="1"/>
  <c r="AD1293" i="1" s="1"/>
  <c r="AD1294" i="1" s="1"/>
  <c r="AD1295" i="1" s="1"/>
  <c r="AD1296" i="1" s="1"/>
  <c r="AD1297" i="1" s="1"/>
  <c r="AD1298" i="1" s="1"/>
  <c r="AD1299" i="1" s="1"/>
  <c r="AD1300" i="1" s="1"/>
  <c r="AD1301" i="1" s="1"/>
  <c r="AD1302" i="1" s="1"/>
  <c r="AD1303" i="1" s="1"/>
  <c r="AD1304" i="1" s="1"/>
  <c r="AD1305" i="1" s="1"/>
  <c r="AD1306" i="1" s="1"/>
  <c r="AD1307" i="1" s="1"/>
  <c r="AD1308" i="1" s="1"/>
  <c r="AD1309" i="1" s="1"/>
  <c r="AD1310" i="1" s="1"/>
  <c r="AD1311" i="1" s="1"/>
  <c r="AD1312" i="1" s="1"/>
  <c r="AD1313" i="1" s="1"/>
  <c r="AD1314" i="1" s="1"/>
  <c r="AD1315" i="1" s="1"/>
  <c r="AD1316" i="1" s="1"/>
  <c r="AD1317" i="1" s="1"/>
  <c r="AD1318" i="1" s="1"/>
  <c r="AD1319" i="1" s="1"/>
  <c r="AD1320" i="1" s="1"/>
  <c r="AD1321" i="1" s="1"/>
  <c r="AD1322" i="1" s="1"/>
  <c r="AD1323" i="1" s="1"/>
  <c r="AD1324" i="1" s="1"/>
  <c r="AD1325" i="1" s="1"/>
  <c r="AD1326" i="1" s="1"/>
  <c r="AD1327" i="1" s="1"/>
  <c r="AD1328" i="1" s="1"/>
  <c r="AD1329" i="1" s="1"/>
  <c r="AD1330" i="1" s="1"/>
  <c r="AD1331" i="1" s="1"/>
  <c r="AD1332" i="1" s="1"/>
  <c r="AD1333" i="1" s="1"/>
  <c r="AD1334" i="1" s="1"/>
  <c r="AD1335" i="1" s="1"/>
  <c r="AD1336" i="1" s="1"/>
  <c r="AD1337" i="1" s="1"/>
  <c r="AD1338" i="1" s="1"/>
  <c r="AD1339" i="1" s="1"/>
  <c r="AD1340" i="1" s="1"/>
  <c r="AD1341" i="1" s="1"/>
  <c r="AD1342" i="1" s="1"/>
  <c r="AD1343" i="1" s="1"/>
  <c r="AD1344" i="1" s="1"/>
  <c r="AD1345" i="1" s="1"/>
  <c r="AD1346" i="1" s="1"/>
  <c r="AD1347" i="1" s="1"/>
  <c r="AD1348" i="1" s="1"/>
  <c r="AD1349" i="1" s="1"/>
  <c r="AD1350" i="1" s="1"/>
  <c r="AD1351" i="1" s="1"/>
  <c r="AD1352" i="1" s="1"/>
  <c r="AD1353" i="1" s="1"/>
  <c r="AD1354" i="1" s="1"/>
  <c r="AD1355" i="1" s="1"/>
  <c r="AD1356" i="1" s="1"/>
  <c r="AD1357" i="1" s="1"/>
  <c r="AD1358" i="1" s="1"/>
  <c r="AD1359" i="1" s="1"/>
  <c r="AD1360" i="1" s="1"/>
  <c r="AD1361" i="1" s="1"/>
  <c r="AD1362" i="1" s="1"/>
  <c r="AD1363" i="1" s="1"/>
  <c r="AD1364" i="1" s="1"/>
  <c r="AD1365" i="1" s="1"/>
  <c r="AD1366" i="1" s="1"/>
  <c r="AD1367" i="1" s="1"/>
  <c r="AD1368" i="1" s="1"/>
  <c r="AD1369" i="1" s="1"/>
  <c r="AD1370" i="1" s="1"/>
  <c r="AD1371" i="1" s="1"/>
  <c r="AD1372" i="1" s="1"/>
  <c r="AD1373" i="1" s="1"/>
  <c r="AD1374" i="1" s="1"/>
  <c r="AD1375" i="1" s="1"/>
  <c r="AD1376" i="1" s="1"/>
  <c r="AD1377" i="1" s="1"/>
  <c r="AD1378" i="1" s="1"/>
  <c r="AD1379" i="1" s="1"/>
  <c r="AD1380" i="1" s="1"/>
  <c r="AD1381" i="1" s="1"/>
  <c r="AD1382" i="1" s="1"/>
  <c r="AD1383" i="1" s="1"/>
  <c r="AD1384" i="1" s="1"/>
  <c r="AD1385" i="1" s="1"/>
  <c r="AD1386" i="1" s="1"/>
  <c r="AD1387" i="1" s="1"/>
  <c r="AD1388" i="1" s="1"/>
  <c r="AD1389" i="1" s="1"/>
  <c r="AD1390" i="1" s="1"/>
  <c r="AD1391" i="1" s="1"/>
  <c r="AD1392" i="1" s="1"/>
  <c r="AD1393" i="1" s="1"/>
  <c r="AD1394" i="1" s="1"/>
  <c r="AD1395" i="1" s="1"/>
  <c r="AD1396" i="1" s="1"/>
  <c r="AD1397" i="1" s="1"/>
  <c r="AD1398" i="1" s="1"/>
  <c r="AD1399" i="1" s="1"/>
  <c r="AD1400" i="1" s="1"/>
  <c r="AD1401" i="1" s="1"/>
  <c r="AD1402" i="1" s="1"/>
  <c r="AD1403" i="1" s="1"/>
  <c r="AD1404" i="1" s="1"/>
  <c r="AD1405" i="1" s="1"/>
  <c r="AD1406" i="1" s="1"/>
  <c r="AD1407" i="1" s="1"/>
  <c r="AD1408" i="1" s="1"/>
  <c r="AD1409" i="1" s="1"/>
  <c r="AD1410" i="1" s="1"/>
  <c r="AD1411" i="1" s="1"/>
  <c r="AD1412" i="1" s="1"/>
  <c r="AD1413" i="1" s="1"/>
  <c r="AD1414" i="1" s="1"/>
  <c r="AD1415" i="1" s="1"/>
  <c r="AD1416" i="1" s="1"/>
  <c r="AD1417" i="1" s="1"/>
  <c r="AD1418" i="1" s="1"/>
  <c r="AD1419" i="1" s="1"/>
  <c r="AD1420" i="1" s="1"/>
  <c r="AD1421" i="1" s="1"/>
  <c r="AD1422" i="1" s="1"/>
  <c r="AD1423" i="1" s="1"/>
  <c r="AD1424" i="1" s="1"/>
  <c r="AD1425" i="1" s="1"/>
  <c r="AD1426" i="1" s="1"/>
  <c r="AD1427" i="1" s="1"/>
  <c r="AD1428" i="1" s="1"/>
  <c r="AD1429" i="1" s="1"/>
  <c r="AD1430" i="1" s="1"/>
  <c r="AD1431" i="1" s="1"/>
  <c r="AD1432" i="1" s="1"/>
  <c r="AD1433" i="1" s="1"/>
  <c r="AD1434" i="1" s="1"/>
  <c r="AD1435" i="1" s="1"/>
  <c r="AD1436" i="1" s="1"/>
  <c r="AD1437" i="1" s="1"/>
  <c r="AD1438" i="1" s="1"/>
  <c r="AD1439" i="1" s="1"/>
  <c r="AD1440" i="1" s="1"/>
  <c r="AD1441" i="1" s="1"/>
  <c r="AD1442" i="1" s="1"/>
  <c r="AD1443" i="1" s="1"/>
  <c r="AD1444" i="1" s="1"/>
  <c r="AD1445" i="1" s="1"/>
  <c r="AD1446" i="1" s="1"/>
  <c r="AD1447" i="1" s="1"/>
  <c r="AD1448" i="1" s="1"/>
  <c r="AD1449" i="1" s="1"/>
  <c r="AD1450" i="1" s="1"/>
  <c r="AD1451" i="1" s="1"/>
  <c r="AD1452" i="1" s="1"/>
  <c r="AD1453" i="1" s="1"/>
  <c r="AD1454" i="1" s="1"/>
  <c r="AD1455" i="1" s="1"/>
  <c r="AD1456" i="1" s="1"/>
  <c r="AD1457" i="1" s="1"/>
  <c r="AD1458" i="1" s="1"/>
  <c r="AD1459" i="1" s="1"/>
  <c r="AD1460" i="1" s="1"/>
  <c r="AD1461" i="1" s="1"/>
  <c r="AD1462" i="1" s="1"/>
  <c r="AD1463" i="1" s="1"/>
  <c r="AD1464" i="1" s="1"/>
  <c r="AD1465" i="1" s="1"/>
  <c r="AD1466" i="1" s="1"/>
  <c r="AD1467" i="1" s="1"/>
  <c r="AD1468" i="1" s="1"/>
  <c r="AD1469" i="1" s="1"/>
  <c r="AD1470" i="1" s="1"/>
  <c r="AD1471" i="1" s="1"/>
  <c r="AD1472" i="1" s="1"/>
  <c r="AD1473" i="1" s="1"/>
  <c r="AD1474" i="1" s="1"/>
  <c r="AD1475" i="1" s="1"/>
  <c r="AD1476" i="1" s="1"/>
  <c r="AD1477" i="1" s="1"/>
  <c r="AD1478" i="1" s="1"/>
  <c r="AD1479" i="1" s="1"/>
  <c r="AD1480" i="1" s="1"/>
  <c r="AD1481" i="1" s="1"/>
  <c r="AD1482" i="1" s="1"/>
  <c r="AD1483" i="1" s="1"/>
  <c r="AD1484" i="1" s="1"/>
  <c r="AD1485" i="1" s="1"/>
  <c r="AD1486" i="1" s="1"/>
  <c r="AD1487" i="1" s="1"/>
  <c r="AD1488" i="1" s="1"/>
  <c r="AD1489" i="1" s="1"/>
  <c r="AD1490" i="1" s="1"/>
  <c r="AD1491" i="1" s="1"/>
  <c r="AD1492" i="1" s="1"/>
  <c r="AD1493" i="1" s="1"/>
  <c r="AD1494" i="1" s="1"/>
  <c r="AD1495" i="1" s="1"/>
  <c r="AD1496" i="1" s="1"/>
  <c r="AD1497" i="1" s="1"/>
  <c r="AD1498" i="1" s="1"/>
  <c r="AD1499" i="1" s="1"/>
  <c r="AD1500" i="1" s="1"/>
  <c r="AD1501" i="1" s="1"/>
  <c r="AD1502" i="1" s="1"/>
  <c r="AD1503" i="1" s="1"/>
  <c r="AD1504" i="1" s="1"/>
  <c r="AD1505" i="1" s="1"/>
  <c r="AD1506" i="1" s="1"/>
  <c r="AD1507" i="1" s="1"/>
  <c r="AD1508" i="1" s="1"/>
  <c r="AD1509" i="1" s="1"/>
  <c r="AD1510" i="1" s="1"/>
  <c r="AD1511" i="1" s="1"/>
  <c r="AD1512" i="1" s="1"/>
  <c r="AD1513" i="1" s="1"/>
  <c r="AD1514" i="1" s="1"/>
  <c r="AD1515" i="1" s="1"/>
  <c r="AD1516" i="1" s="1"/>
  <c r="AD1517" i="1" s="1"/>
  <c r="AD1518" i="1" s="1"/>
  <c r="AD1519" i="1" s="1"/>
  <c r="AD1520" i="1" s="1"/>
  <c r="AD1521" i="1" s="1"/>
  <c r="AD1522" i="1" s="1"/>
  <c r="AD1523" i="1" s="1"/>
  <c r="AD1524" i="1" s="1"/>
  <c r="AD1525" i="1" s="1"/>
  <c r="AD1526" i="1" s="1"/>
  <c r="AD1527" i="1" s="1"/>
  <c r="AD1528" i="1" s="1"/>
  <c r="AD1529" i="1" s="1"/>
  <c r="AD1530" i="1" s="1"/>
  <c r="AD1531" i="1" s="1"/>
  <c r="AD1532" i="1" s="1"/>
  <c r="AD1533" i="1" s="1"/>
  <c r="AD1534" i="1" s="1"/>
  <c r="AD1535" i="1" s="1"/>
  <c r="AD1536" i="1" s="1"/>
  <c r="AD1537" i="1" s="1"/>
  <c r="AD1538" i="1" s="1"/>
  <c r="AD1539" i="1" s="1"/>
  <c r="AD1540" i="1" s="1"/>
  <c r="AD1541" i="1" s="1"/>
  <c r="AD1542" i="1" s="1"/>
  <c r="AD1543" i="1" s="1"/>
  <c r="AD1544" i="1" s="1"/>
  <c r="AD1545" i="1" s="1"/>
  <c r="AD1546" i="1" s="1"/>
  <c r="AD1547" i="1" s="1"/>
  <c r="AD1548" i="1" s="1"/>
  <c r="AD1549" i="1" s="1"/>
  <c r="AD1550" i="1" s="1"/>
  <c r="AD1551" i="1" s="1"/>
  <c r="AD1552" i="1" s="1"/>
  <c r="AD1553" i="1" s="1"/>
  <c r="AD1554" i="1" s="1"/>
  <c r="AD1555" i="1" s="1"/>
  <c r="AD1556" i="1" s="1"/>
  <c r="AD1557" i="1" s="1"/>
  <c r="AD1558" i="1" s="1"/>
  <c r="AD1559" i="1" s="1"/>
  <c r="AD1560" i="1" s="1"/>
  <c r="AD1561" i="1" s="1"/>
  <c r="AD1562" i="1" s="1"/>
  <c r="AD1563" i="1" s="1"/>
  <c r="AD1564" i="1" s="1"/>
  <c r="AD1565" i="1" s="1"/>
  <c r="AD1566" i="1" s="1"/>
  <c r="AD1567" i="1" s="1"/>
  <c r="AD1568" i="1" s="1"/>
  <c r="AD1569" i="1" s="1"/>
  <c r="AD1570" i="1" s="1"/>
  <c r="AD1571" i="1" s="1"/>
  <c r="AD1572" i="1" s="1"/>
  <c r="AD1573" i="1" s="1"/>
  <c r="AD1574" i="1" s="1"/>
  <c r="AD1575" i="1" s="1"/>
  <c r="AD1576" i="1" s="1"/>
  <c r="AD1577" i="1" s="1"/>
  <c r="AD1578" i="1" s="1"/>
  <c r="AD1579" i="1" s="1"/>
  <c r="AD1580" i="1" s="1"/>
  <c r="AD1581" i="1" s="1"/>
  <c r="AD1582" i="1" s="1"/>
  <c r="AD1583" i="1" s="1"/>
  <c r="AD1584" i="1" s="1"/>
  <c r="AD1585" i="1" s="1"/>
  <c r="AD1586" i="1" s="1"/>
  <c r="AD1587" i="1" s="1"/>
  <c r="AD1588" i="1" s="1"/>
  <c r="AD1589" i="1" s="1"/>
  <c r="AD1590" i="1" s="1"/>
  <c r="AD1591" i="1" s="1"/>
  <c r="AD1592" i="1" s="1"/>
  <c r="AD1593" i="1" s="1"/>
  <c r="AD1594" i="1" s="1"/>
  <c r="AD1595" i="1" s="1"/>
  <c r="AD1596" i="1" s="1"/>
  <c r="AD1597" i="1" s="1"/>
  <c r="AD1598" i="1" s="1"/>
  <c r="AD1599" i="1" s="1"/>
  <c r="AD1600" i="1" s="1"/>
  <c r="AD1601" i="1" s="1"/>
  <c r="AD1602" i="1" s="1"/>
  <c r="AD1603" i="1" s="1"/>
  <c r="AD1604" i="1" s="1"/>
  <c r="AD1605" i="1" s="1"/>
  <c r="AD1606" i="1" s="1"/>
  <c r="AD1607" i="1" s="1"/>
  <c r="AD1608" i="1" s="1"/>
  <c r="AD1609" i="1" s="1"/>
  <c r="AD1610" i="1" s="1"/>
  <c r="AD1611" i="1" s="1"/>
  <c r="AD1612" i="1" s="1"/>
  <c r="AD1613" i="1" s="1"/>
  <c r="AD1614" i="1" s="1"/>
  <c r="AD1615" i="1" s="1"/>
  <c r="AD1616" i="1" s="1"/>
  <c r="AD1617" i="1" s="1"/>
  <c r="AD1618" i="1" s="1"/>
  <c r="AD1619" i="1" s="1"/>
  <c r="AD1620" i="1" s="1"/>
  <c r="AD1621" i="1" s="1"/>
  <c r="AD1622" i="1" s="1"/>
  <c r="AD1623" i="1" s="1"/>
  <c r="AD1624" i="1" s="1"/>
  <c r="AD1625" i="1" s="1"/>
  <c r="AD1626" i="1" s="1"/>
  <c r="AD1627" i="1" s="1"/>
  <c r="AD1628" i="1" s="1"/>
  <c r="AD1629" i="1" s="1"/>
  <c r="AD1630" i="1" s="1"/>
  <c r="AD1631" i="1" s="1"/>
  <c r="AD1632" i="1" s="1"/>
  <c r="AD1633" i="1" s="1"/>
  <c r="AD1634" i="1" s="1"/>
  <c r="AD1635" i="1" s="1"/>
  <c r="AD1636" i="1" s="1"/>
  <c r="AD1637" i="1" s="1"/>
  <c r="AD1638" i="1" s="1"/>
  <c r="AD1639" i="1" s="1"/>
  <c r="AD1640" i="1" s="1"/>
  <c r="AD1641" i="1" s="1"/>
  <c r="AD1642" i="1" s="1"/>
  <c r="AD1643" i="1" s="1"/>
  <c r="AD1644" i="1" s="1"/>
  <c r="AD1645" i="1" s="1"/>
  <c r="AD1646" i="1" s="1"/>
  <c r="AD1647" i="1" s="1"/>
  <c r="AD1648" i="1" s="1"/>
  <c r="AD1649" i="1" s="1"/>
  <c r="AD1650" i="1" s="1"/>
  <c r="AD1651" i="1" s="1"/>
  <c r="AD1652" i="1" s="1"/>
  <c r="AD1653" i="1" s="1"/>
  <c r="AD1654" i="1" s="1"/>
  <c r="AD1655" i="1" s="1"/>
  <c r="AD1656" i="1" s="1"/>
  <c r="AD1657" i="1" s="1"/>
  <c r="AD1658" i="1" s="1"/>
  <c r="AD1659" i="1" s="1"/>
  <c r="AD1660" i="1" s="1"/>
  <c r="AD1661" i="1" s="1"/>
  <c r="AD1662" i="1" s="1"/>
  <c r="AD1663" i="1" s="1"/>
  <c r="AD1664" i="1" s="1"/>
  <c r="AD1665" i="1" s="1"/>
  <c r="AD1666" i="1" s="1"/>
  <c r="AD1667" i="1" s="1"/>
  <c r="AD1668" i="1" s="1"/>
  <c r="AD1669" i="1" s="1"/>
  <c r="AD1670" i="1" s="1"/>
  <c r="AD1671" i="1" s="1"/>
  <c r="AD1672" i="1" s="1"/>
  <c r="AD1673" i="1" s="1"/>
  <c r="AD1674" i="1" s="1"/>
  <c r="AD1675" i="1" s="1"/>
  <c r="AD1676" i="1" s="1"/>
  <c r="AD1677" i="1" s="1"/>
  <c r="AD1678" i="1" s="1"/>
  <c r="AD1679" i="1" s="1"/>
  <c r="AD1680" i="1" s="1"/>
  <c r="AD1681" i="1" s="1"/>
  <c r="AD1682" i="1" s="1"/>
  <c r="AD1683" i="1" s="1"/>
  <c r="AD1684" i="1" s="1"/>
  <c r="AD1685" i="1" s="1"/>
  <c r="AD1686" i="1" s="1"/>
  <c r="AD1687" i="1" s="1"/>
  <c r="AD1688" i="1" s="1"/>
  <c r="AD1689" i="1" s="1"/>
  <c r="AD1690" i="1" s="1"/>
  <c r="AD1691" i="1" s="1"/>
  <c r="AD1692" i="1" s="1"/>
  <c r="AD1693" i="1" s="1"/>
  <c r="AD1694" i="1" s="1"/>
  <c r="AD1695" i="1" s="1"/>
  <c r="AD1696" i="1" s="1"/>
  <c r="AD1697" i="1" s="1"/>
  <c r="AD1698" i="1" s="1"/>
  <c r="AD1699" i="1" s="1"/>
  <c r="AD1700" i="1" s="1"/>
  <c r="AD1701" i="1" s="1"/>
  <c r="AD1702" i="1" s="1"/>
  <c r="AD1703" i="1" s="1"/>
  <c r="AD1704" i="1" s="1"/>
  <c r="AD1705" i="1" s="1"/>
  <c r="AD1706" i="1" s="1"/>
  <c r="AD1707" i="1" s="1"/>
  <c r="AD1708" i="1" s="1"/>
  <c r="AD1709" i="1" s="1"/>
  <c r="AD1710" i="1" s="1"/>
  <c r="AD1711" i="1" s="1"/>
  <c r="AD1712" i="1" s="1"/>
  <c r="AD1713" i="1" s="1"/>
  <c r="AD1714" i="1" s="1"/>
  <c r="AD1715" i="1" s="1"/>
  <c r="AD1716" i="1" s="1"/>
  <c r="AD1717" i="1" s="1"/>
  <c r="AD1718" i="1" s="1"/>
  <c r="AD1719" i="1" s="1"/>
  <c r="AD1720" i="1" s="1"/>
  <c r="AD1721" i="1" s="1"/>
  <c r="AD1722" i="1" s="1"/>
  <c r="AD1723" i="1" s="1"/>
  <c r="AD1724" i="1" s="1"/>
  <c r="AD1725" i="1" s="1"/>
  <c r="AD1726" i="1" s="1"/>
  <c r="AD1727" i="1" s="1"/>
  <c r="AD1728" i="1" s="1"/>
  <c r="AD1729" i="1" s="1"/>
  <c r="AD1730" i="1" s="1"/>
  <c r="AD1731" i="1" s="1"/>
  <c r="AD1732" i="1" s="1"/>
  <c r="AD1733" i="1" s="1"/>
  <c r="AD1734" i="1" s="1"/>
  <c r="AD1735" i="1" s="1"/>
  <c r="AD1736" i="1" s="1"/>
  <c r="AD1737" i="1" s="1"/>
  <c r="AD1738" i="1" s="1"/>
  <c r="AD1739" i="1" s="1"/>
  <c r="AD1740" i="1" s="1"/>
  <c r="AD1741" i="1" s="1"/>
  <c r="AD1742" i="1" s="1"/>
  <c r="AD1743" i="1" s="1"/>
  <c r="AD1744" i="1" s="1"/>
  <c r="AD1745" i="1" s="1"/>
  <c r="AD1746" i="1" s="1"/>
  <c r="AD1747" i="1" s="1"/>
  <c r="AD1748" i="1" s="1"/>
  <c r="AD1749" i="1" s="1"/>
  <c r="AD1750" i="1" s="1"/>
  <c r="AD1751" i="1" s="1"/>
  <c r="AD1752" i="1" s="1"/>
  <c r="AD1753" i="1" s="1"/>
  <c r="AD1754" i="1" s="1"/>
  <c r="AD1755" i="1" s="1"/>
  <c r="AD1756" i="1" s="1"/>
  <c r="AD1757" i="1" s="1"/>
  <c r="AD1758" i="1" s="1"/>
  <c r="AD1759" i="1" s="1"/>
  <c r="AD1760" i="1" s="1"/>
  <c r="AD1761" i="1" s="1"/>
  <c r="AD1762" i="1" s="1"/>
  <c r="AD1763" i="1" s="1"/>
  <c r="AD1764" i="1" s="1"/>
  <c r="AD1765" i="1" s="1"/>
  <c r="AD1766" i="1" s="1"/>
  <c r="AD1767" i="1" s="1"/>
  <c r="AD1768" i="1" s="1"/>
  <c r="AD1769" i="1" s="1"/>
  <c r="AD1770" i="1" s="1"/>
  <c r="AD1771" i="1" s="1"/>
  <c r="AD1772" i="1" s="1"/>
  <c r="AD1773" i="1" s="1"/>
  <c r="AD1774" i="1" s="1"/>
  <c r="AD1775" i="1" s="1"/>
  <c r="AD1776" i="1" s="1"/>
  <c r="AD1777" i="1" s="1"/>
  <c r="AD1778" i="1" s="1"/>
  <c r="AD1779" i="1" s="1"/>
  <c r="AD1780" i="1" s="1"/>
  <c r="AD1781" i="1" s="1"/>
  <c r="AD1782" i="1" s="1"/>
  <c r="AD1783" i="1" s="1"/>
  <c r="AD1784" i="1" s="1"/>
  <c r="AD1785" i="1" s="1"/>
  <c r="AD1786" i="1" s="1"/>
  <c r="AD1787" i="1" s="1"/>
  <c r="AD1788" i="1" s="1"/>
  <c r="AD1789" i="1" s="1"/>
  <c r="AD1790" i="1" s="1"/>
  <c r="AD1791" i="1" s="1"/>
  <c r="AD1792" i="1" s="1"/>
  <c r="AD1793" i="1" s="1"/>
  <c r="AD1794" i="1" s="1"/>
  <c r="AD1795" i="1" s="1"/>
  <c r="AD1796" i="1" s="1"/>
  <c r="AD1797" i="1" s="1"/>
  <c r="AD1798" i="1" s="1"/>
  <c r="AD1799" i="1" s="1"/>
  <c r="AD1800" i="1" s="1"/>
  <c r="AD1801" i="1" s="1"/>
  <c r="AD1802" i="1" s="1"/>
  <c r="AD1803" i="1" s="1"/>
  <c r="AD1804" i="1" s="1"/>
  <c r="AD1805" i="1" s="1"/>
  <c r="AD1806" i="1" s="1"/>
  <c r="AD1807" i="1" s="1"/>
  <c r="AD1808" i="1" s="1"/>
  <c r="AD1809" i="1" s="1"/>
  <c r="AD1810" i="1" s="1"/>
  <c r="AD1811" i="1" s="1"/>
  <c r="AD1812" i="1" s="1"/>
  <c r="AD1813" i="1" s="1"/>
  <c r="AD1814" i="1" s="1"/>
  <c r="AD1815" i="1" s="1"/>
  <c r="AD1816" i="1" s="1"/>
  <c r="AD1817" i="1" s="1"/>
  <c r="AD1818" i="1" s="1"/>
  <c r="AD1819" i="1" s="1"/>
  <c r="AD1820" i="1" s="1"/>
  <c r="AD1821" i="1" s="1"/>
  <c r="AD1822" i="1" s="1"/>
  <c r="AD1823" i="1" s="1"/>
  <c r="AD1824" i="1" s="1"/>
  <c r="AD1825" i="1" s="1"/>
  <c r="AD1826" i="1" s="1"/>
  <c r="AD1827" i="1" s="1"/>
  <c r="AD1828" i="1" s="1"/>
  <c r="AD1829" i="1" s="1"/>
  <c r="AD1830" i="1" s="1"/>
  <c r="AD1831" i="1" s="1"/>
  <c r="AD1832" i="1" s="1"/>
  <c r="AD1833" i="1" s="1"/>
  <c r="AD1834" i="1" s="1"/>
  <c r="AD1835" i="1" s="1"/>
  <c r="AD1836" i="1" s="1"/>
  <c r="AD1837" i="1" s="1"/>
  <c r="AD1838" i="1" s="1"/>
  <c r="AD1839" i="1" s="1"/>
  <c r="AD1840" i="1" s="1"/>
  <c r="AD1841" i="1" s="1"/>
  <c r="AD1842" i="1" s="1"/>
  <c r="AD1843" i="1" s="1"/>
  <c r="AD1844" i="1" s="1"/>
  <c r="AD1845" i="1" s="1"/>
  <c r="AD1846" i="1" s="1"/>
  <c r="AD1847" i="1" s="1"/>
  <c r="AD1848" i="1" s="1"/>
  <c r="AD1849" i="1" s="1"/>
  <c r="AD1850" i="1" s="1"/>
  <c r="AD1851" i="1" s="1"/>
  <c r="AD1852" i="1" s="1"/>
  <c r="AD1853" i="1" s="1"/>
  <c r="AD1854" i="1" s="1"/>
  <c r="AD1855" i="1" s="1"/>
  <c r="AD1856" i="1" s="1"/>
  <c r="AD1857" i="1" s="1"/>
  <c r="AD1858" i="1" s="1"/>
  <c r="AD1859" i="1" s="1"/>
  <c r="AD1860" i="1" s="1"/>
  <c r="AD1861" i="1" s="1"/>
  <c r="AD1862" i="1" s="1"/>
  <c r="AD1863" i="1" s="1"/>
  <c r="AD1864" i="1" s="1"/>
  <c r="AD1865" i="1" s="1"/>
  <c r="AD1866" i="1" s="1"/>
  <c r="AD1867" i="1" s="1"/>
  <c r="AD1868" i="1" s="1"/>
  <c r="AD1869" i="1" s="1"/>
  <c r="AD1870" i="1" s="1"/>
  <c r="AD1871" i="1" s="1"/>
  <c r="AD1872" i="1" s="1"/>
  <c r="AD1873" i="1" s="1"/>
  <c r="AD1874" i="1" s="1"/>
  <c r="AD1875" i="1" s="1"/>
  <c r="AD1876" i="1" s="1"/>
  <c r="AD1877" i="1" s="1"/>
  <c r="AD1878" i="1" s="1"/>
  <c r="AD1879" i="1" s="1"/>
  <c r="AD1880" i="1" s="1"/>
  <c r="AD1881" i="1" s="1"/>
  <c r="AD1882" i="1" s="1"/>
  <c r="AD1883" i="1" s="1"/>
  <c r="AD1884" i="1" s="1"/>
  <c r="AD1885" i="1" s="1"/>
  <c r="AD1886" i="1" s="1"/>
  <c r="AD1887" i="1" s="1"/>
  <c r="AD1888" i="1" s="1"/>
  <c r="AD1889" i="1" s="1"/>
  <c r="AD1890" i="1" s="1"/>
  <c r="AD1891" i="1" s="1"/>
  <c r="AD1892" i="1" s="1"/>
  <c r="AD1893" i="1" s="1"/>
  <c r="AD1894" i="1" s="1"/>
  <c r="AD1895" i="1" s="1"/>
  <c r="AD1896" i="1" s="1"/>
  <c r="AD1897" i="1" s="1"/>
  <c r="AD1898" i="1" s="1"/>
  <c r="AD1899" i="1" s="1"/>
  <c r="AD1900" i="1" s="1"/>
  <c r="AD1901" i="1" s="1"/>
  <c r="AD1902" i="1" s="1"/>
  <c r="AD1903" i="1" s="1"/>
  <c r="AD1904" i="1" s="1"/>
  <c r="AD1905" i="1" s="1"/>
  <c r="AD1906" i="1" s="1"/>
  <c r="AD1907" i="1" s="1"/>
  <c r="AD1908" i="1" s="1"/>
  <c r="AD1909" i="1" s="1"/>
  <c r="AD1910" i="1" s="1"/>
  <c r="AD1911" i="1" s="1"/>
  <c r="AD1912" i="1" s="1"/>
  <c r="AD1913" i="1" s="1"/>
  <c r="AD1914" i="1" s="1"/>
  <c r="AD1915" i="1" s="1"/>
  <c r="AD1916" i="1" s="1"/>
  <c r="AD1917" i="1" s="1"/>
  <c r="AD1918" i="1" s="1"/>
  <c r="AD1919" i="1" s="1"/>
  <c r="AD1920" i="1" s="1"/>
  <c r="AD1921" i="1" s="1"/>
  <c r="AD1922" i="1" s="1"/>
  <c r="AD1923" i="1" s="1"/>
  <c r="AD1924" i="1" s="1"/>
  <c r="AD1925" i="1" s="1"/>
  <c r="AD1926" i="1" s="1"/>
  <c r="AD1927" i="1" s="1"/>
  <c r="AD1928" i="1" s="1"/>
  <c r="AD1929" i="1" s="1"/>
  <c r="AD1930" i="1" s="1"/>
  <c r="AD1931" i="1" s="1"/>
  <c r="AD1932" i="1" s="1"/>
  <c r="AD1933" i="1" s="1"/>
  <c r="AD1934" i="1" s="1"/>
  <c r="AD1935" i="1" s="1"/>
  <c r="AD1936" i="1" s="1"/>
  <c r="AD1937" i="1" s="1"/>
  <c r="AD1938" i="1" s="1"/>
  <c r="AD1939" i="1" s="1"/>
  <c r="AD1940" i="1" s="1"/>
  <c r="AD1941" i="1" s="1"/>
  <c r="AD1942" i="1" s="1"/>
  <c r="AD1943" i="1" s="1"/>
  <c r="AD1944" i="1" s="1"/>
  <c r="AD1945" i="1" s="1"/>
  <c r="AD1946" i="1" s="1"/>
  <c r="AD1947" i="1" s="1"/>
  <c r="AD1948" i="1" s="1"/>
  <c r="AD1949" i="1" s="1"/>
  <c r="AD1950" i="1" s="1"/>
  <c r="AD1951" i="1" s="1"/>
  <c r="AD1952" i="1" s="1"/>
  <c r="AD1953" i="1" s="1"/>
  <c r="AD1954" i="1" s="1"/>
  <c r="AD1955" i="1" s="1"/>
  <c r="AD1956" i="1" s="1"/>
  <c r="AD1957" i="1" s="1"/>
  <c r="AD1958" i="1" s="1"/>
  <c r="AD1959" i="1" s="1"/>
  <c r="AD1960" i="1" s="1"/>
  <c r="AD1961" i="1" s="1"/>
  <c r="AD1962" i="1" s="1"/>
  <c r="AD1963" i="1" s="1"/>
  <c r="AD1964" i="1" s="1"/>
  <c r="AD1965" i="1" s="1"/>
  <c r="AD1966" i="1" s="1"/>
  <c r="AD1967" i="1" s="1"/>
  <c r="AD1968" i="1" s="1"/>
  <c r="AD1969" i="1" s="1"/>
  <c r="AD1970" i="1" s="1"/>
  <c r="AD1971" i="1" s="1"/>
  <c r="AD1972" i="1" s="1"/>
  <c r="AD1973" i="1" s="1"/>
  <c r="AD1974" i="1" s="1"/>
  <c r="AD1975" i="1" s="1"/>
  <c r="AD1976" i="1" s="1"/>
  <c r="AD1977" i="1" s="1"/>
  <c r="AD1978" i="1" s="1"/>
  <c r="AD1979" i="1" s="1"/>
  <c r="AD1980" i="1" s="1"/>
  <c r="AD1981" i="1" s="1"/>
  <c r="AD1982" i="1" s="1"/>
  <c r="AD1983" i="1" s="1"/>
  <c r="AD1984" i="1" s="1"/>
  <c r="AD1985" i="1" s="1"/>
  <c r="AD1986" i="1" s="1"/>
  <c r="AD1987" i="1" s="1"/>
  <c r="AD1988" i="1" s="1"/>
  <c r="AD1989" i="1" s="1"/>
  <c r="AD1990" i="1" s="1"/>
  <c r="AD1991" i="1" s="1"/>
  <c r="AD1992" i="1" s="1"/>
  <c r="AD1993" i="1" s="1"/>
  <c r="AD1994" i="1" s="1"/>
  <c r="AD1995" i="1" s="1"/>
  <c r="AD1996" i="1" s="1"/>
  <c r="AD1997" i="1" s="1"/>
  <c r="AD1998" i="1" s="1"/>
  <c r="AD1999" i="1" s="1"/>
  <c r="AD2000" i="1" s="1"/>
  <c r="AD2001" i="1" s="1"/>
  <c r="AD2002" i="1" s="1"/>
  <c r="AD2003" i="1" s="1"/>
  <c r="AD2004" i="1" s="1"/>
  <c r="AD2005" i="1" s="1"/>
  <c r="AD2006" i="1" s="1"/>
  <c r="AD2007" i="1" s="1"/>
  <c r="AD2008" i="1" s="1"/>
  <c r="AD2009" i="1" s="1"/>
  <c r="AD2010" i="1" s="1"/>
  <c r="AD2011" i="1" s="1"/>
  <c r="AD2012" i="1" s="1"/>
  <c r="AD2013" i="1" s="1"/>
  <c r="AD2014" i="1" s="1"/>
  <c r="AD2015" i="1" s="1"/>
  <c r="AD2016" i="1" s="1"/>
  <c r="AD2017" i="1" s="1"/>
  <c r="AD2018" i="1" s="1"/>
  <c r="AD2019" i="1" s="1"/>
  <c r="AD2020" i="1" s="1"/>
  <c r="AD2021" i="1" s="1"/>
  <c r="AD2022" i="1" s="1"/>
  <c r="AD2023" i="1" s="1"/>
  <c r="AD2024" i="1" s="1"/>
  <c r="AD2025" i="1" s="1"/>
  <c r="AD2026" i="1" s="1"/>
  <c r="AD2027" i="1" s="1"/>
  <c r="AD2028" i="1" s="1"/>
  <c r="AD2029" i="1" s="1"/>
  <c r="AD2030" i="1" s="1"/>
  <c r="AD2031" i="1" s="1"/>
  <c r="AD2032" i="1" s="1"/>
  <c r="AD2033" i="1" s="1"/>
  <c r="AD2034" i="1" s="1"/>
  <c r="AD2035" i="1" s="1"/>
  <c r="AD2036" i="1" s="1"/>
  <c r="AD2037" i="1" s="1"/>
  <c r="AD2038" i="1" s="1"/>
  <c r="AD2039" i="1" s="1"/>
  <c r="AD2040" i="1" s="1"/>
  <c r="AD2041" i="1" s="1"/>
  <c r="AD2042" i="1" s="1"/>
  <c r="AD2043" i="1" s="1"/>
  <c r="AD2044" i="1" s="1"/>
  <c r="AD2045" i="1" s="1"/>
  <c r="AD2046" i="1" s="1"/>
  <c r="AD2047" i="1" s="1"/>
  <c r="AD2048" i="1" s="1"/>
  <c r="AD2049" i="1" s="1"/>
  <c r="AD2050" i="1" s="1"/>
  <c r="AD2051" i="1" s="1"/>
  <c r="AD2052" i="1" s="1"/>
  <c r="AD2053" i="1" s="1"/>
  <c r="AD2054" i="1" s="1"/>
  <c r="AD2055" i="1" s="1"/>
  <c r="AD2056" i="1" s="1"/>
  <c r="AD2057" i="1" s="1"/>
  <c r="AD2058" i="1" s="1"/>
  <c r="AD2059" i="1" s="1"/>
  <c r="AD2060" i="1" s="1"/>
  <c r="AD2061" i="1" s="1"/>
  <c r="AD2062" i="1" s="1"/>
  <c r="AD2063" i="1" s="1"/>
  <c r="AD2064" i="1" s="1"/>
  <c r="AD2065" i="1" s="1"/>
  <c r="AD2066" i="1" s="1"/>
  <c r="AD2067" i="1" s="1"/>
  <c r="AD2068" i="1" s="1"/>
  <c r="AD2069" i="1" s="1"/>
  <c r="AD2070" i="1" s="1"/>
  <c r="AD2071" i="1" s="1"/>
  <c r="AD2072" i="1" s="1"/>
  <c r="AD2073" i="1" s="1"/>
  <c r="AD2074" i="1" s="1"/>
  <c r="AD2075" i="1" s="1"/>
  <c r="AD2076" i="1" s="1"/>
  <c r="AD2077" i="1" s="1"/>
  <c r="AD2078" i="1" s="1"/>
  <c r="AD2079" i="1" s="1"/>
  <c r="AD2080" i="1" s="1"/>
  <c r="AD2081" i="1" s="1"/>
  <c r="AD2082" i="1" s="1"/>
  <c r="AD2083" i="1" s="1"/>
  <c r="AD2084" i="1" s="1"/>
  <c r="AD2085" i="1" s="1"/>
  <c r="AD2086" i="1" s="1"/>
  <c r="AD2087" i="1" s="1"/>
  <c r="AD2088" i="1" s="1"/>
  <c r="AD2089" i="1" s="1"/>
  <c r="AD2090" i="1" s="1"/>
  <c r="AD2091" i="1" s="1"/>
  <c r="AD2092" i="1" s="1"/>
  <c r="AD2093" i="1" s="1"/>
  <c r="AD2094" i="1" s="1"/>
  <c r="AD2095" i="1" s="1"/>
  <c r="AD2096" i="1" s="1"/>
  <c r="AD2097" i="1" s="1"/>
  <c r="AD2098" i="1" s="1"/>
  <c r="AD2099" i="1" s="1"/>
  <c r="AD2100" i="1" s="1"/>
  <c r="AD2101" i="1" s="1"/>
  <c r="AD2102" i="1" s="1"/>
  <c r="AD2103" i="1" s="1"/>
  <c r="AD2104" i="1" s="1"/>
  <c r="AD2105" i="1" s="1"/>
  <c r="AD2106" i="1" s="1"/>
  <c r="AD2107" i="1" s="1"/>
  <c r="AD2108" i="1" s="1"/>
  <c r="AD2109" i="1" s="1"/>
  <c r="AD2110" i="1" s="1"/>
  <c r="AD2111" i="1" s="1"/>
  <c r="AD2112" i="1" s="1"/>
  <c r="AD2113" i="1" s="1"/>
  <c r="AD2114" i="1" s="1"/>
  <c r="AD2115" i="1" s="1"/>
  <c r="AD2116" i="1" s="1"/>
  <c r="AD2117" i="1" s="1"/>
  <c r="AD2118" i="1" s="1"/>
  <c r="AD2119" i="1" s="1"/>
  <c r="AD2120" i="1" s="1"/>
  <c r="AD2121" i="1" s="1"/>
  <c r="AD2122" i="1" s="1"/>
  <c r="AD2123" i="1" s="1"/>
  <c r="AD2124" i="1" s="1"/>
  <c r="AD2125" i="1" s="1"/>
  <c r="AD2126" i="1" s="1"/>
  <c r="AD2127" i="1" s="1"/>
  <c r="AD2128" i="1" s="1"/>
  <c r="AD2129" i="1" s="1"/>
  <c r="AD2130" i="1" s="1"/>
  <c r="AD2131" i="1" s="1"/>
  <c r="AD2132" i="1" s="1"/>
  <c r="AD2133" i="1" s="1"/>
  <c r="AD2134" i="1" s="1"/>
  <c r="AD2135" i="1" s="1"/>
  <c r="AD2136" i="1" s="1"/>
  <c r="AD2137" i="1" s="1"/>
  <c r="AD2138" i="1" s="1"/>
  <c r="AD2139" i="1" s="1"/>
  <c r="AD2140" i="1" s="1"/>
  <c r="AD2141" i="1" s="1"/>
  <c r="AD2142" i="1" s="1"/>
  <c r="AD2143" i="1" s="1"/>
  <c r="AD2144" i="1" s="1"/>
  <c r="AD2145" i="1" s="1"/>
  <c r="AD2146" i="1" s="1"/>
  <c r="AD2147" i="1" s="1"/>
  <c r="AD2148" i="1" s="1"/>
  <c r="AD2149" i="1" s="1"/>
  <c r="AD2150" i="1" s="1"/>
  <c r="AD2151" i="1" s="1"/>
  <c r="AD2152" i="1" s="1"/>
  <c r="AD2153" i="1" s="1"/>
  <c r="AD2154" i="1" s="1"/>
  <c r="AD2155" i="1" s="1"/>
  <c r="AD2156" i="1" s="1"/>
  <c r="AD2157" i="1" s="1"/>
  <c r="AD2158" i="1" s="1"/>
  <c r="AD2159" i="1" s="1"/>
  <c r="AD2160" i="1" s="1"/>
  <c r="AD2161" i="1" s="1"/>
  <c r="AD2162" i="1" s="1"/>
  <c r="AD2163" i="1" s="1"/>
  <c r="AD2164" i="1" s="1"/>
  <c r="AD2165" i="1" s="1"/>
  <c r="AD2166" i="1" s="1"/>
  <c r="AD2167" i="1" s="1"/>
  <c r="AD2168" i="1" s="1"/>
  <c r="AD2169" i="1" s="1"/>
  <c r="AD2170" i="1" s="1"/>
  <c r="AD2171" i="1" s="1"/>
  <c r="AD2172" i="1" s="1"/>
  <c r="AD2173" i="1" s="1"/>
  <c r="AD2174" i="1" s="1"/>
  <c r="AD2175" i="1" s="1"/>
  <c r="AD2176" i="1" s="1"/>
  <c r="AD2177" i="1" s="1"/>
  <c r="AD2178" i="1" s="1"/>
  <c r="AD2179" i="1" s="1"/>
  <c r="AD2180" i="1" s="1"/>
  <c r="AD2181" i="1" s="1"/>
  <c r="AD2182" i="1" s="1"/>
  <c r="AD2183" i="1" s="1"/>
  <c r="AD2184" i="1" s="1"/>
  <c r="AD2185" i="1" s="1"/>
  <c r="AD2186" i="1" s="1"/>
  <c r="AD2187" i="1" s="1"/>
  <c r="AD2188" i="1" s="1"/>
  <c r="AD2189" i="1" s="1"/>
  <c r="AD2190" i="1" s="1"/>
  <c r="AD2191" i="1" s="1"/>
  <c r="AD2192" i="1" s="1"/>
  <c r="AD2193" i="1" s="1"/>
  <c r="AD2194" i="1" s="1"/>
  <c r="AD2195" i="1" s="1"/>
  <c r="AD2196" i="1" s="1"/>
  <c r="AD2197" i="1" s="1"/>
  <c r="AD2198" i="1" s="1"/>
  <c r="AD2199" i="1" s="1"/>
  <c r="AD2200" i="1" s="1"/>
  <c r="AD2201" i="1" s="1"/>
  <c r="AD2202" i="1" s="1"/>
  <c r="AD2203" i="1" s="1"/>
  <c r="AD2204" i="1" s="1"/>
  <c r="AD2205" i="1" s="1"/>
  <c r="AD2206" i="1" s="1"/>
  <c r="AD2207" i="1" s="1"/>
  <c r="AD2208" i="1" s="1"/>
  <c r="AD2209" i="1" s="1"/>
  <c r="AD2210" i="1" s="1"/>
  <c r="AD2211" i="1" s="1"/>
  <c r="AD2212" i="1" s="1"/>
  <c r="AD2213" i="1" s="1"/>
  <c r="AD2214" i="1" s="1"/>
  <c r="AD2215" i="1" s="1"/>
  <c r="AD2216" i="1" s="1"/>
  <c r="AD2217" i="1" s="1"/>
  <c r="AD2218" i="1" s="1"/>
  <c r="AD2219" i="1" s="1"/>
  <c r="AD2220" i="1" s="1"/>
  <c r="AD2221" i="1" s="1"/>
  <c r="AD2222" i="1" s="1"/>
  <c r="AD2223" i="1" s="1"/>
  <c r="AD2224" i="1" s="1"/>
  <c r="AD2225" i="1" s="1"/>
  <c r="AD2226" i="1" s="1"/>
  <c r="AD2227" i="1" s="1"/>
  <c r="AD2228" i="1" s="1"/>
  <c r="AD2229" i="1" s="1"/>
  <c r="AD2230" i="1" s="1"/>
  <c r="AD2231" i="1" s="1"/>
  <c r="AD2232" i="1" s="1"/>
  <c r="AD2233" i="1" s="1"/>
  <c r="AD2234" i="1" s="1"/>
  <c r="AD2235" i="1" s="1"/>
  <c r="AD2236" i="1" s="1"/>
  <c r="AD2237" i="1" s="1"/>
  <c r="AD2238" i="1" s="1"/>
  <c r="AD2239" i="1" s="1"/>
  <c r="AD2240" i="1" s="1"/>
  <c r="AD2241" i="1" s="1"/>
  <c r="AD2242" i="1" s="1"/>
  <c r="AD2243" i="1" s="1"/>
  <c r="AD2244" i="1" s="1"/>
  <c r="AD2245" i="1" s="1"/>
  <c r="AD2246" i="1" s="1"/>
  <c r="AD2247" i="1" s="1"/>
  <c r="AD2248" i="1" s="1"/>
  <c r="AD2249" i="1" s="1"/>
  <c r="AD2250" i="1" s="1"/>
  <c r="AD2251" i="1" s="1"/>
  <c r="AD2252" i="1" s="1"/>
  <c r="AD2253" i="1" s="1"/>
  <c r="AD2254" i="1" s="1"/>
  <c r="AD2255" i="1" s="1"/>
  <c r="AD2256" i="1" s="1"/>
  <c r="AD2257" i="1" s="1"/>
  <c r="AD2258" i="1" s="1"/>
  <c r="AD2259" i="1" s="1"/>
  <c r="AD2260" i="1" s="1"/>
  <c r="AD2261" i="1" s="1"/>
  <c r="AD2262" i="1" s="1"/>
  <c r="AD2263" i="1" s="1"/>
  <c r="AD2264" i="1" s="1"/>
  <c r="AD2265" i="1" s="1"/>
  <c r="AD2266" i="1" s="1"/>
  <c r="AD2267" i="1" s="1"/>
  <c r="AD2268" i="1" s="1"/>
  <c r="AD2269" i="1" s="1"/>
  <c r="AD2270" i="1" s="1"/>
  <c r="AD2271" i="1" s="1"/>
  <c r="AD2272" i="1" s="1"/>
  <c r="AD2273" i="1" s="1"/>
  <c r="AD2274" i="1" s="1"/>
  <c r="AD2275" i="1" s="1"/>
  <c r="AD2276" i="1" s="1"/>
  <c r="AD2277" i="1" s="1"/>
  <c r="AD2278" i="1" s="1"/>
  <c r="AD2279" i="1" s="1"/>
  <c r="AD2280" i="1" s="1"/>
  <c r="AD2281" i="1" s="1"/>
  <c r="AD2282" i="1" s="1"/>
  <c r="AD2283" i="1" s="1"/>
  <c r="AD2284" i="1" s="1"/>
  <c r="AD2285" i="1" s="1"/>
  <c r="AD2286" i="1" s="1"/>
  <c r="AD2287" i="1" s="1"/>
  <c r="AD2288" i="1" s="1"/>
  <c r="AD2289" i="1" s="1"/>
  <c r="AD2290" i="1" s="1"/>
  <c r="AD2291" i="1" s="1"/>
  <c r="AD2292" i="1" s="1"/>
  <c r="AD2293" i="1" s="1"/>
  <c r="AD2294" i="1" s="1"/>
  <c r="AD2295" i="1" s="1"/>
  <c r="AD2296" i="1" s="1"/>
  <c r="AD2297" i="1" s="1"/>
  <c r="AD2298" i="1" s="1"/>
  <c r="AD2299" i="1" s="1"/>
  <c r="AD2300" i="1" s="1"/>
  <c r="AD2301" i="1" s="1"/>
  <c r="AD2302" i="1" s="1"/>
  <c r="AD2303" i="1" s="1"/>
  <c r="AD2304" i="1" s="1"/>
  <c r="AD2305" i="1" s="1"/>
  <c r="AD2306" i="1" s="1"/>
  <c r="AD2307" i="1" s="1"/>
  <c r="AD2308" i="1" s="1"/>
  <c r="AD2309" i="1" s="1"/>
  <c r="AD2310" i="1" s="1"/>
  <c r="AD2311" i="1" s="1"/>
  <c r="AD2312" i="1" s="1"/>
  <c r="AD2313" i="1" s="1"/>
  <c r="AD2314" i="1" s="1"/>
  <c r="AD2315" i="1" s="1"/>
  <c r="AD2316" i="1" s="1"/>
  <c r="AD2317" i="1" s="1"/>
  <c r="AD2318" i="1" s="1"/>
  <c r="AD2319" i="1" s="1"/>
  <c r="AD2320" i="1" s="1"/>
  <c r="AD2321" i="1" s="1"/>
  <c r="AD2322" i="1" s="1"/>
  <c r="AD2323" i="1" s="1"/>
  <c r="AD2324" i="1" s="1"/>
  <c r="AD2325" i="1" s="1"/>
  <c r="AD2326" i="1" s="1"/>
  <c r="AD2327" i="1" s="1"/>
  <c r="AD2328" i="1" s="1"/>
  <c r="AD2329" i="1" s="1"/>
  <c r="AD2330" i="1" s="1"/>
  <c r="AD2331" i="1" s="1"/>
  <c r="AD2332" i="1" s="1"/>
  <c r="AD2333" i="1" s="1"/>
  <c r="AD2334" i="1" s="1"/>
  <c r="AD2335" i="1" s="1"/>
  <c r="AD2336" i="1" s="1"/>
  <c r="AD2337" i="1" s="1"/>
  <c r="AD2338" i="1" s="1"/>
  <c r="AD2339" i="1" s="1"/>
  <c r="AD2340" i="1" s="1"/>
  <c r="AD2341" i="1" s="1"/>
  <c r="AD2342" i="1" s="1"/>
  <c r="AD2343" i="1" s="1"/>
  <c r="AD2344" i="1" s="1"/>
  <c r="AD2345" i="1" s="1"/>
  <c r="AD2346" i="1" s="1"/>
  <c r="AD2347" i="1" s="1"/>
  <c r="AD2348" i="1" s="1"/>
  <c r="AD2349" i="1" s="1"/>
  <c r="AD2350" i="1" s="1"/>
  <c r="AD2351" i="1" s="1"/>
  <c r="AD2352" i="1" s="1"/>
  <c r="AD2353" i="1" s="1"/>
  <c r="AD2354" i="1" s="1"/>
  <c r="AD2355" i="1" s="1"/>
  <c r="AD2356" i="1" s="1"/>
  <c r="AD2357" i="1" s="1"/>
  <c r="AD2358" i="1" s="1"/>
  <c r="AD2359" i="1" s="1"/>
  <c r="AD2360" i="1" s="1"/>
  <c r="AD2361" i="1" s="1"/>
  <c r="AD2362" i="1" s="1"/>
  <c r="AD2363" i="1" s="1"/>
  <c r="AD2364" i="1" s="1"/>
  <c r="AD2365" i="1" s="1"/>
  <c r="AD2366" i="1" s="1"/>
  <c r="AD2367" i="1" s="1"/>
  <c r="AD2368" i="1" s="1"/>
  <c r="AD2369" i="1" s="1"/>
  <c r="AD2370" i="1" s="1"/>
  <c r="AD2371" i="1" s="1"/>
  <c r="AD2372" i="1" s="1"/>
  <c r="AD2373" i="1" s="1"/>
  <c r="AD2374" i="1" s="1"/>
  <c r="AD2375" i="1" s="1"/>
  <c r="AD2376" i="1" s="1"/>
  <c r="AD2377" i="1" s="1"/>
  <c r="AD2378" i="1" s="1"/>
  <c r="AD2379" i="1" s="1"/>
  <c r="AD2380" i="1" s="1"/>
  <c r="AD2381" i="1" s="1"/>
  <c r="AD2382" i="1" s="1"/>
  <c r="AD2383" i="1" s="1"/>
  <c r="AD2384" i="1" s="1"/>
  <c r="AD2385" i="1" s="1"/>
  <c r="AD2386" i="1" s="1"/>
  <c r="AD2387" i="1" s="1"/>
  <c r="AD2388" i="1" s="1"/>
  <c r="AD2389" i="1" s="1"/>
  <c r="AD2390" i="1" s="1"/>
  <c r="AD2391" i="1" s="1"/>
  <c r="AD2392" i="1" s="1"/>
  <c r="AD2393" i="1" s="1"/>
  <c r="AD2394" i="1" s="1"/>
  <c r="AD2395" i="1" s="1"/>
  <c r="AD2396" i="1" s="1"/>
  <c r="AD2397" i="1" s="1"/>
  <c r="AD2398" i="1" s="1"/>
  <c r="AD2399" i="1" s="1"/>
  <c r="AD2400" i="1" s="1"/>
  <c r="AD2401" i="1" s="1"/>
  <c r="AD2402" i="1" s="1"/>
  <c r="AD2403" i="1" s="1"/>
  <c r="AD2404" i="1" s="1"/>
  <c r="AD2405" i="1" s="1"/>
  <c r="AD2406" i="1" s="1"/>
  <c r="AD2407" i="1" s="1"/>
  <c r="AD2408" i="1" s="1"/>
  <c r="AD2409" i="1" s="1"/>
  <c r="AD2410" i="1" s="1"/>
  <c r="AD2411" i="1" s="1"/>
  <c r="AD2412" i="1" s="1"/>
  <c r="AD2413" i="1" s="1"/>
  <c r="AD2414" i="1" s="1"/>
  <c r="AD2415" i="1" s="1"/>
  <c r="AD2416" i="1" s="1"/>
  <c r="AD2417" i="1" s="1"/>
  <c r="AD2418" i="1" s="1"/>
  <c r="AD2419" i="1" s="1"/>
  <c r="AD2420" i="1" s="1"/>
  <c r="AD2421" i="1" s="1"/>
  <c r="AD2422" i="1" s="1"/>
  <c r="AD2423" i="1" s="1"/>
  <c r="AD2424" i="1" s="1"/>
  <c r="AD2425" i="1" s="1"/>
  <c r="AD2426" i="1" s="1"/>
  <c r="AD2427" i="1" s="1"/>
  <c r="AD2428" i="1" s="1"/>
  <c r="AD2429" i="1" s="1"/>
  <c r="AD2430" i="1" s="1"/>
  <c r="AD2431" i="1" s="1"/>
  <c r="AD2432" i="1" s="1"/>
  <c r="AD2433" i="1" s="1"/>
  <c r="AD2434" i="1" s="1"/>
  <c r="AD2435" i="1" s="1"/>
  <c r="AD2436" i="1" s="1"/>
  <c r="AD2437" i="1" s="1"/>
  <c r="AD2438" i="1" s="1"/>
  <c r="AD2439" i="1" s="1"/>
  <c r="AD2440" i="1" s="1"/>
  <c r="AD2441" i="1" s="1"/>
  <c r="AD2442" i="1" s="1"/>
  <c r="AD2443" i="1" s="1"/>
  <c r="AD2444" i="1" s="1"/>
  <c r="AD2445" i="1" s="1"/>
  <c r="AD2446" i="1" s="1"/>
  <c r="AD2447" i="1" s="1"/>
  <c r="AD2448" i="1" s="1"/>
  <c r="AD2449" i="1" s="1"/>
  <c r="AD2450" i="1" s="1"/>
  <c r="AD2451" i="1" s="1"/>
  <c r="AD2452" i="1" s="1"/>
  <c r="AD2453" i="1" s="1"/>
  <c r="AD2454" i="1" s="1"/>
  <c r="AD2455" i="1" s="1"/>
  <c r="AD2456" i="1" s="1"/>
  <c r="AD2457" i="1" s="1"/>
  <c r="AD2458" i="1" s="1"/>
  <c r="AD2459" i="1" s="1"/>
  <c r="AD2460" i="1" s="1"/>
  <c r="AD2461" i="1" s="1"/>
  <c r="AD2462" i="1" s="1"/>
  <c r="AD2463" i="1" s="1"/>
  <c r="AD2464" i="1" s="1"/>
  <c r="AD2465" i="1" s="1"/>
  <c r="AD2466" i="1" s="1"/>
  <c r="AD2467" i="1" s="1"/>
  <c r="AD2468" i="1" s="1"/>
  <c r="AD2469" i="1" s="1"/>
  <c r="AD2470" i="1" s="1"/>
  <c r="AD2471" i="1" s="1"/>
  <c r="AD2472" i="1" s="1"/>
  <c r="AD2473" i="1" s="1"/>
  <c r="AD2474" i="1" s="1"/>
  <c r="AD2475" i="1" s="1"/>
  <c r="AD2476" i="1" s="1"/>
  <c r="AD2477" i="1" s="1"/>
  <c r="AD2478" i="1" s="1"/>
  <c r="AD2479" i="1" s="1"/>
  <c r="AD2480" i="1" s="1"/>
  <c r="AD2481" i="1" s="1"/>
  <c r="AD2482" i="1" s="1"/>
  <c r="AD2483" i="1" s="1"/>
  <c r="AD2484" i="1" s="1"/>
  <c r="AD2485" i="1" s="1"/>
  <c r="AD2486" i="1" s="1"/>
  <c r="AD2487" i="1" s="1"/>
  <c r="AD2488" i="1" s="1"/>
  <c r="AD2489" i="1" s="1"/>
  <c r="AD2490" i="1" s="1"/>
  <c r="AD2491" i="1" s="1"/>
  <c r="AD2492" i="1" s="1"/>
  <c r="AD2493" i="1" s="1"/>
  <c r="AD2494" i="1" s="1"/>
  <c r="AD2495" i="1" s="1"/>
  <c r="AD2496" i="1" s="1"/>
  <c r="AD2497" i="1" s="1"/>
  <c r="AD2498" i="1" s="1"/>
  <c r="AD2499" i="1" s="1"/>
  <c r="AD2500" i="1" s="1"/>
  <c r="AD2501" i="1" s="1"/>
  <c r="AD2502" i="1" s="1"/>
  <c r="AD2503" i="1" s="1"/>
  <c r="AD2504" i="1" s="1"/>
  <c r="AD2505" i="1" s="1"/>
  <c r="AD2506" i="1" s="1"/>
  <c r="AD2507" i="1" s="1"/>
  <c r="AD2508" i="1" s="1"/>
  <c r="AD2509" i="1" s="1"/>
  <c r="AD2510" i="1" s="1"/>
  <c r="AD2511" i="1" s="1"/>
  <c r="AD2512" i="1" s="1"/>
  <c r="AD2513" i="1" s="1"/>
  <c r="AD2514" i="1" s="1"/>
  <c r="AD2515" i="1" s="1"/>
  <c r="AD2516" i="1" s="1"/>
  <c r="AD2517" i="1" s="1"/>
  <c r="AD2518" i="1" s="1"/>
  <c r="AD2519" i="1" s="1"/>
  <c r="AD2520" i="1" s="1"/>
  <c r="AD2521" i="1" s="1"/>
  <c r="AD2522" i="1" s="1"/>
  <c r="AD2523" i="1" s="1"/>
  <c r="AD2524" i="1" s="1"/>
  <c r="AD2525" i="1" s="1"/>
  <c r="AD2526" i="1" s="1"/>
  <c r="AD2527" i="1" s="1"/>
  <c r="AD2528" i="1" s="1"/>
  <c r="AD2529" i="1" s="1"/>
  <c r="AD2530" i="1" s="1"/>
  <c r="AD2531" i="1" s="1"/>
  <c r="AD2532" i="1" s="1"/>
  <c r="AD2533" i="1" s="1"/>
  <c r="AD2534" i="1" s="1"/>
  <c r="AD2535" i="1" s="1"/>
  <c r="AD2536" i="1" s="1"/>
  <c r="AD2537" i="1" s="1"/>
  <c r="AD2538" i="1" s="1"/>
  <c r="AD2539" i="1" s="1"/>
  <c r="AD2540" i="1" s="1"/>
  <c r="AD2541" i="1" s="1"/>
  <c r="AD2542" i="1" s="1"/>
  <c r="AD2543" i="1" s="1"/>
  <c r="AD2544" i="1" s="1"/>
  <c r="AD2545" i="1" s="1"/>
  <c r="AD2546" i="1" s="1"/>
  <c r="AD2547" i="1" s="1"/>
  <c r="AD2548" i="1" s="1"/>
  <c r="AD2549" i="1" s="1"/>
  <c r="AD2550" i="1" s="1"/>
  <c r="AD2551" i="1" s="1"/>
  <c r="AD2552" i="1" s="1"/>
  <c r="AD2553" i="1" s="1"/>
  <c r="AD2554" i="1" s="1"/>
  <c r="AD2555" i="1" s="1"/>
  <c r="AD2556" i="1" s="1"/>
  <c r="AD2557" i="1" s="1"/>
  <c r="AD2558" i="1" s="1"/>
  <c r="AD2559" i="1" s="1"/>
  <c r="AD2560" i="1" s="1"/>
  <c r="AD2561" i="1" s="1"/>
  <c r="AD2562" i="1" s="1"/>
  <c r="AD2563" i="1" s="1"/>
  <c r="AD2564" i="1" s="1"/>
  <c r="AD2565" i="1" s="1"/>
  <c r="AD2566" i="1" s="1"/>
  <c r="AD2567" i="1" s="1"/>
  <c r="AD2568" i="1" s="1"/>
  <c r="AD2569" i="1" s="1"/>
  <c r="AD2570" i="1" s="1"/>
  <c r="AD2571" i="1" s="1"/>
  <c r="AD2572" i="1" s="1"/>
  <c r="AD2573" i="1" s="1"/>
  <c r="AD2574" i="1" s="1"/>
  <c r="AD2575" i="1" s="1"/>
  <c r="AD2576" i="1" s="1"/>
  <c r="AD2577" i="1" s="1"/>
  <c r="AD2578" i="1" s="1"/>
  <c r="AD2579" i="1" s="1"/>
  <c r="AD2580" i="1" s="1"/>
  <c r="AD2581" i="1" s="1"/>
  <c r="AD2582" i="1" s="1"/>
  <c r="AD2583" i="1" s="1"/>
  <c r="AD2584" i="1" s="1"/>
  <c r="AD2585" i="1" s="1"/>
  <c r="AD2586" i="1" s="1"/>
  <c r="AD2587" i="1" s="1"/>
  <c r="AD2588" i="1" s="1"/>
  <c r="AD2589" i="1" s="1"/>
  <c r="AD2590" i="1" s="1"/>
  <c r="AD2591" i="1" s="1"/>
  <c r="AD2592" i="1" s="1"/>
  <c r="AD2593" i="1" s="1"/>
  <c r="AD2594" i="1" s="1"/>
  <c r="AD2595" i="1" s="1"/>
  <c r="AD2596" i="1" s="1"/>
  <c r="AD2597" i="1" s="1"/>
  <c r="AD2598" i="1" s="1"/>
  <c r="AD2599" i="1" s="1"/>
  <c r="AD2600" i="1" s="1"/>
  <c r="AD2601" i="1" s="1"/>
  <c r="AD2602" i="1" s="1"/>
  <c r="AD2603" i="1" s="1"/>
  <c r="AD2604" i="1" s="1"/>
  <c r="AD2605" i="1" s="1"/>
  <c r="AD2606" i="1" s="1"/>
  <c r="AD2607" i="1" s="1"/>
  <c r="AD2608" i="1" s="1"/>
  <c r="AD2609" i="1" s="1"/>
  <c r="AD2610" i="1" s="1"/>
  <c r="AD2611" i="1" s="1"/>
  <c r="AD2612" i="1" s="1"/>
  <c r="AD2613" i="1" s="1"/>
  <c r="AD2614" i="1" s="1"/>
  <c r="AD2615" i="1" s="1"/>
  <c r="AD2616" i="1" s="1"/>
  <c r="AD2617" i="1" s="1"/>
  <c r="AD2618" i="1" s="1"/>
  <c r="AD2619" i="1" s="1"/>
  <c r="AD2620" i="1" s="1"/>
  <c r="AD2621" i="1" s="1"/>
  <c r="AD2622" i="1" s="1"/>
  <c r="AD2623" i="1" s="1"/>
  <c r="AD2624" i="1" s="1"/>
  <c r="AD2625" i="1" s="1"/>
  <c r="AD2626" i="1" s="1"/>
  <c r="AD2627" i="1" s="1"/>
  <c r="AD2628" i="1" s="1"/>
  <c r="AD2629" i="1" s="1"/>
  <c r="AD2630" i="1" s="1"/>
  <c r="AD2631" i="1" s="1"/>
  <c r="AD2632" i="1" s="1"/>
  <c r="AD2633" i="1" s="1"/>
  <c r="AD2634" i="1" s="1"/>
  <c r="AD2635" i="1" s="1"/>
  <c r="AD2636" i="1" s="1"/>
  <c r="AD2637" i="1" s="1"/>
  <c r="AD2638" i="1" s="1"/>
  <c r="AD2639" i="1" s="1"/>
  <c r="AD2640" i="1" s="1"/>
  <c r="AD2641" i="1" s="1"/>
  <c r="AD2642" i="1" s="1"/>
  <c r="AD2643" i="1" s="1"/>
  <c r="AD2644" i="1" s="1"/>
  <c r="AD2645" i="1" s="1"/>
  <c r="AD2646" i="1" s="1"/>
  <c r="AD2647" i="1" s="1"/>
  <c r="AD2648" i="1" s="1"/>
  <c r="AD2649" i="1" s="1"/>
  <c r="AD2650" i="1" s="1"/>
  <c r="AD2651" i="1" s="1"/>
  <c r="AD2652" i="1" s="1"/>
  <c r="AD2653" i="1" s="1"/>
  <c r="AD2654" i="1" s="1"/>
  <c r="AD2655" i="1" s="1"/>
  <c r="AD2656" i="1" s="1"/>
  <c r="AD2657" i="1" s="1"/>
  <c r="AD2658" i="1" s="1"/>
  <c r="AD2659" i="1" s="1"/>
  <c r="AD2660" i="1" s="1"/>
  <c r="AD2661" i="1" s="1"/>
  <c r="AD2662" i="1" s="1"/>
  <c r="AD2663" i="1" s="1"/>
  <c r="AD2664" i="1" s="1"/>
  <c r="AD2665" i="1" s="1"/>
  <c r="AD2666" i="1" s="1"/>
  <c r="AD2667" i="1" s="1"/>
  <c r="AD2668" i="1" s="1"/>
  <c r="AD2669" i="1" s="1"/>
  <c r="AD2670" i="1" s="1"/>
  <c r="AD2671" i="1" s="1"/>
  <c r="AD2672" i="1" s="1"/>
  <c r="AD2673" i="1" s="1"/>
  <c r="AD2674" i="1" s="1"/>
  <c r="AD2675" i="1" s="1"/>
  <c r="AD2676" i="1" s="1"/>
  <c r="AD2677" i="1" s="1"/>
  <c r="AD2678" i="1" s="1"/>
  <c r="AD2679" i="1" s="1"/>
  <c r="AD2680" i="1" s="1"/>
  <c r="AD2681" i="1" s="1"/>
  <c r="AD2682" i="1" s="1"/>
  <c r="AD2683" i="1" s="1"/>
  <c r="AD2684" i="1" s="1"/>
  <c r="AD2685" i="1" s="1"/>
  <c r="AD2686" i="1" s="1"/>
  <c r="AD2687" i="1" s="1"/>
  <c r="AD2688" i="1" s="1"/>
  <c r="AD2689" i="1" s="1"/>
  <c r="AD2690" i="1" s="1"/>
  <c r="AD2691" i="1" s="1"/>
  <c r="AD2692" i="1" s="1"/>
  <c r="AD2693" i="1" s="1"/>
  <c r="AD2694" i="1" s="1"/>
  <c r="AD2695" i="1" s="1"/>
  <c r="AD2696" i="1" s="1"/>
  <c r="AD2697" i="1" s="1"/>
  <c r="AD2698" i="1" s="1"/>
  <c r="AD2699" i="1" s="1"/>
  <c r="AD2700" i="1" s="1"/>
  <c r="AD2701" i="1" s="1"/>
  <c r="AD2702" i="1" s="1"/>
  <c r="AD2703" i="1" s="1"/>
  <c r="AD2704" i="1" s="1"/>
  <c r="AD2705" i="1" s="1"/>
  <c r="AD2706" i="1" s="1"/>
  <c r="AD2707" i="1" s="1"/>
  <c r="AD2708" i="1" s="1"/>
  <c r="AD2709" i="1" s="1"/>
  <c r="AD2710" i="1" s="1"/>
  <c r="AD2711" i="1" s="1"/>
  <c r="AD2712" i="1" s="1"/>
  <c r="AD2713" i="1" s="1"/>
  <c r="AD2714" i="1" s="1"/>
  <c r="AD2715" i="1" s="1"/>
  <c r="AD2716" i="1" s="1"/>
  <c r="AD2717" i="1" s="1"/>
  <c r="AD2718" i="1" s="1"/>
  <c r="AD2719" i="1" s="1"/>
  <c r="AD2720" i="1" s="1"/>
  <c r="AD2721" i="1" s="1"/>
  <c r="AD2722" i="1" s="1"/>
  <c r="AD2723" i="1" s="1"/>
  <c r="AD2724" i="1" s="1"/>
  <c r="AD2725" i="1" s="1"/>
  <c r="AD2726" i="1" s="1"/>
  <c r="AD2727" i="1" s="1"/>
  <c r="AD2728" i="1" s="1"/>
  <c r="AD2729" i="1" s="1"/>
  <c r="AD2730" i="1" s="1"/>
  <c r="AD2731" i="1" s="1"/>
  <c r="AD2732" i="1" s="1"/>
  <c r="AD2733" i="1" s="1"/>
  <c r="AD2734" i="1" s="1"/>
  <c r="AD2735" i="1" s="1"/>
  <c r="AD2736" i="1" s="1"/>
  <c r="AD2737" i="1" s="1"/>
  <c r="AD2738" i="1" s="1"/>
  <c r="AD2739" i="1" s="1"/>
  <c r="AD2740" i="1" s="1"/>
  <c r="AD2741" i="1" s="1"/>
  <c r="AD2742" i="1" s="1"/>
  <c r="AD2743" i="1" s="1"/>
  <c r="AD2744" i="1" s="1"/>
  <c r="AD2745" i="1" s="1"/>
  <c r="AD2746" i="1" s="1"/>
  <c r="AD2747" i="1" s="1"/>
  <c r="AD2748" i="1" s="1"/>
  <c r="AD2749" i="1" s="1"/>
  <c r="AD2750" i="1" s="1"/>
  <c r="AD2751" i="1" s="1"/>
  <c r="AD2752" i="1" s="1"/>
  <c r="AD2753" i="1" s="1"/>
  <c r="AD2754" i="1" s="1"/>
  <c r="AD2755" i="1" s="1"/>
  <c r="AD2756" i="1" s="1"/>
  <c r="AD2757" i="1" s="1"/>
  <c r="AD2758" i="1" s="1"/>
  <c r="AD2759" i="1" s="1"/>
  <c r="AD2760" i="1" s="1"/>
  <c r="AD2761" i="1" s="1"/>
  <c r="AD2762" i="1" s="1"/>
  <c r="AD2763" i="1" s="1"/>
  <c r="AD2764" i="1" s="1"/>
  <c r="AD2765" i="1" s="1"/>
  <c r="AD2766" i="1" s="1"/>
  <c r="AD2767" i="1" s="1"/>
  <c r="AD2768" i="1" s="1"/>
  <c r="AD2769" i="1" s="1"/>
  <c r="AD2770" i="1" s="1"/>
  <c r="AD2771" i="1" s="1"/>
  <c r="AD2772" i="1" s="1"/>
  <c r="AD2773" i="1" s="1"/>
  <c r="AD2774" i="1" s="1"/>
  <c r="AD2775" i="1" s="1"/>
  <c r="AD2776" i="1" s="1"/>
  <c r="AD2777" i="1" s="1"/>
  <c r="AD2778" i="1" s="1"/>
  <c r="AD2779" i="1" s="1"/>
  <c r="AD2780" i="1" s="1"/>
  <c r="AD2781" i="1" s="1"/>
  <c r="AD2782" i="1" s="1"/>
  <c r="AD2783" i="1" s="1"/>
  <c r="AD2784" i="1" s="1"/>
  <c r="AD2785" i="1" s="1"/>
  <c r="AD2786" i="1" s="1"/>
  <c r="AD2787" i="1" s="1"/>
  <c r="AD2788" i="1" s="1"/>
  <c r="AD2789" i="1" s="1"/>
  <c r="AD2790" i="1" s="1"/>
  <c r="AD2791" i="1" s="1"/>
  <c r="AD2792" i="1" s="1"/>
  <c r="AD2793" i="1" s="1"/>
  <c r="AD2794" i="1" s="1"/>
  <c r="AD2795" i="1" s="1"/>
  <c r="AD2796" i="1" s="1"/>
  <c r="AD2797" i="1" s="1"/>
  <c r="AD2798" i="1" s="1"/>
  <c r="AD2799" i="1" s="1"/>
  <c r="AD2800" i="1" s="1"/>
  <c r="AD2801" i="1" s="1"/>
  <c r="AD2802" i="1" s="1"/>
  <c r="AD2803" i="1" s="1"/>
  <c r="AD2804" i="1" s="1"/>
  <c r="AD2805" i="1" s="1"/>
  <c r="AD2806" i="1" s="1"/>
  <c r="AD2807" i="1" s="1"/>
  <c r="AD2808" i="1" s="1"/>
  <c r="AD2809" i="1" s="1"/>
  <c r="AD2810" i="1" s="1"/>
  <c r="AD2811" i="1" s="1"/>
  <c r="AD2812" i="1" s="1"/>
  <c r="AD2813" i="1" s="1"/>
  <c r="AD2814" i="1" s="1"/>
  <c r="AD2815" i="1" s="1"/>
  <c r="AD2816" i="1" s="1"/>
  <c r="AD2817" i="1" s="1"/>
  <c r="AD2818" i="1" s="1"/>
  <c r="AD2819" i="1" s="1"/>
  <c r="AD2820" i="1" s="1"/>
  <c r="AD2821" i="1" s="1"/>
  <c r="AD2822" i="1" s="1"/>
  <c r="AD2823" i="1" s="1"/>
  <c r="AD2824" i="1" s="1"/>
  <c r="AD2825" i="1" s="1"/>
  <c r="AD2826" i="1" s="1"/>
  <c r="AD2827" i="1" s="1"/>
  <c r="AD2828" i="1" s="1"/>
  <c r="AD2829" i="1" s="1"/>
  <c r="AD2830" i="1" s="1"/>
  <c r="AD2831" i="1" s="1"/>
  <c r="AD2832" i="1" s="1"/>
  <c r="AD2833" i="1" s="1"/>
  <c r="AD2834" i="1" s="1"/>
  <c r="AD2835" i="1" s="1"/>
  <c r="AD2836" i="1" s="1"/>
  <c r="AD2837" i="1" s="1"/>
  <c r="AD2838" i="1" s="1"/>
  <c r="AD2839" i="1" s="1"/>
  <c r="AD2840" i="1" s="1"/>
  <c r="AD2841" i="1" s="1"/>
  <c r="AD2842" i="1" s="1"/>
  <c r="AD2843" i="1" s="1"/>
  <c r="AD2844" i="1" s="1"/>
  <c r="AD2845" i="1" s="1"/>
  <c r="AD2846" i="1" s="1"/>
  <c r="AD2847" i="1" s="1"/>
  <c r="AD2848" i="1" s="1"/>
  <c r="AD2849" i="1" s="1"/>
  <c r="AD2850" i="1" s="1"/>
  <c r="AD2851" i="1" s="1"/>
  <c r="AD2852" i="1" s="1"/>
  <c r="AD2853" i="1" s="1"/>
  <c r="AD2854" i="1" s="1"/>
  <c r="AD2855" i="1" s="1"/>
  <c r="AD2856" i="1" s="1"/>
  <c r="AD2857" i="1" s="1"/>
  <c r="AD2858" i="1" s="1"/>
  <c r="AD2859" i="1" s="1"/>
  <c r="AD2860" i="1" s="1"/>
  <c r="AD2861" i="1" s="1"/>
  <c r="AD2862" i="1" s="1"/>
  <c r="AD2863" i="1" s="1"/>
  <c r="AD2864" i="1" s="1"/>
  <c r="AD2865" i="1" s="1"/>
  <c r="AD2866" i="1" s="1"/>
  <c r="AD2867" i="1" s="1"/>
  <c r="AD2868" i="1" s="1"/>
  <c r="AD2869" i="1" s="1"/>
  <c r="AD2870" i="1" s="1"/>
  <c r="AD2871" i="1" s="1"/>
  <c r="AD2872" i="1" s="1"/>
  <c r="AD2873" i="1" s="1"/>
  <c r="AD2874" i="1" s="1"/>
  <c r="AD2875" i="1" s="1"/>
  <c r="AD2876" i="1" s="1"/>
  <c r="AD2877" i="1" s="1"/>
  <c r="AD2878" i="1" s="1"/>
  <c r="AD2879" i="1" s="1"/>
  <c r="AD2880" i="1" s="1"/>
  <c r="AD2881" i="1" s="1"/>
  <c r="AD2882" i="1" s="1"/>
  <c r="AD2883" i="1" s="1"/>
  <c r="AD2884" i="1" s="1"/>
  <c r="AD2885" i="1" s="1"/>
  <c r="AD2886" i="1" s="1"/>
  <c r="AD2887" i="1" s="1"/>
  <c r="AD2888" i="1" s="1"/>
  <c r="AD2889" i="1" s="1"/>
  <c r="AD2890" i="1" s="1"/>
  <c r="AD2891" i="1" s="1"/>
  <c r="AD2892" i="1" s="1"/>
  <c r="AD2893" i="1" s="1"/>
  <c r="AD2894" i="1" s="1"/>
  <c r="AD2895" i="1" s="1"/>
  <c r="AD2896" i="1" s="1"/>
  <c r="AD2897" i="1" s="1"/>
  <c r="AD2898" i="1" s="1"/>
  <c r="AD2899" i="1" s="1"/>
  <c r="AD2900" i="1" s="1"/>
  <c r="AD2901" i="1" s="1"/>
  <c r="AD2902" i="1" s="1"/>
  <c r="AD2903" i="1" s="1"/>
  <c r="AD2904" i="1" s="1"/>
  <c r="AD2905" i="1" s="1"/>
  <c r="AD2906" i="1" s="1"/>
  <c r="AD2907" i="1" s="1"/>
  <c r="AD2908" i="1" s="1"/>
  <c r="AD2909" i="1" s="1"/>
  <c r="AD2910" i="1" s="1"/>
  <c r="AD2911" i="1" s="1"/>
  <c r="AD2912" i="1" s="1"/>
  <c r="AD2913" i="1" s="1"/>
  <c r="AD2914" i="1" s="1"/>
  <c r="AD2915" i="1" s="1"/>
  <c r="AD2916" i="1" s="1"/>
  <c r="AD2917" i="1" s="1"/>
  <c r="AD2918" i="1" s="1"/>
  <c r="AD2919" i="1" s="1"/>
  <c r="AD2920" i="1" s="1"/>
  <c r="AD2921" i="1" s="1"/>
  <c r="AD2922" i="1" s="1"/>
  <c r="AD2923" i="1" s="1"/>
  <c r="AD2924" i="1" s="1"/>
  <c r="AD2925" i="1" s="1"/>
  <c r="AD2926" i="1" s="1"/>
  <c r="AD2927" i="1" s="1"/>
  <c r="AD2928" i="1" s="1"/>
  <c r="AD2929" i="1" s="1"/>
  <c r="AD2930" i="1" s="1"/>
  <c r="AD2931" i="1" s="1"/>
  <c r="AD2932" i="1" s="1"/>
  <c r="AD2933" i="1" s="1"/>
  <c r="AD2934" i="1" s="1"/>
  <c r="AD2935" i="1" s="1"/>
  <c r="AD2936" i="1" s="1"/>
  <c r="AD2937" i="1" s="1"/>
  <c r="AD2938" i="1" s="1"/>
  <c r="AD2939" i="1" s="1"/>
  <c r="AD2940" i="1" s="1"/>
  <c r="AD2941" i="1" s="1"/>
  <c r="AD2942" i="1" s="1"/>
  <c r="AD2943" i="1" s="1"/>
  <c r="AD2944" i="1" s="1"/>
  <c r="AD2945" i="1" s="1"/>
  <c r="AD2946" i="1" s="1"/>
  <c r="AD2947" i="1" s="1"/>
  <c r="AD2948" i="1" s="1"/>
  <c r="AD2949" i="1" s="1"/>
  <c r="AD2950" i="1" s="1"/>
  <c r="AD2951" i="1" s="1"/>
  <c r="AD2952" i="1" s="1"/>
  <c r="AD2953" i="1" s="1"/>
  <c r="AD2954" i="1" s="1"/>
  <c r="AD2955" i="1" s="1"/>
  <c r="AD2956" i="1" s="1"/>
  <c r="AD2957" i="1" s="1"/>
  <c r="AD2958" i="1" s="1"/>
  <c r="AD2959" i="1" s="1"/>
  <c r="AD2960" i="1" s="1"/>
  <c r="AD2961" i="1" s="1"/>
  <c r="AD2962" i="1" s="1"/>
  <c r="AD2963" i="1" s="1"/>
  <c r="AD2964" i="1" s="1"/>
  <c r="AD2965" i="1" s="1"/>
  <c r="AD2966" i="1" s="1"/>
  <c r="AD2967" i="1" s="1"/>
  <c r="AD2968" i="1" s="1"/>
  <c r="AD2969" i="1" s="1"/>
  <c r="AD2970" i="1" s="1"/>
  <c r="AD2971" i="1" s="1"/>
  <c r="AD2972" i="1" s="1"/>
  <c r="AD2973" i="1" s="1"/>
  <c r="AD2974" i="1" s="1"/>
  <c r="AD2975" i="1" s="1"/>
  <c r="AD2976" i="1" s="1"/>
  <c r="AD2977" i="1" s="1"/>
  <c r="AD2978" i="1" s="1"/>
  <c r="AD2979" i="1" s="1"/>
  <c r="AD2980" i="1" s="1"/>
  <c r="AD2981" i="1" s="1"/>
  <c r="AD2982" i="1" s="1"/>
  <c r="AD2983" i="1" s="1"/>
  <c r="AD2984" i="1" s="1"/>
  <c r="AD2985" i="1" s="1"/>
  <c r="AD2986" i="1" s="1"/>
  <c r="AD2987" i="1" s="1"/>
  <c r="AD2988" i="1" s="1"/>
  <c r="AD2989" i="1" s="1"/>
  <c r="AD2990" i="1" s="1"/>
  <c r="AD2991" i="1" s="1"/>
  <c r="AD2992" i="1" s="1"/>
  <c r="AD2993" i="1" s="1"/>
  <c r="AD2994" i="1" s="1"/>
  <c r="AD2995" i="1" s="1"/>
  <c r="AD2996" i="1" s="1"/>
  <c r="AD2997" i="1" s="1"/>
  <c r="AD2998" i="1" s="1"/>
  <c r="AD2999" i="1" s="1"/>
  <c r="AD3000" i="1" s="1"/>
  <c r="AD3001" i="1" s="1"/>
  <c r="AD3002" i="1" s="1"/>
  <c r="AD3003" i="1" s="1"/>
  <c r="AD3004" i="1" s="1"/>
  <c r="AD3005" i="1" s="1"/>
  <c r="AD3006" i="1" s="1"/>
  <c r="AD3007" i="1" s="1"/>
  <c r="AD3008" i="1" s="1"/>
  <c r="AD3009" i="1" s="1"/>
  <c r="AD3010" i="1" s="1"/>
  <c r="AD3011" i="1" s="1"/>
  <c r="AD3012" i="1" s="1"/>
  <c r="AD3013" i="1" s="1"/>
  <c r="AD3014" i="1" s="1"/>
  <c r="AD3015" i="1" s="1"/>
  <c r="AD3016" i="1" s="1"/>
  <c r="AD3017" i="1" s="1"/>
  <c r="AD3018" i="1" s="1"/>
  <c r="AD3019" i="1" s="1"/>
  <c r="AD3020" i="1" s="1"/>
  <c r="AD3021" i="1" s="1"/>
  <c r="AD3022" i="1" s="1"/>
  <c r="AD3023" i="1" s="1"/>
  <c r="AD3024" i="1" s="1"/>
  <c r="AD3025" i="1" s="1"/>
  <c r="AD3026" i="1" s="1"/>
  <c r="AD3027" i="1" s="1"/>
  <c r="AD3028" i="1" s="1"/>
  <c r="AD3029" i="1" s="1"/>
  <c r="AD3030" i="1" s="1"/>
  <c r="AD3031" i="1" s="1"/>
  <c r="AD3032" i="1" s="1"/>
  <c r="AD3033" i="1" s="1"/>
  <c r="AD3034" i="1" s="1"/>
  <c r="AD3035" i="1" s="1"/>
  <c r="AD3036" i="1" s="1"/>
  <c r="AD3037" i="1" s="1"/>
  <c r="AD3038" i="1" s="1"/>
  <c r="AD3039" i="1" s="1"/>
  <c r="AD3040" i="1" s="1"/>
  <c r="AD3041" i="1" s="1"/>
  <c r="AD3042" i="1" s="1"/>
  <c r="AD3043" i="1" s="1"/>
  <c r="AD3044" i="1" s="1"/>
  <c r="AD3045" i="1" s="1"/>
  <c r="AD3046" i="1" s="1"/>
  <c r="AD3047" i="1" s="1"/>
  <c r="AD3048" i="1" s="1"/>
  <c r="AD3049" i="1" s="1"/>
  <c r="AD3050" i="1" s="1"/>
  <c r="AD3051" i="1" s="1"/>
  <c r="AD3052" i="1" s="1"/>
  <c r="AD3053" i="1" s="1"/>
  <c r="AD3054" i="1" s="1"/>
  <c r="AD3055" i="1" s="1"/>
  <c r="AD3056" i="1" s="1"/>
  <c r="AD3057" i="1" s="1"/>
  <c r="AD3058" i="1" s="1"/>
  <c r="AD3059" i="1" s="1"/>
  <c r="AD3060" i="1" s="1"/>
  <c r="AD3061" i="1" s="1"/>
  <c r="AD3062" i="1" s="1"/>
  <c r="AD3063" i="1" s="1"/>
  <c r="AD3064" i="1" s="1"/>
  <c r="AD3065" i="1" s="1"/>
  <c r="AD3066" i="1" s="1"/>
  <c r="AD3067" i="1" s="1"/>
  <c r="AD3068" i="1" s="1"/>
  <c r="AD3069" i="1" s="1"/>
  <c r="AD3070" i="1" s="1"/>
  <c r="AD3071" i="1" s="1"/>
  <c r="AD3072" i="1" s="1"/>
  <c r="AD3073" i="1" s="1"/>
  <c r="AD3074" i="1" s="1"/>
  <c r="AD3075" i="1" s="1"/>
  <c r="AD3076" i="1" s="1"/>
  <c r="AD3077" i="1" s="1"/>
  <c r="AD3078" i="1" s="1"/>
  <c r="AD3079" i="1" s="1"/>
  <c r="AD3080" i="1" s="1"/>
  <c r="AD3081" i="1" s="1"/>
  <c r="AD3082" i="1" s="1"/>
  <c r="AD3083" i="1" s="1"/>
  <c r="AD3084" i="1" s="1"/>
  <c r="AD3085" i="1" s="1"/>
  <c r="AD3086" i="1" s="1"/>
  <c r="AD3087" i="1" s="1"/>
  <c r="AD3088" i="1" s="1"/>
  <c r="AD3089" i="1" s="1"/>
  <c r="AD3090" i="1" s="1"/>
  <c r="AD3091" i="1" s="1"/>
  <c r="AD3092" i="1" s="1"/>
  <c r="AD3093" i="1" s="1"/>
  <c r="AD3094" i="1" s="1"/>
  <c r="AD3095" i="1" s="1"/>
  <c r="AD3096" i="1" s="1"/>
  <c r="AD3097" i="1" s="1"/>
  <c r="AD3098" i="1" s="1"/>
  <c r="AD3099" i="1" s="1"/>
  <c r="AD3100" i="1" s="1"/>
  <c r="AD3101" i="1" s="1"/>
  <c r="AD3102" i="1" s="1"/>
  <c r="AD3103" i="1" s="1"/>
  <c r="AD3104" i="1" s="1"/>
  <c r="AD3105" i="1" s="1"/>
  <c r="AD3106" i="1" s="1"/>
  <c r="AD3107" i="1" s="1"/>
  <c r="AD3108" i="1" s="1"/>
  <c r="AD3109" i="1" s="1"/>
  <c r="AD3110" i="1" s="1"/>
  <c r="AD3111" i="1" s="1"/>
  <c r="AD3112" i="1" s="1"/>
  <c r="AD3113" i="1" s="1"/>
  <c r="AD3114" i="1" s="1"/>
  <c r="AD3115" i="1" s="1"/>
  <c r="AD3116" i="1" s="1"/>
  <c r="AD3117" i="1" s="1"/>
  <c r="AD3118" i="1" s="1"/>
  <c r="AD3119" i="1" s="1"/>
  <c r="AD3120" i="1" s="1"/>
  <c r="AD3121" i="1" s="1"/>
  <c r="AD3122" i="1" s="1"/>
  <c r="AD3123" i="1" s="1"/>
  <c r="AD3124" i="1" s="1"/>
  <c r="AD3125" i="1" s="1"/>
  <c r="AD3126" i="1" s="1"/>
  <c r="AD3127" i="1" s="1"/>
  <c r="AD3128" i="1" s="1"/>
  <c r="AD3129" i="1" s="1"/>
  <c r="AD3130" i="1" s="1"/>
  <c r="AD3131" i="1" s="1"/>
  <c r="AD3132" i="1" s="1"/>
  <c r="AD3133" i="1" s="1"/>
  <c r="AD3134" i="1" s="1"/>
  <c r="AD3135" i="1" s="1"/>
  <c r="AD3136" i="1" s="1"/>
  <c r="AD3137" i="1" s="1"/>
  <c r="AD3138" i="1" s="1"/>
  <c r="AD3139" i="1" s="1"/>
  <c r="AD3140" i="1" s="1"/>
  <c r="AD3141" i="1" s="1"/>
  <c r="AD3142" i="1" s="1"/>
  <c r="AD3143" i="1" s="1"/>
  <c r="AD3144" i="1" s="1"/>
  <c r="AD3145" i="1" s="1"/>
  <c r="AD3146" i="1" s="1"/>
  <c r="AD3147" i="1" s="1"/>
  <c r="AD3148" i="1" s="1"/>
  <c r="AD3149" i="1" s="1"/>
  <c r="AD3150" i="1" s="1"/>
  <c r="AD3151" i="1" s="1"/>
  <c r="AD3152" i="1" s="1"/>
  <c r="AD3153" i="1" s="1"/>
  <c r="AD3154" i="1" s="1"/>
  <c r="AD3155" i="1" s="1"/>
  <c r="AD3156" i="1" s="1"/>
  <c r="AD3157" i="1" s="1"/>
  <c r="AD3158" i="1" s="1"/>
  <c r="AD3159" i="1" s="1"/>
  <c r="AD3160" i="1" s="1"/>
  <c r="AD3161" i="1" s="1"/>
  <c r="AD3162" i="1" s="1"/>
  <c r="AD3163" i="1" s="1"/>
  <c r="AD3164" i="1" s="1"/>
  <c r="AD3165" i="1" s="1"/>
  <c r="AD3166" i="1" s="1"/>
  <c r="AD3167" i="1" s="1"/>
  <c r="AD3168" i="1" s="1"/>
  <c r="AD3169" i="1" s="1"/>
  <c r="AD3170" i="1" s="1"/>
  <c r="AD3171" i="1" s="1"/>
  <c r="AD3172" i="1" s="1"/>
  <c r="AD3173" i="1" s="1"/>
  <c r="AD3174" i="1" s="1"/>
  <c r="AD3175" i="1" s="1"/>
  <c r="AD3176" i="1" s="1"/>
  <c r="AD3177" i="1" s="1"/>
  <c r="AD3178" i="1" s="1"/>
  <c r="AD3179" i="1" s="1"/>
  <c r="AD3180" i="1" s="1"/>
  <c r="AD3181" i="1" s="1"/>
  <c r="AD3182" i="1" s="1"/>
  <c r="AD3183" i="1" s="1"/>
  <c r="AD3184" i="1" s="1"/>
  <c r="AD3185" i="1" s="1"/>
  <c r="AD3186" i="1" s="1"/>
  <c r="AD3187" i="1" s="1"/>
  <c r="AD3188" i="1" s="1"/>
  <c r="AD3189" i="1" s="1"/>
  <c r="AD3190" i="1" s="1"/>
  <c r="AD3191" i="1" s="1"/>
  <c r="AD3192" i="1" s="1"/>
  <c r="AD3193" i="1" s="1"/>
  <c r="AD3194" i="1" s="1"/>
  <c r="AD3195" i="1" s="1"/>
  <c r="AD3196" i="1" s="1"/>
  <c r="AD3197" i="1" s="1"/>
  <c r="AD3198" i="1" s="1"/>
  <c r="AD3199" i="1" s="1"/>
  <c r="AD3200" i="1" s="1"/>
  <c r="AD3201" i="1" s="1"/>
  <c r="AD3202" i="1" s="1"/>
  <c r="AD3203" i="1" s="1"/>
  <c r="AD3204" i="1" s="1"/>
  <c r="AD3205" i="1" s="1"/>
  <c r="AD3206" i="1" s="1"/>
  <c r="AD3207" i="1" s="1"/>
  <c r="AD3208" i="1" s="1"/>
  <c r="AD3209" i="1" s="1"/>
  <c r="AD3210" i="1" s="1"/>
  <c r="AD3211" i="1" s="1"/>
  <c r="AD3212" i="1" s="1"/>
  <c r="AD3213" i="1" s="1"/>
  <c r="AD3214" i="1" s="1"/>
  <c r="AD3215" i="1" s="1"/>
  <c r="AD3216" i="1" s="1"/>
  <c r="AD3217" i="1" s="1"/>
  <c r="AD3218" i="1" s="1"/>
  <c r="AD3219" i="1" s="1"/>
  <c r="AD3220" i="1" s="1"/>
  <c r="AD3221" i="1" s="1"/>
  <c r="AD3222" i="1" s="1"/>
  <c r="AD3223" i="1" s="1"/>
  <c r="AD3224" i="1" s="1"/>
  <c r="AD3225" i="1" s="1"/>
  <c r="AD3226" i="1" s="1"/>
  <c r="AD3227" i="1" s="1"/>
  <c r="AD3228" i="1" s="1"/>
  <c r="AD3229" i="1" s="1"/>
  <c r="AD3230" i="1" s="1"/>
  <c r="AD3231" i="1" s="1"/>
  <c r="AD3232" i="1" s="1"/>
  <c r="AD3233" i="1" s="1"/>
  <c r="AD3234" i="1" s="1"/>
  <c r="AD3235" i="1" s="1"/>
  <c r="AD3236" i="1" s="1"/>
  <c r="AD3237" i="1" s="1"/>
  <c r="AD3238" i="1" s="1"/>
  <c r="AD3239" i="1" s="1"/>
  <c r="AD3240" i="1" s="1"/>
  <c r="AD3241" i="1" s="1"/>
  <c r="AD3242" i="1" s="1"/>
  <c r="AD3243" i="1" s="1"/>
  <c r="AD3244" i="1" s="1"/>
  <c r="AD3245" i="1" s="1"/>
  <c r="AD3246" i="1" s="1"/>
  <c r="AD3247" i="1" s="1"/>
  <c r="AD3248" i="1" s="1"/>
  <c r="AD3249" i="1" s="1"/>
  <c r="AD3250" i="1" s="1"/>
  <c r="AD3251" i="1" s="1"/>
  <c r="AD3252" i="1" s="1"/>
  <c r="AD3253" i="1" s="1"/>
  <c r="AD3254" i="1" s="1"/>
  <c r="AD3255" i="1" s="1"/>
  <c r="AD3256" i="1" s="1"/>
  <c r="AD3257" i="1" s="1"/>
  <c r="AD3258" i="1" s="1"/>
  <c r="AD3259" i="1" s="1"/>
  <c r="AD3260" i="1" s="1"/>
  <c r="AD3261" i="1" s="1"/>
  <c r="AD3262" i="1" s="1"/>
  <c r="AD3263" i="1" s="1"/>
  <c r="AD3264" i="1" s="1"/>
  <c r="AD3265" i="1" s="1"/>
  <c r="AD3266" i="1" s="1"/>
  <c r="AD3267" i="1" s="1"/>
  <c r="AD3268" i="1" s="1"/>
  <c r="AD3269" i="1" s="1"/>
  <c r="AD3270" i="1" s="1"/>
  <c r="AD3271" i="1" s="1"/>
  <c r="AD3272" i="1" s="1"/>
  <c r="AD3273" i="1" s="1"/>
  <c r="AD3274" i="1" s="1"/>
  <c r="AD3275" i="1" s="1"/>
  <c r="AD3276" i="1" s="1"/>
  <c r="AD3277" i="1" s="1"/>
  <c r="AD3278" i="1" s="1"/>
  <c r="AD3279" i="1" s="1"/>
  <c r="AD3280" i="1" s="1"/>
  <c r="AD3281" i="1" s="1"/>
  <c r="AD3282" i="1" s="1"/>
  <c r="AD3283" i="1" s="1"/>
  <c r="AD3284" i="1" s="1"/>
  <c r="AD3285" i="1" s="1"/>
  <c r="AD3286" i="1" s="1"/>
  <c r="AD3287" i="1" s="1"/>
  <c r="AD3288" i="1" s="1"/>
  <c r="AD3289" i="1" s="1"/>
  <c r="AD3290" i="1" s="1"/>
  <c r="AD3291" i="1" s="1"/>
  <c r="AD3292" i="1" s="1"/>
  <c r="AD3293" i="1" s="1"/>
  <c r="AD3294" i="1" s="1"/>
  <c r="AD3295" i="1" s="1"/>
  <c r="AD3296" i="1" s="1"/>
  <c r="AD3297" i="1" s="1"/>
  <c r="AD3298" i="1" s="1"/>
  <c r="AD3299" i="1" s="1"/>
  <c r="AD3300" i="1" s="1"/>
  <c r="AD3301" i="1" s="1"/>
  <c r="AD3302" i="1" s="1"/>
  <c r="AD3303" i="1" s="1"/>
  <c r="AD3304" i="1" s="1"/>
  <c r="AD3305" i="1" s="1"/>
  <c r="AD3306" i="1" s="1"/>
  <c r="AD3307" i="1" s="1"/>
  <c r="AD3308" i="1" s="1"/>
  <c r="AD3309" i="1" s="1"/>
  <c r="AD3310" i="1" s="1"/>
  <c r="AD3311" i="1" s="1"/>
  <c r="AD3312" i="1" s="1"/>
  <c r="AD3313" i="1" s="1"/>
  <c r="AD3314" i="1" s="1"/>
  <c r="AD3315" i="1" s="1"/>
  <c r="AD3316" i="1" s="1"/>
  <c r="AD3317" i="1" s="1"/>
  <c r="AD3318" i="1" s="1"/>
  <c r="AD3319" i="1" s="1"/>
  <c r="AD3320" i="1" s="1"/>
  <c r="AD3321" i="1" s="1"/>
  <c r="AD3322" i="1" s="1"/>
  <c r="AD3323" i="1" s="1"/>
  <c r="AD3324" i="1" s="1"/>
  <c r="AD3325" i="1" s="1"/>
  <c r="AD3326" i="1" s="1"/>
  <c r="AD3327" i="1" s="1"/>
  <c r="AD3328" i="1" s="1"/>
  <c r="AD3329" i="1" s="1"/>
  <c r="AD3330" i="1" s="1"/>
  <c r="AD3331" i="1" s="1"/>
  <c r="AD3332" i="1" s="1"/>
  <c r="AD3333" i="1" s="1"/>
  <c r="AD3334" i="1" s="1"/>
  <c r="AD3335" i="1" s="1"/>
  <c r="AD3336" i="1" s="1"/>
  <c r="AD3337" i="1" s="1"/>
  <c r="AD3338" i="1" s="1"/>
  <c r="AD3339" i="1" s="1"/>
  <c r="AD3340" i="1" s="1"/>
  <c r="AD3341" i="1" s="1"/>
  <c r="AD3342" i="1" s="1"/>
  <c r="AD3343" i="1" s="1"/>
  <c r="AD3344" i="1" s="1"/>
  <c r="AD3345" i="1" s="1"/>
  <c r="AD3346" i="1" s="1"/>
  <c r="AD3347" i="1" s="1"/>
  <c r="AD3348" i="1" s="1"/>
  <c r="AD3349" i="1" s="1"/>
  <c r="AD3350" i="1" s="1"/>
  <c r="AD3351" i="1" s="1"/>
  <c r="AD3352" i="1" s="1"/>
  <c r="AD3353" i="1" s="1"/>
  <c r="AD3354" i="1" s="1"/>
  <c r="AD3355" i="1" s="1"/>
  <c r="AD3356" i="1" s="1"/>
  <c r="AD3357" i="1" s="1"/>
  <c r="AD3358" i="1" s="1"/>
  <c r="AD3359" i="1" s="1"/>
  <c r="AD3360" i="1" s="1"/>
  <c r="AD3361" i="1" s="1"/>
  <c r="AD3362" i="1" s="1"/>
  <c r="AD3363" i="1" s="1"/>
  <c r="AD3364" i="1" s="1"/>
  <c r="AD3365" i="1" s="1"/>
  <c r="AD3366" i="1" s="1"/>
  <c r="AD3367" i="1" s="1"/>
  <c r="AD3368" i="1" s="1"/>
  <c r="AD3369" i="1" s="1"/>
  <c r="AD3370" i="1" s="1"/>
  <c r="AD3371" i="1" s="1"/>
  <c r="AD3372" i="1" s="1"/>
  <c r="AD3373" i="1" s="1"/>
  <c r="AD3374" i="1" s="1"/>
  <c r="AD3375" i="1" s="1"/>
  <c r="AD3376" i="1" s="1"/>
  <c r="AD3377" i="1" s="1"/>
  <c r="AD3378" i="1" s="1"/>
  <c r="AD3379" i="1" s="1"/>
  <c r="AD3380" i="1" s="1"/>
  <c r="AD3381" i="1" s="1"/>
  <c r="AD3382" i="1" s="1"/>
  <c r="AD3383" i="1" s="1"/>
  <c r="AD3384" i="1" s="1"/>
  <c r="AD3385" i="1" s="1"/>
  <c r="AD3386" i="1" s="1"/>
  <c r="AD3387" i="1" s="1"/>
  <c r="AD3388" i="1" s="1"/>
  <c r="AD3389" i="1" s="1"/>
  <c r="AD3390" i="1" s="1"/>
  <c r="AD3391" i="1" s="1"/>
  <c r="AD3392" i="1" s="1"/>
  <c r="AD3393" i="1" s="1"/>
  <c r="AD3394" i="1" s="1"/>
  <c r="AD3395" i="1" s="1"/>
  <c r="AD3396" i="1" s="1"/>
  <c r="AD3397" i="1" s="1"/>
  <c r="AD3398" i="1" s="1"/>
  <c r="AD3399" i="1" s="1"/>
  <c r="AD3400" i="1" s="1"/>
  <c r="AD3401" i="1" s="1"/>
  <c r="AD3402" i="1" s="1"/>
  <c r="AD3403" i="1" s="1"/>
  <c r="AD3404" i="1" s="1"/>
  <c r="AD3405" i="1" s="1"/>
  <c r="AD3406" i="1" s="1"/>
  <c r="AD3407" i="1" s="1"/>
  <c r="AD3408" i="1" s="1"/>
  <c r="AD3409" i="1" s="1"/>
  <c r="AD3410" i="1" s="1"/>
  <c r="AD3411" i="1" s="1"/>
  <c r="AD3412" i="1" s="1"/>
  <c r="AD3413" i="1" s="1"/>
  <c r="AD3414" i="1" s="1"/>
  <c r="AD3415" i="1" s="1"/>
  <c r="AD3416" i="1" s="1"/>
  <c r="AD3417" i="1" s="1"/>
  <c r="AD3418" i="1" s="1"/>
  <c r="AD3419" i="1" s="1"/>
  <c r="AD3420" i="1" s="1"/>
  <c r="AD3421" i="1" s="1"/>
  <c r="AD3422" i="1" s="1"/>
  <c r="AD3423" i="1" s="1"/>
  <c r="AD3424" i="1" s="1"/>
  <c r="AD3425" i="1" s="1"/>
  <c r="AD3426" i="1" s="1"/>
  <c r="AD3427" i="1" s="1"/>
  <c r="AD3428" i="1" s="1"/>
  <c r="AD3429" i="1" s="1"/>
  <c r="AD3430" i="1" s="1"/>
  <c r="AD3431" i="1" s="1"/>
  <c r="AD3432" i="1" s="1"/>
  <c r="AD3433" i="1" s="1"/>
  <c r="AD3434" i="1" s="1"/>
  <c r="AD3435" i="1" s="1"/>
  <c r="AD3436" i="1" s="1"/>
  <c r="AD3437" i="1" s="1"/>
  <c r="AD3438" i="1" s="1"/>
  <c r="AD3439" i="1" s="1"/>
  <c r="AD3440" i="1" s="1"/>
  <c r="AD3441" i="1" s="1"/>
  <c r="AD3442" i="1" s="1"/>
  <c r="AD3443" i="1" s="1"/>
  <c r="AD3444" i="1" s="1"/>
  <c r="AD3445" i="1" s="1"/>
  <c r="AD3446" i="1" s="1"/>
  <c r="AD3447" i="1" s="1"/>
  <c r="AD3448" i="1" s="1"/>
  <c r="AD3449" i="1" s="1"/>
  <c r="AD3450" i="1" s="1"/>
  <c r="AD3451" i="1" s="1"/>
  <c r="AD3452" i="1" s="1"/>
  <c r="AD3453" i="1" s="1"/>
  <c r="AD3454" i="1" s="1"/>
  <c r="AD3455" i="1" s="1"/>
  <c r="AD3456" i="1" s="1"/>
  <c r="AD3457" i="1" s="1"/>
  <c r="AD3458" i="1" s="1"/>
  <c r="AD3459" i="1" s="1"/>
  <c r="AD3460" i="1" s="1"/>
  <c r="AD3461" i="1" s="1"/>
  <c r="AD3462" i="1" s="1"/>
  <c r="AD3463" i="1" s="1"/>
  <c r="AD3464" i="1" s="1"/>
  <c r="AD3465" i="1" s="1"/>
  <c r="AD3466" i="1" s="1"/>
  <c r="AD3467" i="1" s="1"/>
  <c r="AD3468" i="1" s="1"/>
  <c r="AD3469" i="1" s="1"/>
  <c r="AD3470" i="1" s="1"/>
  <c r="AD3471" i="1" s="1"/>
  <c r="AD3472" i="1" s="1"/>
  <c r="AD3473" i="1" s="1"/>
  <c r="AD3474" i="1" s="1"/>
  <c r="AD3475" i="1" s="1"/>
  <c r="AD3476" i="1" s="1"/>
  <c r="AD3477" i="1" s="1"/>
  <c r="AD3478" i="1" s="1"/>
  <c r="AD3479" i="1" s="1"/>
  <c r="AD3480" i="1" s="1"/>
  <c r="AD3481" i="1" s="1"/>
  <c r="AD3482" i="1" s="1"/>
  <c r="AD3483" i="1" s="1"/>
  <c r="AD3484" i="1" s="1"/>
  <c r="AD3485" i="1" s="1"/>
  <c r="AD3486" i="1" s="1"/>
  <c r="AD3487" i="1" s="1"/>
  <c r="AD3488" i="1" s="1"/>
  <c r="AD3489" i="1" s="1"/>
  <c r="AD3490" i="1" s="1"/>
  <c r="AD3491" i="1" s="1"/>
  <c r="AD3492" i="1" s="1"/>
  <c r="AD3493" i="1" s="1"/>
  <c r="AD3494" i="1" s="1"/>
  <c r="AD3495" i="1" s="1"/>
  <c r="AD3496" i="1" s="1"/>
  <c r="AD3497" i="1" s="1"/>
  <c r="AD3498" i="1" s="1"/>
  <c r="AD3499" i="1" s="1"/>
  <c r="AD3500" i="1" s="1"/>
  <c r="AD3501" i="1" s="1"/>
  <c r="AD3502" i="1" s="1"/>
  <c r="AD3503" i="1" s="1"/>
  <c r="AD3504" i="1" s="1"/>
  <c r="AD3505" i="1" s="1"/>
  <c r="AD3506" i="1" s="1"/>
  <c r="AD3507" i="1" s="1"/>
  <c r="AD3508" i="1" s="1"/>
  <c r="AD3509" i="1" s="1"/>
  <c r="AD3510" i="1" s="1"/>
  <c r="AD3511" i="1" s="1"/>
  <c r="AD3512" i="1" s="1"/>
  <c r="AD3513" i="1" s="1"/>
  <c r="AD3514" i="1" s="1"/>
  <c r="AD3515" i="1" s="1"/>
  <c r="AD3516" i="1" s="1"/>
  <c r="AD3517" i="1" s="1"/>
  <c r="AD3518" i="1" s="1"/>
  <c r="AD3519" i="1" s="1"/>
  <c r="AD3520" i="1" s="1"/>
  <c r="AD3521" i="1" s="1"/>
  <c r="AD3522" i="1" s="1"/>
  <c r="AD3523" i="1" s="1"/>
  <c r="AD3524" i="1" s="1"/>
  <c r="AD3525" i="1" s="1"/>
  <c r="AD3526" i="1" s="1"/>
  <c r="AD3527" i="1" s="1"/>
  <c r="AD3528" i="1" s="1"/>
  <c r="AD3529" i="1" s="1"/>
  <c r="AD3530" i="1" s="1"/>
  <c r="AD3531" i="1" s="1"/>
  <c r="AD3532" i="1" s="1"/>
  <c r="AD3533" i="1" s="1"/>
  <c r="AD3534" i="1" s="1"/>
  <c r="AD3535" i="1" s="1"/>
  <c r="AD3536" i="1" s="1"/>
  <c r="AD3537" i="1" s="1"/>
  <c r="AD3538" i="1" s="1"/>
  <c r="AD3539" i="1" s="1"/>
  <c r="AD3540" i="1" s="1"/>
  <c r="AD3541" i="1" s="1"/>
  <c r="AD3542" i="1" s="1"/>
  <c r="AD3543" i="1" s="1"/>
  <c r="AD3544" i="1" s="1"/>
  <c r="AD3545" i="1" s="1"/>
  <c r="AD3546" i="1" s="1"/>
  <c r="AD3547" i="1" s="1"/>
  <c r="AD3548" i="1" s="1"/>
  <c r="AD3549" i="1" s="1"/>
  <c r="AD3550" i="1" s="1"/>
  <c r="AD3551" i="1" s="1"/>
  <c r="AD3552" i="1" s="1"/>
  <c r="AD3553" i="1" s="1"/>
  <c r="AD3554" i="1" s="1"/>
  <c r="AD3555" i="1" s="1"/>
  <c r="AD3556" i="1" s="1"/>
  <c r="AD3557" i="1" s="1"/>
  <c r="AD3558" i="1" s="1"/>
  <c r="AD3559" i="1" s="1"/>
  <c r="AD3560" i="1" s="1"/>
  <c r="AD3561" i="1" s="1"/>
  <c r="AD3562" i="1" s="1"/>
  <c r="AD3563" i="1" s="1"/>
  <c r="AD3564" i="1" s="1"/>
  <c r="AD3565" i="1" s="1"/>
  <c r="AD3566" i="1" s="1"/>
  <c r="AD3567" i="1" s="1"/>
  <c r="AD3568" i="1" s="1"/>
  <c r="AD3569" i="1" s="1"/>
  <c r="AD3570" i="1" s="1"/>
  <c r="AD3571" i="1" s="1"/>
  <c r="AD3572" i="1" s="1"/>
  <c r="AD3573" i="1" s="1"/>
  <c r="AD3574" i="1" s="1"/>
  <c r="AD3575" i="1" s="1"/>
  <c r="AD3576" i="1" s="1"/>
  <c r="AD3577" i="1" s="1"/>
  <c r="AD3578" i="1" s="1"/>
  <c r="AD3579" i="1" s="1"/>
  <c r="AD3580" i="1" s="1"/>
  <c r="AD3581" i="1" s="1"/>
  <c r="AD3582" i="1" s="1"/>
  <c r="AD3583" i="1" s="1"/>
  <c r="AD3584" i="1" s="1"/>
  <c r="AD3585" i="1" s="1"/>
  <c r="AD3586" i="1" s="1"/>
  <c r="AD3587" i="1" s="1"/>
  <c r="AD3588" i="1" s="1"/>
  <c r="AD3589" i="1" s="1"/>
  <c r="AD3590" i="1" s="1"/>
  <c r="AD3591" i="1" s="1"/>
  <c r="AD3592" i="1" s="1"/>
  <c r="AD3593" i="1" s="1"/>
  <c r="AD3594" i="1" s="1"/>
  <c r="AD3595" i="1" s="1"/>
  <c r="AD3596" i="1" s="1"/>
  <c r="AD3597" i="1" s="1"/>
  <c r="AD3598" i="1" s="1"/>
  <c r="AD3599" i="1" s="1"/>
  <c r="AD3600" i="1" s="1"/>
  <c r="AD3601" i="1" s="1"/>
  <c r="AD3602" i="1" s="1"/>
  <c r="AD3603" i="1" s="1"/>
  <c r="AD3604" i="1" s="1"/>
  <c r="AD3605" i="1" s="1"/>
  <c r="AD3606" i="1" s="1"/>
  <c r="AD3607" i="1" s="1"/>
  <c r="AD3608" i="1" s="1"/>
  <c r="AD3609" i="1" s="1"/>
  <c r="AD3610" i="1" s="1"/>
  <c r="AD3611" i="1" s="1"/>
  <c r="AD3612" i="1" s="1"/>
  <c r="AD3613" i="1" s="1"/>
  <c r="AD3614" i="1" s="1"/>
  <c r="AD3615" i="1" s="1"/>
  <c r="AD3616" i="1" s="1"/>
  <c r="AD3617" i="1" s="1"/>
  <c r="AD3618" i="1" s="1"/>
  <c r="AD3619" i="1" s="1"/>
  <c r="AD3620" i="1" s="1"/>
  <c r="AD3621" i="1" s="1"/>
  <c r="AD3622" i="1" s="1"/>
  <c r="AD3623" i="1" s="1"/>
  <c r="AD3624" i="1" s="1"/>
  <c r="AD3625" i="1" s="1"/>
  <c r="AD3626" i="1" s="1"/>
  <c r="AD3627" i="1" s="1"/>
  <c r="AD3628" i="1" s="1"/>
  <c r="AD3629" i="1" s="1"/>
  <c r="AD3630" i="1" s="1"/>
  <c r="AD3631" i="1" s="1"/>
  <c r="AD3632" i="1" s="1"/>
  <c r="AD3633" i="1" s="1"/>
  <c r="AD3634" i="1" s="1"/>
  <c r="AD3635" i="1" s="1"/>
  <c r="AD3636" i="1" s="1"/>
  <c r="AD3637" i="1" s="1"/>
  <c r="AD3638" i="1" s="1"/>
  <c r="AD3639" i="1" s="1"/>
  <c r="AD3640" i="1" s="1"/>
  <c r="AD3641" i="1" s="1"/>
  <c r="AD3642" i="1" s="1"/>
  <c r="AD3643" i="1" s="1"/>
  <c r="AD3644" i="1" s="1"/>
  <c r="AD3645" i="1" s="1"/>
  <c r="AD3646" i="1" s="1"/>
  <c r="AD3647" i="1" s="1"/>
  <c r="AD3648" i="1" s="1"/>
  <c r="AD3649" i="1" s="1"/>
  <c r="AD3650" i="1" s="1"/>
  <c r="AD3651" i="1" s="1"/>
  <c r="AD3652" i="1" s="1"/>
  <c r="AD3653" i="1" s="1"/>
  <c r="AD3654" i="1" s="1"/>
  <c r="AD3655" i="1" s="1"/>
  <c r="AD3656" i="1" s="1"/>
  <c r="AD3657" i="1" s="1"/>
  <c r="AD3658" i="1" s="1"/>
  <c r="AD3659" i="1" s="1"/>
  <c r="AD3660" i="1" s="1"/>
  <c r="AD3661" i="1" s="1"/>
  <c r="AD3662" i="1" s="1"/>
  <c r="AD3663" i="1" s="1"/>
  <c r="AD3664" i="1" s="1"/>
  <c r="AD3665" i="1" s="1"/>
  <c r="AD3666" i="1" s="1"/>
  <c r="AD3667" i="1" s="1"/>
  <c r="AD3668" i="1" s="1"/>
  <c r="AD3669" i="1" s="1"/>
  <c r="AD3670" i="1" s="1"/>
  <c r="AD3671" i="1" s="1"/>
  <c r="AD3672" i="1" s="1"/>
  <c r="AD3673" i="1" s="1"/>
  <c r="AD3674" i="1" s="1"/>
  <c r="AD3675" i="1" s="1"/>
  <c r="AD3676" i="1" s="1"/>
  <c r="AD3677" i="1" s="1"/>
  <c r="AD3678" i="1" s="1"/>
  <c r="AD3679" i="1" s="1"/>
  <c r="AD3680" i="1" s="1"/>
  <c r="AD3681" i="1" s="1"/>
  <c r="AD3682" i="1" s="1"/>
  <c r="AD3683" i="1" s="1"/>
  <c r="AD3684" i="1" s="1"/>
  <c r="AD3685" i="1" s="1"/>
  <c r="AD3686" i="1" s="1"/>
  <c r="AD3687" i="1" s="1"/>
  <c r="AD3688" i="1" s="1"/>
  <c r="AD3689" i="1" s="1"/>
  <c r="AD3690" i="1" s="1"/>
  <c r="AD3691" i="1" s="1"/>
  <c r="AD3692" i="1" s="1"/>
  <c r="AD3693" i="1" s="1"/>
  <c r="AD3694" i="1" s="1"/>
  <c r="AD3695" i="1" s="1"/>
  <c r="AD3696" i="1" s="1"/>
  <c r="AD3697" i="1" s="1"/>
  <c r="AD3698" i="1" s="1"/>
  <c r="AD3699" i="1" s="1"/>
  <c r="AD3700" i="1" s="1"/>
  <c r="AD3701" i="1" s="1"/>
  <c r="AD3702" i="1" s="1"/>
  <c r="AD3703" i="1" s="1"/>
  <c r="AD3704" i="1" s="1"/>
  <c r="AD3705" i="1" s="1"/>
  <c r="AD3706" i="1" s="1"/>
  <c r="AD3707" i="1" s="1"/>
  <c r="AD3708" i="1" s="1"/>
  <c r="AD3709" i="1" s="1"/>
  <c r="AD3710" i="1" s="1"/>
  <c r="AD3711" i="1" s="1"/>
  <c r="AD3712" i="1" s="1"/>
  <c r="AD3713" i="1" s="1"/>
  <c r="AD3714" i="1" s="1"/>
  <c r="AD3715" i="1" s="1"/>
  <c r="AD3716" i="1" s="1"/>
  <c r="AD3717" i="1" s="1"/>
  <c r="AD3718" i="1" s="1"/>
  <c r="AD3719" i="1" s="1"/>
  <c r="AD3720" i="1" s="1"/>
  <c r="AD3721" i="1" s="1"/>
  <c r="AD3722" i="1" s="1"/>
  <c r="AD3723" i="1" s="1"/>
  <c r="AD3724" i="1" s="1"/>
  <c r="AD3725" i="1" s="1"/>
  <c r="AD3726" i="1" s="1"/>
  <c r="AD3727" i="1" s="1"/>
  <c r="AD3728" i="1" s="1"/>
  <c r="AD3729" i="1" s="1"/>
  <c r="AD3730" i="1" s="1"/>
  <c r="AD3731" i="1" s="1"/>
  <c r="AD3732" i="1" s="1"/>
  <c r="AD3733" i="1" s="1"/>
  <c r="AD3734" i="1" s="1"/>
  <c r="AD3735" i="1" s="1"/>
  <c r="AD3736" i="1" s="1"/>
  <c r="AD3737" i="1" s="1"/>
  <c r="AD3738" i="1" s="1"/>
  <c r="AD3739" i="1" s="1"/>
  <c r="AD3740" i="1" s="1"/>
  <c r="AD3741" i="1" s="1"/>
  <c r="AD3742" i="1" s="1"/>
  <c r="AD3743" i="1" s="1"/>
  <c r="AD3744" i="1" s="1"/>
  <c r="AD3745" i="1" s="1"/>
  <c r="AD3746" i="1" s="1"/>
  <c r="AD3747" i="1" s="1"/>
  <c r="AD3748" i="1" s="1"/>
  <c r="AD3749" i="1" s="1"/>
  <c r="AD3750" i="1" s="1"/>
  <c r="AD3751" i="1" s="1"/>
  <c r="AD3752" i="1" s="1"/>
  <c r="AD3753" i="1" s="1"/>
  <c r="AD3754" i="1" s="1"/>
  <c r="AD3755" i="1" s="1"/>
  <c r="AD3756" i="1" s="1"/>
  <c r="AD3757" i="1" s="1"/>
  <c r="AD3758" i="1" s="1"/>
  <c r="AD3759" i="1" s="1"/>
  <c r="AD3760" i="1" s="1"/>
  <c r="AD3761" i="1" s="1"/>
  <c r="AD3762" i="1" s="1"/>
  <c r="AD3763" i="1" s="1"/>
  <c r="AD3764" i="1" s="1"/>
  <c r="AD3765" i="1" s="1"/>
  <c r="AD3766" i="1" s="1"/>
  <c r="AD3767" i="1" s="1"/>
  <c r="AD3768" i="1" s="1"/>
  <c r="AD3769" i="1" s="1"/>
  <c r="AD3770" i="1" s="1"/>
  <c r="AD3771" i="1" s="1"/>
  <c r="AD3772" i="1" s="1"/>
  <c r="AD3773" i="1" s="1"/>
  <c r="AD3774" i="1" s="1"/>
  <c r="AD3775" i="1" s="1"/>
  <c r="AD3776" i="1" s="1"/>
  <c r="AD3777" i="1" s="1"/>
  <c r="AD3778" i="1" s="1"/>
  <c r="AD3779" i="1" s="1"/>
  <c r="AD3780" i="1" s="1"/>
  <c r="AD3781" i="1" s="1"/>
  <c r="AD3782" i="1" s="1"/>
  <c r="AD3783" i="1" s="1"/>
  <c r="AD3784" i="1" s="1"/>
  <c r="AD3785" i="1" s="1"/>
  <c r="AD3786" i="1" s="1"/>
  <c r="AD3787" i="1" s="1"/>
  <c r="AD3788" i="1" s="1"/>
  <c r="AD3789" i="1" s="1"/>
  <c r="AD3790" i="1" s="1"/>
  <c r="AD3791" i="1" s="1"/>
  <c r="AD3792" i="1" s="1"/>
  <c r="AD3793" i="1" s="1"/>
  <c r="AD3794" i="1" s="1"/>
  <c r="AD3795" i="1" s="1"/>
  <c r="AD3796" i="1" s="1"/>
  <c r="AD3797" i="1" s="1"/>
  <c r="AD3798" i="1" s="1"/>
  <c r="AD3799" i="1" s="1"/>
  <c r="AD3800" i="1" s="1"/>
  <c r="AD3801" i="1" s="1"/>
  <c r="AD3802" i="1" s="1"/>
  <c r="AD3803" i="1" s="1"/>
  <c r="AD3804" i="1" s="1"/>
  <c r="AD3805" i="1" s="1"/>
  <c r="AD3806" i="1" s="1"/>
  <c r="AD3807" i="1" s="1"/>
  <c r="AD3808" i="1" s="1"/>
  <c r="AD3809" i="1" s="1"/>
  <c r="AD3810" i="1" s="1"/>
  <c r="AD3811" i="1" s="1"/>
  <c r="AD3812" i="1" s="1"/>
  <c r="AD3813" i="1" s="1"/>
  <c r="AD3814" i="1" s="1"/>
  <c r="AD3815" i="1" s="1"/>
  <c r="AD3816" i="1" s="1"/>
  <c r="AD3817" i="1" s="1"/>
  <c r="AD3818" i="1" s="1"/>
  <c r="AD3819" i="1" s="1"/>
  <c r="AD3820" i="1" s="1"/>
  <c r="AD3821" i="1" s="1"/>
  <c r="AD3822" i="1" s="1"/>
  <c r="AD3823" i="1" s="1"/>
  <c r="AD3824" i="1" s="1"/>
  <c r="AD3825" i="1" s="1"/>
  <c r="AD3826" i="1" s="1"/>
  <c r="AD3827" i="1" s="1"/>
  <c r="AD3828" i="1" s="1"/>
  <c r="AD3829" i="1" s="1"/>
  <c r="AD3830" i="1" s="1"/>
  <c r="AD3831" i="1" s="1"/>
  <c r="AD3832" i="1" s="1"/>
  <c r="AD3833" i="1" s="1"/>
  <c r="AD3834" i="1" s="1"/>
  <c r="AD3835" i="1" s="1"/>
  <c r="AD3836" i="1" s="1"/>
  <c r="AD3837" i="1" s="1"/>
  <c r="AD3838" i="1" s="1"/>
  <c r="AD3839" i="1" s="1"/>
  <c r="AD3840" i="1" s="1"/>
  <c r="AD3841" i="1" s="1"/>
  <c r="AD3842" i="1" s="1"/>
  <c r="AD3843" i="1" s="1"/>
  <c r="AD3844" i="1" s="1"/>
  <c r="AD3845" i="1" s="1"/>
  <c r="AD3846" i="1" s="1"/>
  <c r="AD3847" i="1" s="1"/>
  <c r="AD3848" i="1" s="1"/>
  <c r="AD3849" i="1" s="1"/>
  <c r="AD3850" i="1" s="1"/>
  <c r="AD3851" i="1" s="1"/>
  <c r="AD3852" i="1" s="1"/>
  <c r="AD3853" i="1" s="1"/>
  <c r="AD3854" i="1" s="1"/>
  <c r="AD3855" i="1" s="1"/>
  <c r="AD3856" i="1" s="1"/>
  <c r="AD3857" i="1" s="1"/>
  <c r="AD3858" i="1" s="1"/>
  <c r="AD3859" i="1" s="1"/>
  <c r="AD3860" i="1" s="1"/>
  <c r="AD3861" i="1" s="1"/>
  <c r="AD3862" i="1" s="1"/>
  <c r="AD3863" i="1" s="1"/>
  <c r="AD3864" i="1" s="1"/>
  <c r="AD3865" i="1" s="1"/>
  <c r="AD3866" i="1" s="1"/>
  <c r="AD3867" i="1" s="1"/>
  <c r="AD3868" i="1" s="1"/>
  <c r="AD3869" i="1" s="1"/>
  <c r="AD3870" i="1" s="1"/>
  <c r="AD3871" i="1" s="1"/>
  <c r="AD3872" i="1" s="1"/>
  <c r="AD3873" i="1" s="1"/>
  <c r="AD3874" i="1" s="1"/>
  <c r="AD3875" i="1" s="1"/>
  <c r="AD3876" i="1" s="1"/>
  <c r="AD3877" i="1" s="1"/>
  <c r="AD3878" i="1" s="1"/>
  <c r="AD3879" i="1" s="1"/>
  <c r="AD3880" i="1" s="1"/>
  <c r="AD3881" i="1" s="1"/>
  <c r="AD3882" i="1" s="1"/>
  <c r="AD3883" i="1" s="1"/>
  <c r="AD3884" i="1" s="1"/>
  <c r="AD3885" i="1" s="1"/>
  <c r="AD3886" i="1" s="1"/>
  <c r="AD3887" i="1" s="1"/>
  <c r="AD3888" i="1" s="1"/>
  <c r="AD3889" i="1" s="1"/>
  <c r="AD3890" i="1" s="1"/>
  <c r="AD3891" i="1" s="1"/>
  <c r="AD3892" i="1" s="1"/>
  <c r="AD3893" i="1" s="1"/>
  <c r="AD3894" i="1" s="1"/>
  <c r="AD3895" i="1" s="1"/>
  <c r="AD3896" i="1" s="1"/>
  <c r="AD3897" i="1" s="1"/>
  <c r="AD3898" i="1" s="1"/>
  <c r="AD3899" i="1" s="1"/>
  <c r="AD3900" i="1" s="1"/>
  <c r="AD3901" i="1" s="1"/>
  <c r="AD3902" i="1" s="1"/>
  <c r="AD3903" i="1" s="1"/>
  <c r="AD3904" i="1" s="1"/>
  <c r="AD3905" i="1" s="1"/>
  <c r="AD3906" i="1" s="1"/>
  <c r="AD3907" i="1" s="1"/>
  <c r="AD3908" i="1" s="1"/>
  <c r="AD3909" i="1" s="1"/>
  <c r="AD3910" i="1" s="1"/>
  <c r="AD3911" i="1" s="1"/>
  <c r="AD3912" i="1" s="1"/>
  <c r="AD3913" i="1" s="1"/>
  <c r="AD3914" i="1" s="1"/>
  <c r="AD3915" i="1" s="1"/>
  <c r="AD3916" i="1" s="1"/>
  <c r="AD3917" i="1" s="1"/>
  <c r="AD3918" i="1" s="1"/>
  <c r="AD3919" i="1" s="1"/>
  <c r="AD3920" i="1" s="1"/>
  <c r="AD3921" i="1" s="1"/>
  <c r="AD3922" i="1" s="1"/>
  <c r="AD3923" i="1" s="1"/>
  <c r="AD3924" i="1" s="1"/>
  <c r="AD3925" i="1" s="1"/>
  <c r="AD3926" i="1" s="1"/>
  <c r="AD3927" i="1" s="1"/>
  <c r="AD3928" i="1" s="1"/>
  <c r="AD3929" i="1" s="1"/>
  <c r="AD3930" i="1" s="1"/>
  <c r="AD3931" i="1" s="1"/>
  <c r="AD3932" i="1" s="1"/>
  <c r="AD3933" i="1" s="1"/>
  <c r="AD3934" i="1" s="1"/>
  <c r="AD3935" i="1" s="1"/>
  <c r="AD3936" i="1" s="1"/>
  <c r="AD3937" i="1" s="1"/>
  <c r="AD3938" i="1" s="1"/>
  <c r="AD3939" i="1" s="1"/>
  <c r="AD3940" i="1" s="1"/>
  <c r="AD3941" i="1" s="1"/>
  <c r="AD3942" i="1" s="1"/>
  <c r="AD3943" i="1" s="1"/>
  <c r="AD3944" i="1" s="1"/>
  <c r="AD3945" i="1" s="1"/>
  <c r="AD3946" i="1" s="1"/>
  <c r="AD3947" i="1" s="1"/>
  <c r="AD3948" i="1" s="1"/>
  <c r="AD3949" i="1" s="1"/>
  <c r="AD3950" i="1" s="1"/>
  <c r="AD3951" i="1" s="1"/>
  <c r="AD3952" i="1" s="1"/>
  <c r="AD3953" i="1" s="1"/>
  <c r="AD3954" i="1" s="1"/>
  <c r="AD3955" i="1" s="1"/>
  <c r="AD3956" i="1" s="1"/>
  <c r="AD3957" i="1" s="1"/>
  <c r="AD3958" i="1" s="1"/>
  <c r="AD3959" i="1" s="1"/>
  <c r="AD3960" i="1" s="1"/>
  <c r="AD3961" i="1" s="1"/>
  <c r="AD3962" i="1" s="1"/>
  <c r="AD3963" i="1" s="1"/>
  <c r="AD3964" i="1" s="1"/>
  <c r="AD3965" i="1" s="1"/>
  <c r="AD3966" i="1" s="1"/>
  <c r="AD3967" i="1" s="1"/>
  <c r="AD3968" i="1" s="1"/>
  <c r="AD3969" i="1" s="1"/>
  <c r="AD3970" i="1" s="1"/>
  <c r="AD3971" i="1" s="1"/>
  <c r="AD3972" i="1" s="1"/>
  <c r="AD3973" i="1" s="1"/>
  <c r="AD3974" i="1" s="1"/>
  <c r="AD3975" i="1" s="1"/>
  <c r="AD3976" i="1" s="1"/>
  <c r="AD3977" i="1" s="1"/>
  <c r="AD3978" i="1" s="1"/>
  <c r="AD3979" i="1" s="1"/>
  <c r="AD3980" i="1" s="1"/>
  <c r="AD3981" i="1" s="1"/>
  <c r="AD3982" i="1" s="1"/>
  <c r="AD3983" i="1" s="1"/>
  <c r="AD3984" i="1" s="1"/>
  <c r="AD3985" i="1" s="1"/>
  <c r="AD3986" i="1" s="1"/>
  <c r="AD3987" i="1" s="1"/>
  <c r="AD3988" i="1" s="1"/>
  <c r="AD3989" i="1" s="1"/>
  <c r="AD3990" i="1" s="1"/>
  <c r="AD3991" i="1" s="1"/>
  <c r="AD3992" i="1" s="1"/>
  <c r="AD3993" i="1" s="1"/>
  <c r="AD3994" i="1" s="1"/>
  <c r="AD3995" i="1" s="1"/>
  <c r="AD3996" i="1" s="1"/>
  <c r="AD3997" i="1" s="1"/>
  <c r="AD3998" i="1" s="1"/>
  <c r="AD3999" i="1" s="1"/>
  <c r="AD4000" i="1" s="1"/>
  <c r="AD4001" i="1" s="1"/>
  <c r="AD4002" i="1" s="1"/>
  <c r="AD4003" i="1" s="1"/>
  <c r="AD4004" i="1" s="1"/>
  <c r="AD4005" i="1" s="1"/>
  <c r="AD4006" i="1" s="1"/>
  <c r="AD4007" i="1" s="1"/>
  <c r="AD4008" i="1" s="1"/>
  <c r="AD4009" i="1" s="1"/>
  <c r="AD4010" i="1" s="1"/>
  <c r="AD4011" i="1" s="1"/>
  <c r="AD4012" i="1" s="1"/>
  <c r="AD4013" i="1" s="1"/>
  <c r="AD4014" i="1" s="1"/>
  <c r="AD4015" i="1" s="1"/>
  <c r="AD4016" i="1" s="1"/>
  <c r="AD4017" i="1" s="1"/>
  <c r="AD4018" i="1" s="1"/>
  <c r="AD4019" i="1" s="1"/>
  <c r="AD4020" i="1" s="1"/>
  <c r="AD4021" i="1" s="1"/>
  <c r="AD4022" i="1" s="1"/>
  <c r="AD4023" i="1" s="1"/>
  <c r="AD4024" i="1" s="1"/>
  <c r="AD4025" i="1" s="1"/>
  <c r="AD4026" i="1" s="1"/>
  <c r="AD4027" i="1" s="1"/>
  <c r="AD4028" i="1" s="1"/>
  <c r="AD4029" i="1" s="1"/>
  <c r="AD4030" i="1" s="1"/>
  <c r="AD4031" i="1" s="1"/>
  <c r="AD4032" i="1" s="1"/>
  <c r="AD4033" i="1" s="1"/>
  <c r="AD4034" i="1" s="1"/>
  <c r="AD4035" i="1" s="1"/>
  <c r="AD4036" i="1" s="1"/>
  <c r="AD4037" i="1" s="1"/>
  <c r="AD4038" i="1" s="1"/>
  <c r="AD4039" i="1" s="1"/>
  <c r="AD4040" i="1" s="1"/>
  <c r="AD4041" i="1" s="1"/>
  <c r="AD4042" i="1" s="1"/>
  <c r="AD4043" i="1" s="1"/>
  <c r="AD4044" i="1" s="1"/>
  <c r="AD4045" i="1" s="1"/>
  <c r="AD4046" i="1" s="1"/>
  <c r="AD4047" i="1" s="1"/>
  <c r="AD4048" i="1" s="1"/>
  <c r="AD4049" i="1" s="1"/>
  <c r="AD4050" i="1" s="1"/>
  <c r="AD4051" i="1" s="1"/>
  <c r="AD4052" i="1" s="1"/>
  <c r="AD4053" i="1" s="1"/>
  <c r="AD4054" i="1" s="1"/>
  <c r="AD4055" i="1" s="1"/>
  <c r="AD4056" i="1" s="1"/>
  <c r="AD4057" i="1" s="1"/>
  <c r="AD4058" i="1" s="1"/>
  <c r="AD4059" i="1" s="1"/>
  <c r="AD4060" i="1" s="1"/>
  <c r="AD4061" i="1" s="1"/>
  <c r="AD4062" i="1" s="1"/>
  <c r="AD4063" i="1" s="1"/>
  <c r="AD4064" i="1" s="1"/>
  <c r="AD4065" i="1" s="1"/>
  <c r="AD4066" i="1" s="1"/>
  <c r="AD4067" i="1" s="1"/>
  <c r="AD4068" i="1" s="1"/>
  <c r="AD4069" i="1" s="1"/>
  <c r="AD4070" i="1" s="1"/>
  <c r="AD4071" i="1" s="1"/>
  <c r="AD4072" i="1" s="1"/>
  <c r="AD4073" i="1" s="1"/>
  <c r="AD4074" i="1" s="1"/>
  <c r="AD4075" i="1" s="1"/>
  <c r="AD4076" i="1" s="1"/>
  <c r="AD4077" i="1" s="1"/>
  <c r="AD4078" i="1" s="1"/>
  <c r="AD4079" i="1" s="1"/>
  <c r="AD4080" i="1" s="1"/>
  <c r="AD4081" i="1" s="1"/>
  <c r="AD4082" i="1" s="1"/>
  <c r="AD4083" i="1" s="1"/>
  <c r="AD4084" i="1" s="1"/>
  <c r="AD4085" i="1" s="1"/>
  <c r="AD4086" i="1" s="1"/>
  <c r="AD4087" i="1" s="1"/>
  <c r="AD4088" i="1" s="1"/>
  <c r="AD4089" i="1" s="1"/>
  <c r="AD4090" i="1" s="1"/>
  <c r="AD4091" i="1" s="1"/>
  <c r="AD4092" i="1" s="1"/>
  <c r="AD4093" i="1" s="1"/>
  <c r="AD4094" i="1" s="1"/>
  <c r="AD4095" i="1" s="1"/>
  <c r="AD4096" i="1" s="1"/>
  <c r="AD4097" i="1" s="1"/>
  <c r="AD4098" i="1" s="1"/>
  <c r="AD4099" i="1" s="1"/>
  <c r="AD4100" i="1" s="1"/>
  <c r="AD4101" i="1" s="1"/>
  <c r="AD4102" i="1" s="1"/>
  <c r="AD4103" i="1" s="1"/>
  <c r="AD4104" i="1" s="1"/>
  <c r="AD4105" i="1" s="1"/>
  <c r="AD4106" i="1" s="1"/>
  <c r="AD4107" i="1" s="1"/>
  <c r="AD4108" i="1" s="1"/>
  <c r="AD4109" i="1" s="1"/>
  <c r="AD4110" i="1" s="1"/>
  <c r="AD4111" i="1" s="1"/>
  <c r="AD4112" i="1" s="1"/>
  <c r="AD4113" i="1" s="1"/>
  <c r="AD4114" i="1" s="1"/>
  <c r="AD4115" i="1" s="1"/>
  <c r="AD4116" i="1" s="1"/>
  <c r="AD4117" i="1" s="1"/>
  <c r="AD4118" i="1" s="1"/>
  <c r="AD4119" i="1" s="1"/>
  <c r="AD4120" i="1" s="1"/>
  <c r="AD4121" i="1" s="1"/>
  <c r="AD4122" i="1" s="1"/>
  <c r="AD4123" i="1" s="1"/>
  <c r="AD4124" i="1" s="1"/>
  <c r="AD4125" i="1" s="1"/>
  <c r="AD4126" i="1" s="1"/>
  <c r="AD4127" i="1" s="1"/>
  <c r="AD4128" i="1" s="1"/>
  <c r="AD4129" i="1" s="1"/>
  <c r="AD4130" i="1" s="1"/>
  <c r="AD4131" i="1" s="1"/>
  <c r="AD4132" i="1" s="1"/>
  <c r="AD4133" i="1" s="1"/>
  <c r="AD4134" i="1" s="1"/>
  <c r="AD4135" i="1" s="1"/>
  <c r="AD4136" i="1" s="1"/>
  <c r="AD4137" i="1" s="1"/>
  <c r="AD4138" i="1" s="1"/>
  <c r="AD4139" i="1" s="1"/>
  <c r="AD4140" i="1" s="1"/>
  <c r="AD4141" i="1" s="1"/>
  <c r="AD4142" i="1" s="1"/>
  <c r="AD4143" i="1" s="1"/>
  <c r="AD4144" i="1" s="1"/>
  <c r="AD4145" i="1" s="1"/>
  <c r="AD4146" i="1" s="1"/>
  <c r="AD4147" i="1" s="1"/>
  <c r="AD4148" i="1" s="1"/>
  <c r="AD4149" i="1" s="1"/>
  <c r="AD4150" i="1" s="1"/>
  <c r="AD4151" i="1" s="1"/>
  <c r="AD4152" i="1" s="1"/>
  <c r="AD4153" i="1" s="1"/>
  <c r="AD4154" i="1" s="1"/>
  <c r="AD4155" i="1" s="1"/>
  <c r="AD4156" i="1" s="1"/>
  <c r="AD4157" i="1" s="1"/>
  <c r="AD4158" i="1" s="1"/>
  <c r="AD4159" i="1" s="1"/>
  <c r="AD4160" i="1" s="1"/>
  <c r="AD4161" i="1" s="1"/>
  <c r="AD4162" i="1" s="1"/>
  <c r="AD4163" i="1" s="1"/>
  <c r="AD4164" i="1" s="1"/>
  <c r="AD4165" i="1" s="1"/>
  <c r="AD4166" i="1" s="1"/>
  <c r="AD4167" i="1" s="1"/>
  <c r="AD4168" i="1" s="1"/>
  <c r="AD4169" i="1" s="1"/>
  <c r="AD4170" i="1" s="1"/>
  <c r="AD4171" i="1" s="1"/>
  <c r="AD4172" i="1" s="1"/>
  <c r="AD4173" i="1" s="1"/>
  <c r="AD4174" i="1" s="1"/>
  <c r="AD4175" i="1" s="1"/>
  <c r="AD4176" i="1" s="1"/>
  <c r="AD4177" i="1" s="1"/>
  <c r="AD4178" i="1" s="1"/>
  <c r="AD4179" i="1" s="1"/>
  <c r="AD4180" i="1" s="1"/>
  <c r="AD4181" i="1" s="1"/>
  <c r="AD4182" i="1" s="1"/>
  <c r="AD4183" i="1" s="1"/>
  <c r="AD4184" i="1" s="1"/>
  <c r="AD4185" i="1" s="1"/>
  <c r="AD4186" i="1" s="1"/>
  <c r="AD4187" i="1" s="1"/>
  <c r="AD4188" i="1" s="1"/>
  <c r="AD4189" i="1" s="1"/>
  <c r="AD4190" i="1" s="1"/>
  <c r="AD4191" i="1" s="1"/>
  <c r="AD4192" i="1" s="1"/>
  <c r="AD4193" i="1" s="1"/>
  <c r="AD4194" i="1" s="1"/>
  <c r="AD4195" i="1" s="1"/>
  <c r="AD4196" i="1" s="1"/>
  <c r="AD4197" i="1" s="1"/>
  <c r="AD4198" i="1" s="1"/>
  <c r="AD4199" i="1" s="1"/>
  <c r="AD4200" i="1" s="1"/>
  <c r="AD4201" i="1" s="1"/>
  <c r="AD4202" i="1" s="1"/>
  <c r="AD4203" i="1" s="1"/>
  <c r="AD4204" i="1" s="1"/>
  <c r="AD4205" i="1" s="1"/>
  <c r="AD4206" i="1" s="1"/>
  <c r="AD4207" i="1" s="1"/>
  <c r="AD4208" i="1" s="1"/>
  <c r="AD4209" i="1" s="1"/>
  <c r="AD4210" i="1" s="1"/>
  <c r="AD4211" i="1" s="1"/>
  <c r="AD4212" i="1" s="1"/>
  <c r="AD4213" i="1" s="1"/>
  <c r="AD4214" i="1" s="1"/>
  <c r="AD4215" i="1" s="1"/>
  <c r="AD4216" i="1" s="1"/>
  <c r="AD4217" i="1" s="1"/>
  <c r="AD4218" i="1" s="1"/>
  <c r="AD4219" i="1" s="1"/>
  <c r="AD4220" i="1" s="1"/>
  <c r="AD4221" i="1" s="1"/>
  <c r="AD4222" i="1" s="1"/>
  <c r="AD4223" i="1" s="1"/>
  <c r="AD4224" i="1" s="1"/>
  <c r="AD4225" i="1" s="1"/>
  <c r="AD4226" i="1" s="1"/>
  <c r="AD4227" i="1" s="1"/>
  <c r="AD4228" i="1" s="1"/>
  <c r="AD4229" i="1" s="1"/>
  <c r="AD4230" i="1" s="1"/>
  <c r="AD4231" i="1" s="1"/>
  <c r="AD4232" i="1" s="1"/>
  <c r="AD4233" i="1" s="1"/>
  <c r="AD4234" i="1" s="1"/>
  <c r="AD4235" i="1" s="1"/>
  <c r="AD4236" i="1" s="1"/>
  <c r="AD4237" i="1" s="1"/>
  <c r="AD4238" i="1" s="1"/>
  <c r="AD4239" i="1" s="1"/>
  <c r="AD4240" i="1" s="1"/>
  <c r="AD4241" i="1" s="1"/>
  <c r="AD4242" i="1" s="1"/>
  <c r="AD4243" i="1" s="1"/>
  <c r="AD4244" i="1" s="1"/>
  <c r="AD4245" i="1" s="1"/>
  <c r="AD4246" i="1" s="1"/>
  <c r="AD4247" i="1" s="1"/>
  <c r="AD4248" i="1" s="1"/>
  <c r="AD4249" i="1" s="1"/>
  <c r="AD4250" i="1" s="1"/>
  <c r="AD4251" i="1" s="1"/>
  <c r="AD4252" i="1" s="1"/>
  <c r="AD4253" i="1" s="1"/>
  <c r="AD4254" i="1" s="1"/>
  <c r="AD4255" i="1" s="1"/>
  <c r="AD4256" i="1" s="1"/>
  <c r="AD4257" i="1" s="1"/>
  <c r="AD4258" i="1" s="1"/>
  <c r="AD4259" i="1" s="1"/>
  <c r="AD4260" i="1" s="1"/>
  <c r="AD4261" i="1" s="1"/>
  <c r="AD4262" i="1" s="1"/>
  <c r="AD4263" i="1" s="1"/>
  <c r="AD4264" i="1" s="1"/>
  <c r="AD4265" i="1" s="1"/>
  <c r="AD4266" i="1" s="1"/>
  <c r="AD4267" i="1" s="1"/>
  <c r="AD4268" i="1" s="1"/>
  <c r="AD4269" i="1" s="1"/>
  <c r="AD4270" i="1" s="1"/>
  <c r="AD4271" i="1" s="1"/>
  <c r="AD4272" i="1" s="1"/>
  <c r="AD4273" i="1" s="1"/>
  <c r="AD4274" i="1" s="1"/>
  <c r="AD4275" i="1" s="1"/>
  <c r="AD4276" i="1" s="1"/>
  <c r="AD4277" i="1" s="1"/>
  <c r="AD4278" i="1" s="1"/>
  <c r="AD4279" i="1" s="1"/>
  <c r="AD4280" i="1" s="1"/>
  <c r="AD4281" i="1" s="1"/>
  <c r="AD4282" i="1" s="1"/>
  <c r="AD4283" i="1" s="1"/>
  <c r="AD4284" i="1" s="1"/>
  <c r="AD4285" i="1" s="1"/>
  <c r="AD4286" i="1" s="1"/>
  <c r="AD4287" i="1" s="1"/>
  <c r="AD4288" i="1" s="1"/>
  <c r="AD4289" i="1" s="1"/>
  <c r="AD4290" i="1" s="1"/>
  <c r="AD4291" i="1" s="1"/>
  <c r="AD4292" i="1" s="1"/>
  <c r="AD4293" i="1" s="1"/>
  <c r="AD4294" i="1" s="1"/>
  <c r="AD4295" i="1" s="1"/>
  <c r="AD4296" i="1" s="1"/>
  <c r="AD4297" i="1" s="1"/>
  <c r="AD4298" i="1" s="1"/>
  <c r="AD4299" i="1" s="1"/>
  <c r="AD4300" i="1" s="1"/>
  <c r="AD4301" i="1" s="1"/>
  <c r="AD4302" i="1" s="1"/>
  <c r="AD4303" i="1" s="1"/>
  <c r="AD4304" i="1" s="1"/>
  <c r="AD4305" i="1" s="1"/>
  <c r="AD4306" i="1" s="1"/>
  <c r="AD4307" i="1" s="1"/>
  <c r="AD4308" i="1" s="1"/>
  <c r="AD4309" i="1" s="1"/>
  <c r="AD4310" i="1" s="1"/>
  <c r="AD4311" i="1" s="1"/>
  <c r="AD4312" i="1" s="1"/>
  <c r="AD4313" i="1" s="1"/>
  <c r="AD4314" i="1" s="1"/>
  <c r="AD4315" i="1" s="1"/>
  <c r="AD4316" i="1" s="1"/>
  <c r="AD4317" i="1" s="1"/>
  <c r="AD4318" i="1" s="1"/>
  <c r="AD4319" i="1" s="1"/>
  <c r="AD4320" i="1" s="1"/>
  <c r="AD4321" i="1" s="1"/>
  <c r="AD4322" i="1" s="1"/>
  <c r="AD4323" i="1" s="1"/>
  <c r="AD4324" i="1" s="1"/>
  <c r="AD4325" i="1" s="1"/>
  <c r="AD4326" i="1" s="1"/>
  <c r="AD4327" i="1" s="1"/>
  <c r="AD4328" i="1" s="1"/>
  <c r="AD4329" i="1" s="1"/>
  <c r="AD4330" i="1" s="1"/>
  <c r="AD4331" i="1" s="1"/>
  <c r="AD4332" i="1" s="1"/>
  <c r="AD4333" i="1" s="1"/>
  <c r="AD4334" i="1" s="1"/>
  <c r="AD4335" i="1" s="1"/>
  <c r="AD4336" i="1" s="1"/>
  <c r="AD4337" i="1" s="1"/>
  <c r="AD4338" i="1" s="1"/>
  <c r="AD4339" i="1" s="1"/>
  <c r="AD4340" i="1" s="1"/>
  <c r="AD4341" i="1" s="1"/>
  <c r="AD4342" i="1" s="1"/>
  <c r="AD4343" i="1" s="1"/>
  <c r="AD4344" i="1" s="1"/>
  <c r="AD4345" i="1" s="1"/>
  <c r="AD4346" i="1" s="1"/>
  <c r="AD4347" i="1" s="1"/>
  <c r="AD4348" i="1" s="1"/>
  <c r="AD4349" i="1" s="1"/>
  <c r="AD4350" i="1" s="1"/>
  <c r="AD4351" i="1" s="1"/>
  <c r="AD4352" i="1" s="1"/>
  <c r="AD4353" i="1" s="1"/>
  <c r="AD4354" i="1" s="1"/>
  <c r="AD4355" i="1" s="1"/>
  <c r="AD4356" i="1" s="1"/>
  <c r="AD4357" i="1" s="1"/>
  <c r="AD4358" i="1" s="1"/>
  <c r="AD4359" i="1" s="1"/>
  <c r="AD4360" i="1" s="1"/>
  <c r="AD4361" i="1" s="1"/>
  <c r="AD4362" i="1" s="1"/>
  <c r="AD4363" i="1" s="1"/>
  <c r="AD4364" i="1" s="1"/>
  <c r="AD4365" i="1" s="1"/>
  <c r="AD4366" i="1" s="1"/>
  <c r="AD4367" i="1" s="1"/>
  <c r="AD4368" i="1" s="1"/>
  <c r="AD4369" i="1" s="1"/>
  <c r="AD4370" i="1" s="1"/>
  <c r="AD4371" i="1" s="1"/>
  <c r="AD4372" i="1" s="1"/>
  <c r="AD4373" i="1" s="1"/>
  <c r="AD4374" i="1" s="1"/>
  <c r="AD4375" i="1" s="1"/>
  <c r="AD4376" i="1" s="1"/>
  <c r="AD4377" i="1" s="1"/>
  <c r="AD4378" i="1" s="1"/>
  <c r="AD4379" i="1" s="1"/>
  <c r="AD4380" i="1" s="1"/>
  <c r="AD4381" i="1" s="1"/>
  <c r="AD4382" i="1" s="1"/>
  <c r="AD4383" i="1" s="1"/>
  <c r="AD4384" i="1" s="1"/>
  <c r="AD4385" i="1" s="1"/>
  <c r="AD4386" i="1" s="1"/>
  <c r="AD4387" i="1" s="1"/>
  <c r="AD4388" i="1" s="1"/>
  <c r="AD4389" i="1" s="1"/>
  <c r="AD4390" i="1" s="1"/>
  <c r="AD4391" i="1" s="1"/>
  <c r="AD4392" i="1" s="1"/>
  <c r="AD4393" i="1" s="1"/>
  <c r="AD4394" i="1" s="1"/>
  <c r="AD4395" i="1" s="1"/>
  <c r="AD4396" i="1" s="1"/>
  <c r="AD4397" i="1" s="1"/>
  <c r="AD4398" i="1" s="1"/>
  <c r="AD4399" i="1" s="1"/>
  <c r="AD4400" i="1" s="1"/>
  <c r="AD4401" i="1" s="1"/>
  <c r="AD4402" i="1" s="1"/>
  <c r="AD4403" i="1" s="1"/>
  <c r="AD4404" i="1" s="1"/>
  <c r="AD4405" i="1" s="1"/>
  <c r="AD4406" i="1" s="1"/>
  <c r="AD4407" i="1" s="1"/>
  <c r="AD4408" i="1" s="1"/>
  <c r="AD4409" i="1" s="1"/>
  <c r="AD4410" i="1" l="1"/>
  <c r="U1634" i="1"/>
  <c r="U1633" i="1"/>
  <c r="U643" i="1" l="1"/>
  <c r="U644" i="1" l="1"/>
  <c r="U686" i="1"/>
  <c r="U1066" i="1"/>
  <c r="U1084" i="1"/>
  <c r="U1075" i="1"/>
  <c r="U1071" i="1"/>
  <c r="U1058" i="1"/>
  <c r="U1049" i="1"/>
  <c r="U1045" i="1"/>
  <c r="U1037" i="1"/>
  <c r="U1030" i="1"/>
  <c r="U4317" i="1"/>
  <c r="U744" i="1"/>
  <c r="Z3540" i="1"/>
  <c r="U3540" i="1"/>
  <c r="U520" i="1"/>
  <c r="U453" i="1"/>
  <c r="U4287" i="1"/>
  <c r="U3466" i="1"/>
  <c r="U3453" i="1"/>
  <c r="Z3457" i="1"/>
  <c r="U3457" i="1"/>
  <c r="U3664" i="1"/>
  <c r="U2315" i="1"/>
  <c r="U1745" i="1"/>
  <c r="U2007" i="1"/>
  <c r="U1968" i="1"/>
  <c r="U3745" i="1"/>
  <c r="U2138" i="1"/>
  <c r="U1762" i="1"/>
  <c r="U1721" i="1"/>
  <c r="U1696" i="1"/>
  <c r="U2798" i="1"/>
  <c r="U1138" i="1"/>
  <c r="U929" i="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89" i="1"/>
  <c r="U397" i="1"/>
  <c r="U360" i="1"/>
  <c r="U398" i="1"/>
  <c r="U399" i="1"/>
  <c r="U400" i="1"/>
  <c r="U364" i="1"/>
  <c r="U454" i="1"/>
  <c r="U456" i="1"/>
  <c r="U367" i="1"/>
  <c r="U464" i="1"/>
  <c r="U465" i="1"/>
  <c r="U370" i="1"/>
  <c r="U466" i="1"/>
  <c r="U467" i="1"/>
  <c r="U373" i="1"/>
  <c r="U521" i="1"/>
  <c r="U522" i="1"/>
  <c r="U524" i="1"/>
  <c r="U532" i="1"/>
  <c r="U378" i="1"/>
  <c r="U533" i="1"/>
  <c r="U380" i="1"/>
  <c r="U534" i="1"/>
  <c r="U535" i="1"/>
  <c r="U536" i="1"/>
  <c r="U537" i="1"/>
  <c r="U580" i="1"/>
  <c r="U634" i="1"/>
  <c r="U641" i="1"/>
  <c r="U388" i="1"/>
  <c r="U642" i="1"/>
  <c r="U390" i="1"/>
  <c r="U391" i="1"/>
  <c r="U392" i="1"/>
  <c r="U393" i="1"/>
  <c r="U394" i="1"/>
  <c r="U395" i="1"/>
  <c r="U396" i="1"/>
  <c r="U645" i="1"/>
  <c r="U652" i="1"/>
  <c r="U655"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665" i="1"/>
  <c r="U455" i="1"/>
  <c r="U685" i="1"/>
  <c r="U457" i="1"/>
  <c r="U458" i="1"/>
  <c r="U459" i="1"/>
  <c r="U460" i="1"/>
  <c r="U461" i="1"/>
  <c r="U462" i="1"/>
  <c r="U463" i="1"/>
  <c r="U737" i="1"/>
  <c r="U745" i="1"/>
  <c r="U746"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748" i="1"/>
  <c r="U756" i="1"/>
  <c r="U523" i="1"/>
  <c r="U757" i="1"/>
  <c r="U525" i="1"/>
  <c r="U526" i="1"/>
  <c r="U527" i="1"/>
  <c r="U528" i="1"/>
  <c r="U529" i="1"/>
  <c r="U530" i="1"/>
  <c r="U531" i="1"/>
  <c r="U758" i="1"/>
  <c r="U759" i="1"/>
  <c r="U760" i="1"/>
  <c r="U761" i="1"/>
  <c r="U763" i="1"/>
  <c r="U771"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772"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773" i="1"/>
  <c r="U635" i="1"/>
  <c r="U636" i="1"/>
  <c r="U637" i="1"/>
  <c r="U638" i="1"/>
  <c r="U639" i="1"/>
  <c r="U640" i="1"/>
  <c r="U774" i="1"/>
  <c r="U775" i="1"/>
  <c r="U776" i="1"/>
  <c r="U646" i="1"/>
  <c r="U647" i="1"/>
  <c r="U648" i="1"/>
  <c r="U649" i="1"/>
  <c r="U650" i="1"/>
  <c r="U651" i="1"/>
  <c r="U819" i="1"/>
  <c r="U653" i="1"/>
  <c r="U654" i="1"/>
  <c r="U820" i="1"/>
  <c r="U821" i="1"/>
  <c r="U656" i="1"/>
  <c r="U657" i="1"/>
  <c r="U658" i="1"/>
  <c r="U659" i="1"/>
  <c r="U660" i="1"/>
  <c r="U661" i="1"/>
  <c r="U662" i="1"/>
  <c r="U663" i="1"/>
  <c r="U664" i="1"/>
  <c r="U822" i="1"/>
  <c r="U666" i="1"/>
  <c r="U667" i="1"/>
  <c r="U668" i="1"/>
  <c r="U669" i="1"/>
  <c r="U670" i="1"/>
  <c r="U671" i="1"/>
  <c r="U672" i="1"/>
  <c r="U673" i="1"/>
  <c r="U674" i="1"/>
  <c r="U675" i="1"/>
  <c r="U676" i="1"/>
  <c r="U677" i="1"/>
  <c r="U678" i="1"/>
  <c r="U679" i="1"/>
  <c r="U680" i="1"/>
  <c r="U681" i="1"/>
  <c r="U682" i="1"/>
  <c r="U683" i="1"/>
  <c r="U684" i="1"/>
  <c r="U824" i="1"/>
  <c r="U832" i="1"/>
  <c r="U736" i="1"/>
  <c r="U833" i="1"/>
  <c r="U738" i="1"/>
  <c r="U739" i="1"/>
  <c r="U740" i="1"/>
  <c r="U741" i="1"/>
  <c r="U742" i="1"/>
  <c r="U743" i="1"/>
  <c r="U834" i="1"/>
  <c r="U835" i="1"/>
  <c r="U747" i="1"/>
  <c r="U836" i="1"/>
  <c r="U749" i="1"/>
  <c r="U750" i="1"/>
  <c r="U751" i="1"/>
  <c r="U752" i="1"/>
  <c r="U753" i="1"/>
  <c r="U754" i="1"/>
  <c r="U755" i="1"/>
  <c r="U837" i="1"/>
  <c r="U838" i="1"/>
  <c r="U839" i="1"/>
  <c r="U893" i="1"/>
  <c r="U894" i="1"/>
  <c r="U895" i="1"/>
  <c r="U762" i="1"/>
  <c r="U896" i="1"/>
  <c r="U764" i="1"/>
  <c r="U765" i="1"/>
  <c r="U766" i="1"/>
  <c r="U767" i="1"/>
  <c r="U768" i="1"/>
  <c r="U769" i="1"/>
  <c r="U770" i="1"/>
  <c r="U898" i="1"/>
  <c r="U906" i="1"/>
  <c r="U907" i="1"/>
  <c r="U908" i="1"/>
  <c r="U909" i="1"/>
  <c r="U910"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911" i="1"/>
  <c r="U912" i="1"/>
  <c r="U913" i="1"/>
  <c r="U915" i="1"/>
  <c r="U823" i="1"/>
  <c r="U923" i="1"/>
  <c r="U825" i="1"/>
  <c r="U826" i="1"/>
  <c r="U827" i="1"/>
  <c r="U828" i="1"/>
  <c r="U829" i="1"/>
  <c r="U830" i="1"/>
  <c r="U831" i="1"/>
  <c r="U924" i="1"/>
  <c r="U925" i="1"/>
  <c r="U926" i="1"/>
  <c r="U927" i="1"/>
  <c r="U928" i="1"/>
  <c r="U971" i="1"/>
  <c r="U1025" i="1"/>
  <c r="U1026"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1027" i="1"/>
  <c r="U1265" i="1"/>
  <c r="U1308" i="1"/>
  <c r="U1335" i="1"/>
  <c r="U897" i="1"/>
  <c r="U1336" i="1"/>
  <c r="U899" i="1"/>
  <c r="U900" i="1"/>
  <c r="U901" i="1"/>
  <c r="U902" i="1"/>
  <c r="U903" i="1"/>
  <c r="U904" i="1"/>
  <c r="U905" i="1"/>
  <c r="U1334" i="1"/>
  <c r="U1388" i="1"/>
  <c r="U1098" i="1"/>
  <c r="U1099" i="1"/>
  <c r="U914" i="1"/>
  <c r="U916" i="1"/>
  <c r="U917" i="1"/>
  <c r="U918" i="1"/>
  <c r="U919" i="1"/>
  <c r="U920" i="1"/>
  <c r="U921" i="1"/>
  <c r="U922" i="1"/>
  <c r="U1144" i="1"/>
  <c r="U1145" i="1"/>
  <c r="U1150" i="1"/>
  <c r="U1151" i="1"/>
  <c r="U115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1164"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175" i="1"/>
  <c r="U1176" i="1"/>
  <c r="U1182" i="1"/>
  <c r="U1028" i="1"/>
  <c r="U1183" i="1"/>
  <c r="U1184" i="1"/>
  <c r="U1185" i="1"/>
  <c r="U1191" i="1"/>
  <c r="U1196" i="1"/>
  <c r="U1203" i="1"/>
  <c r="U1494" i="1"/>
  <c r="U1036" i="1"/>
  <c r="U1496" i="1"/>
  <c r="U1503" i="1"/>
  <c r="U1553" i="1"/>
  <c r="U1554" i="1"/>
  <c r="U1570" i="1"/>
  <c r="U1578" i="1"/>
  <c r="U1585" i="1"/>
  <c r="U1044" i="1"/>
  <c r="U1591" i="1"/>
  <c r="U1592" i="1"/>
  <c r="U1048" i="1"/>
  <c r="U1600" i="1"/>
  <c r="U1607" i="1"/>
  <c r="U1627" i="1"/>
  <c r="U1628" i="1"/>
  <c r="U1638" i="1"/>
  <c r="U1646" i="1"/>
  <c r="U1057" i="1"/>
  <c r="U1653" i="1"/>
  <c r="U1661" i="1"/>
  <c r="U1667" i="1"/>
  <c r="U1065" i="1"/>
  <c r="U1688" i="1"/>
  <c r="U1689" i="1"/>
  <c r="U1697" i="1"/>
  <c r="U1698" i="1"/>
  <c r="U1070" i="1"/>
  <c r="U1700" i="1"/>
  <c r="U1708" i="1"/>
  <c r="U1074" i="1"/>
  <c r="U1709" i="1"/>
  <c r="U1710" i="1"/>
  <c r="U1722" i="1"/>
  <c r="U1724" i="1"/>
  <c r="U1732" i="1"/>
  <c r="U1746" i="1"/>
  <c r="U1748" i="1"/>
  <c r="U1763" i="1"/>
  <c r="U1083" i="1"/>
  <c r="U1764" i="1"/>
  <c r="U1765" i="1"/>
  <c r="U1767" i="1"/>
  <c r="U1087" i="1"/>
  <c r="U1778" i="1"/>
  <c r="U1789" i="1"/>
  <c r="U1790" i="1"/>
  <c r="U1792" i="1"/>
  <c r="U1803" i="1"/>
  <c r="U1810" i="1"/>
  <c r="U1811" i="1"/>
  <c r="U1819" i="1"/>
  <c r="U1820" i="1"/>
  <c r="U1264" i="1"/>
  <c r="U1828"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829"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840" i="1"/>
  <c r="U1841" i="1"/>
  <c r="U1848"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849"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6" i="1"/>
  <c r="U1487" i="1"/>
  <c r="U1488" i="1"/>
  <c r="U1489" i="1"/>
  <c r="U1490" i="1"/>
  <c r="U1491" i="1"/>
  <c r="U1492" i="1"/>
  <c r="U1097" i="1"/>
  <c r="U1864" i="1"/>
  <c r="U1873"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879" i="1"/>
  <c r="U1884" i="1"/>
  <c r="U1918" i="1"/>
  <c r="U1927" i="1"/>
  <c r="U1935" i="1"/>
  <c r="U1945" i="1"/>
  <c r="U1139" i="1"/>
  <c r="U1140" i="1"/>
  <c r="U1141" i="1"/>
  <c r="U1142" i="1"/>
  <c r="U1143" i="1"/>
  <c r="U1953" i="1"/>
  <c r="U1960" i="1"/>
  <c r="U1146" i="1"/>
  <c r="U1147" i="1"/>
  <c r="U1148" i="1"/>
  <c r="U1149" i="1"/>
  <c r="U1969" i="1"/>
  <c r="U1971" i="1"/>
  <c r="U1152" i="1"/>
  <c r="U1153" i="1"/>
  <c r="U1154" i="1"/>
  <c r="U1155" i="1"/>
  <c r="U1156" i="1"/>
  <c r="U1157" i="1"/>
  <c r="U1158" i="1"/>
  <c r="U1972" i="1"/>
  <c r="U1160" i="1"/>
  <c r="U1161" i="1"/>
  <c r="U1162" i="1"/>
  <c r="U1163" i="1"/>
  <c r="U1973" i="1"/>
  <c r="U1165" i="1"/>
  <c r="U1166" i="1"/>
  <c r="U1167" i="1"/>
  <c r="U1168" i="1"/>
  <c r="U1169" i="1"/>
  <c r="U1170" i="1"/>
  <c r="U1171" i="1"/>
  <c r="U1172" i="1"/>
  <c r="U1173" i="1"/>
  <c r="U1174" i="1"/>
  <c r="U1982" i="1"/>
  <c r="U1991" i="1"/>
  <c r="U1177" i="1"/>
  <c r="U1178" i="1"/>
  <c r="U1179" i="1"/>
  <c r="U1180" i="1"/>
  <c r="U1181" i="1"/>
  <c r="U1992" i="1"/>
  <c r="U2009" i="1"/>
  <c r="U2010" i="1"/>
  <c r="U2017" i="1"/>
  <c r="U1186" i="1"/>
  <c r="U1187" i="1"/>
  <c r="U1188" i="1"/>
  <c r="U1189" i="1"/>
  <c r="U1190" i="1"/>
  <c r="U2026" i="1"/>
  <c r="U1192" i="1"/>
  <c r="U1193" i="1"/>
  <c r="U1194" i="1"/>
  <c r="U1195" i="1"/>
  <c r="U2036" i="1"/>
  <c r="U1197" i="1"/>
  <c r="U1198" i="1"/>
  <c r="U1199" i="1"/>
  <c r="U1200" i="1"/>
  <c r="U1201" i="1"/>
  <c r="U1202" i="1"/>
  <c r="U2044"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493" i="1"/>
  <c r="U2045" i="1"/>
  <c r="U1495" i="1"/>
  <c r="U2046" i="1"/>
  <c r="U1497" i="1"/>
  <c r="U1498" i="1"/>
  <c r="U1499" i="1"/>
  <c r="U1500" i="1"/>
  <c r="U1501" i="1"/>
  <c r="U1502" i="1"/>
  <c r="U2071" i="1"/>
  <c r="U1504" i="1"/>
  <c r="U1505" i="1"/>
  <c r="U1506" i="1"/>
  <c r="U1507"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7" i="1"/>
  <c r="U1538" i="1"/>
  <c r="U1539" i="1"/>
  <c r="U1540" i="1"/>
  <c r="U1541" i="1"/>
  <c r="U1542" i="1"/>
  <c r="U1543" i="1"/>
  <c r="U1544" i="1"/>
  <c r="U1545" i="1"/>
  <c r="U1546" i="1"/>
  <c r="U1547" i="1"/>
  <c r="U1548" i="1"/>
  <c r="U1549" i="1"/>
  <c r="U1550" i="1"/>
  <c r="U1551" i="1"/>
  <c r="U1552" i="1"/>
  <c r="U2072" i="1"/>
  <c r="U2073" i="1"/>
  <c r="U1555" i="1"/>
  <c r="U1556" i="1"/>
  <c r="U1557" i="1"/>
  <c r="U1558" i="1"/>
  <c r="U1559" i="1"/>
  <c r="U1560" i="1"/>
  <c r="U1561" i="1"/>
  <c r="U1562" i="1"/>
  <c r="U1563" i="1"/>
  <c r="U1564" i="1"/>
  <c r="U1565" i="1"/>
  <c r="U1566" i="1"/>
  <c r="U1567" i="1"/>
  <c r="U1568" i="1"/>
  <c r="U1569" i="1"/>
  <c r="U2082" i="1"/>
  <c r="U1571" i="1"/>
  <c r="U1572" i="1"/>
  <c r="U1573" i="1"/>
  <c r="U1574" i="1"/>
  <c r="U1575" i="1"/>
  <c r="U1576" i="1"/>
  <c r="U1577" i="1"/>
  <c r="U2083" i="1"/>
  <c r="U1579" i="1"/>
  <c r="U1580" i="1"/>
  <c r="U1581" i="1"/>
  <c r="U1582" i="1"/>
  <c r="U1583" i="1"/>
  <c r="U1584" i="1"/>
  <c r="U2084" i="1"/>
  <c r="U1586" i="1"/>
  <c r="U1587" i="1"/>
  <c r="U1588" i="1"/>
  <c r="U1589" i="1"/>
  <c r="U1590" i="1"/>
  <c r="U2085" i="1"/>
  <c r="U2086" i="1"/>
  <c r="U1593" i="1"/>
  <c r="U1594" i="1"/>
  <c r="U1595" i="1"/>
  <c r="U1596" i="1"/>
  <c r="U1597" i="1"/>
  <c r="U1598" i="1"/>
  <c r="U1599" i="1"/>
  <c r="U2099" i="1"/>
  <c r="U2105" i="1"/>
  <c r="U1601" i="1"/>
  <c r="U1602" i="1"/>
  <c r="U1603" i="1"/>
  <c r="U1604" i="1"/>
  <c r="U1605" i="1"/>
  <c r="U1606" i="1"/>
  <c r="U2139" i="1"/>
  <c r="U1608" i="1"/>
  <c r="U1609" i="1"/>
  <c r="U1610" i="1"/>
  <c r="U1611" i="1"/>
  <c r="U1612" i="1"/>
  <c r="U1613" i="1"/>
  <c r="U1614" i="1"/>
  <c r="U1615" i="1"/>
  <c r="U1616" i="1"/>
  <c r="U1617" i="1"/>
  <c r="U1618" i="1"/>
  <c r="U1619" i="1"/>
  <c r="U1620" i="1"/>
  <c r="U1621" i="1"/>
  <c r="U1622" i="1"/>
  <c r="U1623" i="1"/>
  <c r="U1624" i="1"/>
  <c r="U1625" i="1"/>
  <c r="U1626" i="1"/>
  <c r="U2141" i="1"/>
  <c r="U2147" i="1"/>
  <c r="U1629" i="1"/>
  <c r="U1630" i="1"/>
  <c r="U1631" i="1"/>
  <c r="U1632" i="1"/>
  <c r="U1635" i="1"/>
  <c r="U1636" i="1"/>
  <c r="U1637" i="1"/>
  <c r="U2158" i="1"/>
  <c r="U1639" i="1"/>
  <c r="U1640" i="1"/>
  <c r="U1641" i="1"/>
  <c r="U1642" i="1"/>
  <c r="U1643" i="1"/>
  <c r="U1644" i="1"/>
  <c r="U1645" i="1"/>
  <c r="U2171" i="1"/>
  <c r="U2180" i="1"/>
  <c r="U2265" i="1"/>
  <c r="U2281" i="1"/>
  <c r="U2289" i="1"/>
  <c r="U2309" i="1"/>
  <c r="U1654" i="1"/>
  <c r="U1655" i="1"/>
  <c r="U1656" i="1"/>
  <c r="U1657" i="1"/>
  <c r="U1658" i="1"/>
  <c r="U1659" i="1"/>
  <c r="U1660" i="1"/>
  <c r="U2316" i="1"/>
  <c r="U2317" i="1"/>
  <c r="U1662" i="1"/>
  <c r="U1663" i="1"/>
  <c r="U1664" i="1"/>
  <c r="U1665" i="1"/>
  <c r="U1666" i="1"/>
  <c r="U2318" i="1"/>
  <c r="U1668" i="1"/>
  <c r="U1669" i="1"/>
  <c r="U1670" i="1"/>
  <c r="U1671" i="1"/>
  <c r="U1672" i="1"/>
  <c r="U1673" i="1"/>
  <c r="U1674" i="1"/>
  <c r="U1675" i="1"/>
  <c r="U1676" i="1"/>
  <c r="U1677" i="1"/>
  <c r="U1678" i="1"/>
  <c r="U1679" i="1"/>
  <c r="U1680" i="1"/>
  <c r="U1681" i="1"/>
  <c r="U1682" i="1"/>
  <c r="U1683" i="1"/>
  <c r="U1684" i="1"/>
  <c r="U1685" i="1"/>
  <c r="U1686" i="1"/>
  <c r="U1687" i="1"/>
  <c r="U2321" i="1"/>
  <c r="U2338" i="1"/>
  <c r="U1690" i="1"/>
  <c r="U1691" i="1"/>
  <c r="U1692" i="1"/>
  <c r="U1693" i="1"/>
  <c r="U1694" i="1"/>
  <c r="U1695" i="1"/>
  <c r="U2350" i="1"/>
  <c r="U2361" i="1"/>
  <c r="U2370" i="1"/>
  <c r="U1699" i="1"/>
  <c r="U2371" i="1"/>
  <c r="U1701" i="1"/>
  <c r="U1702" i="1"/>
  <c r="U1703" i="1"/>
  <c r="U1704" i="1"/>
  <c r="U1705" i="1"/>
  <c r="U1706" i="1"/>
  <c r="U1707" i="1"/>
  <c r="U2320" i="1"/>
  <c r="U2383" i="1"/>
  <c r="U1711" i="1"/>
  <c r="U1712" i="1"/>
  <c r="U1713" i="1"/>
  <c r="U1714" i="1"/>
  <c r="U1715" i="1"/>
  <c r="U1716" i="1"/>
  <c r="U1717" i="1"/>
  <c r="U1718" i="1"/>
  <c r="U1719" i="1"/>
  <c r="U1720" i="1"/>
  <c r="U2380" i="1"/>
  <c r="U1723" i="1"/>
  <c r="U2382" i="1"/>
  <c r="U1725" i="1"/>
  <c r="U1726" i="1"/>
  <c r="U1727" i="1"/>
  <c r="U1728" i="1"/>
  <c r="U1729" i="1"/>
  <c r="U1730" i="1"/>
  <c r="U1731" i="1"/>
  <c r="U2381" i="1"/>
  <c r="U1733" i="1"/>
  <c r="U1734" i="1"/>
  <c r="U1735" i="1"/>
  <c r="U1736" i="1"/>
  <c r="U1737" i="1"/>
  <c r="U1738" i="1"/>
  <c r="U1739" i="1"/>
  <c r="U1740" i="1"/>
  <c r="U1741" i="1"/>
  <c r="U1742" i="1"/>
  <c r="U1743" i="1"/>
  <c r="U1744" i="1"/>
  <c r="U2384" i="1"/>
  <c r="U1747" i="1"/>
  <c r="U2385" i="1"/>
  <c r="U1749" i="1"/>
  <c r="U1750" i="1"/>
  <c r="U1751" i="1"/>
  <c r="U1752" i="1"/>
  <c r="U1753" i="1"/>
  <c r="U1754" i="1"/>
  <c r="U1755" i="1"/>
  <c r="U1756" i="1"/>
  <c r="U1757" i="1"/>
  <c r="U1758" i="1"/>
  <c r="U1759" i="1"/>
  <c r="U1760" i="1"/>
  <c r="U1761" i="1"/>
  <c r="U2386" i="1"/>
  <c r="U2387" i="1"/>
  <c r="U2388" i="1"/>
  <c r="U1766" i="1"/>
  <c r="U2389" i="1"/>
  <c r="U1768" i="1"/>
  <c r="U1769" i="1"/>
  <c r="U1770" i="1"/>
  <c r="U1771" i="1"/>
  <c r="U1772" i="1"/>
  <c r="U1773" i="1"/>
  <c r="U1774" i="1"/>
  <c r="U1775" i="1"/>
  <c r="U1776" i="1"/>
  <c r="U1777" i="1"/>
  <c r="U2390" i="1"/>
  <c r="U1779" i="1"/>
  <c r="U1780" i="1"/>
  <c r="U1781" i="1"/>
  <c r="U1782" i="1"/>
  <c r="U1783" i="1"/>
  <c r="U1784" i="1"/>
  <c r="U1785" i="1"/>
  <c r="U1786" i="1"/>
  <c r="U1787" i="1"/>
  <c r="U1788" i="1"/>
  <c r="U2392" i="1"/>
  <c r="U2393" i="1"/>
  <c r="U1791" i="1"/>
  <c r="U2394" i="1"/>
  <c r="U1793" i="1"/>
  <c r="U1794" i="1"/>
  <c r="U1795" i="1"/>
  <c r="U1796" i="1"/>
  <c r="U1797" i="1"/>
  <c r="U1798" i="1"/>
  <c r="U1799" i="1"/>
  <c r="U1800" i="1"/>
  <c r="U1801" i="1"/>
  <c r="U1802" i="1"/>
  <c r="U2408" i="1"/>
  <c r="U1804" i="1"/>
  <c r="U1805" i="1"/>
  <c r="U1806" i="1"/>
  <c r="U1807" i="1"/>
  <c r="U1808" i="1"/>
  <c r="U1809" i="1"/>
  <c r="U2409" i="1"/>
  <c r="U2419" i="1"/>
  <c r="U1812" i="1"/>
  <c r="U1813" i="1"/>
  <c r="U1814" i="1"/>
  <c r="U1815" i="1"/>
  <c r="U1816" i="1"/>
  <c r="U1817" i="1"/>
  <c r="U1818" i="1"/>
  <c r="U2428" i="1"/>
  <c r="U2451" i="1"/>
  <c r="U1821" i="1"/>
  <c r="U1822" i="1"/>
  <c r="U1823" i="1"/>
  <c r="U1824" i="1"/>
  <c r="U1825" i="1"/>
  <c r="U1826" i="1"/>
  <c r="U1827" i="1"/>
  <c r="U2461" i="1"/>
  <c r="U2469" i="1"/>
  <c r="U1830" i="1"/>
  <c r="U1831" i="1"/>
  <c r="U1832" i="1"/>
  <c r="U1833" i="1"/>
  <c r="U1834" i="1"/>
  <c r="U1835" i="1"/>
  <c r="U1836" i="1"/>
  <c r="U1837" i="1"/>
  <c r="U1838" i="1"/>
  <c r="U1839" i="1"/>
  <c r="U2470" i="1"/>
  <c r="U2482" i="1"/>
  <c r="U1842" i="1"/>
  <c r="U1843" i="1"/>
  <c r="U1844" i="1"/>
  <c r="U1845" i="1"/>
  <c r="U1846" i="1"/>
  <c r="U1847" i="1"/>
  <c r="U2501" i="1"/>
  <c r="U2506" i="1"/>
  <c r="U1850" i="1"/>
  <c r="U1851" i="1"/>
  <c r="U1852" i="1"/>
  <c r="U1853" i="1"/>
  <c r="U1854" i="1"/>
  <c r="U1855" i="1"/>
  <c r="U1856" i="1"/>
  <c r="U1857" i="1"/>
  <c r="U1858" i="1"/>
  <c r="U1859" i="1"/>
  <c r="U1860" i="1"/>
  <c r="U1861" i="1"/>
  <c r="U1862" i="1"/>
  <c r="U1863" i="1"/>
  <c r="U2511" i="1"/>
  <c r="U1865" i="1"/>
  <c r="U1866" i="1"/>
  <c r="U1867" i="1"/>
  <c r="U1868" i="1"/>
  <c r="U1869" i="1"/>
  <c r="U1870" i="1"/>
  <c r="U1871" i="1"/>
  <c r="U1872" i="1"/>
  <c r="U2516" i="1"/>
  <c r="U1874" i="1"/>
  <c r="U1875" i="1"/>
  <c r="U1876" i="1"/>
  <c r="U1877" i="1"/>
  <c r="U1878" i="1"/>
  <c r="U2517" i="1"/>
  <c r="U1880" i="1"/>
  <c r="U1881" i="1"/>
  <c r="U1882" i="1"/>
  <c r="U1883" i="1"/>
  <c r="U2526" i="1"/>
  <c r="U1885" i="1"/>
  <c r="U1886" i="1"/>
  <c r="U1887" i="1"/>
  <c r="U1888" i="1"/>
  <c r="U1889" i="1"/>
  <c r="U1890" i="1"/>
  <c r="U1891" i="1"/>
  <c r="U1892" i="1"/>
  <c r="U1893" i="1"/>
  <c r="U1894" i="1"/>
  <c r="U1895" i="1"/>
  <c r="U1896" i="1"/>
  <c r="U1897" i="1"/>
  <c r="U1898" i="1"/>
  <c r="U1899" i="1"/>
  <c r="U1900" i="1"/>
  <c r="U1901" i="1"/>
  <c r="U1902" i="1"/>
  <c r="U1903" i="1"/>
  <c r="U1904" i="1"/>
  <c r="U1905" i="1"/>
  <c r="U1906" i="1"/>
  <c r="U1907" i="1"/>
  <c r="U1908" i="1"/>
  <c r="U1909" i="1"/>
  <c r="U1910" i="1"/>
  <c r="U1911" i="1"/>
  <c r="U1912" i="1"/>
  <c r="U1913" i="1"/>
  <c r="U1914" i="1"/>
  <c r="U1915" i="1"/>
  <c r="U1916" i="1"/>
  <c r="U1917" i="1"/>
  <c r="U2532" i="1"/>
  <c r="U1919" i="1"/>
  <c r="U1920" i="1"/>
  <c r="U1921" i="1"/>
  <c r="U1922" i="1"/>
  <c r="U1923" i="1"/>
  <c r="U1924" i="1"/>
  <c r="U1925" i="1"/>
  <c r="U1926" i="1"/>
  <c r="U2533" i="1"/>
  <c r="U1928" i="1"/>
  <c r="U1929" i="1"/>
  <c r="U1930" i="1"/>
  <c r="U1931" i="1"/>
  <c r="U1932" i="1"/>
  <c r="U1933" i="1"/>
  <c r="U1934" i="1"/>
  <c r="U2539" i="1"/>
  <c r="U1936" i="1"/>
  <c r="U1937" i="1"/>
  <c r="U1938" i="1"/>
  <c r="U1939" i="1"/>
  <c r="U1940" i="1"/>
  <c r="U1941" i="1"/>
  <c r="U1942" i="1"/>
  <c r="U1943" i="1"/>
  <c r="U1944" i="1"/>
  <c r="U2545" i="1"/>
  <c r="U1946" i="1"/>
  <c r="U1947" i="1"/>
  <c r="U1948" i="1"/>
  <c r="U1949" i="1"/>
  <c r="U1950" i="1"/>
  <c r="U1951" i="1"/>
  <c r="U1952" i="1"/>
  <c r="U2551" i="1"/>
  <c r="U1954" i="1"/>
  <c r="U1955" i="1"/>
  <c r="U1956" i="1"/>
  <c r="U1957" i="1"/>
  <c r="U1958" i="1"/>
  <c r="U1959" i="1"/>
  <c r="U2632" i="1"/>
  <c r="U1961" i="1"/>
  <c r="U1962" i="1"/>
  <c r="U1963" i="1"/>
  <c r="U1964" i="1"/>
  <c r="U1965" i="1"/>
  <c r="U1966" i="1"/>
  <c r="U1967" i="1"/>
  <c r="U2648" i="1"/>
  <c r="U1970" i="1"/>
  <c r="U2657" i="1"/>
  <c r="U2673" i="1"/>
  <c r="U2674" i="1"/>
  <c r="U1974" i="1"/>
  <c r="U1975" i="1"/>
  <c r="U1976" i="1"/>
  <c r="U1977" i="1"/>
  <c r="U1978" i="1"/>
  <c r="U1979" i="1"/>
  <c r="U1980" i="1"/>
  <c r="U1981" i="1"/>
  <c r="U2694" i="1"/>
  <c r="U1983" i="1"/>
  <c r="U1984" i="1"/>
  <c r="U1985" i="1"/>
  <c r="U1986" i="1"/>
  <c r="U1987" i="1"/>
  <c r="U1988" i="1"/>
  <c r="U1989" i="1"/>
  <c r="U1990" i="1"/>
  <c r="U2695" i="1"/>
  <c r="U2707" i="1"/>
  <c r="U1993" i="1"/>
  <c r="U1994" i="1"/>
  <c r="U1995" i="1"/>
  <c r="U1996" i="1"/>
  <c r="U1997" i="1"/>
  <c r="U1998" i="1"/>
  <c r="U1999" i="1"/>
  <c r="U2000" i="1"/>
  <c r="U2001" i="1"/>
  <c r="U2002" i="1"/>
  <c r="U2003" i="1"/>
  <c r="U2004" i="1"/>
  <c r="U2005" i="1"/>
  <c r="U2006" i="1"/>
  <c r="U2008" i="1"/>
  <c r="U2710" i="1"/>
  <c r="U2730" i="1"/>
  <c r="U2011" i="1"/>
  <c r="U2012" i="1"/>
  <c r="U2013" i="1"/>
  <c r="U2014" i="1"/>
  <c r="U2015" i="1"/>
  <c r="U2016" i="1"/>
  <c r="U2748" i="1"/>
  <c r="U2018" i="1"/>
  <c r="U2019" i="1"/>
  <c r="U2020" i="1"/>
  <c r="U2021" i="1"/>
  <c r="U2022" i="1"/>
  <c r="U2023" i="1"/>
  <c r="U2024" i="1"/>
  <c r="U2025" i="1"/>
  <c r="U2749" i="1"/>
  <c r="U2027" i="1"/>
  <c r="U2028" i="1"/>
  <c r="U2029" i="1"/>
  <c r="U2030" i="1"/>
  <c r="U2031" i="1"/>
  <c r="U2032" i="1"/>
  <c r="U2033" i="1"/>
  <c r="U2034" i="1"/>
  <c r="U2035" i="1"/>
  <c r="U2750" i="1"/>
  <c r="U2037" i="1"/>
  <c r="U2038" i="1"/>
  <c r="U2039" i="1"/>
  <c r="U2040" i="1"/>
  <c r="U2041" i="1"/>
  <c r="U2042" i="1"/>
  <c r="U2043" i="1"/>
  <c r="U2762" i="1"/>
  <c r="U2770" i="1"/>
  <c r="U2778" i="1"/>
  <c r="U2047" i="1"/>
  <c r="U2048" i="1"/>
  <c r="U2049" i="1"/>
  <c r="U2050" i="1"/>
  <c r="U2051" i="1"/>
  <c r="U2052" i="1"/>
  <c r="U2053" i="1"/>
  <c r="U2054" i="1"/>
  <c r="U2055" i="1"/>
  <c r="U2056" i="1"/>
  <c r="U2057" i="1"/>
  <c r="U2058" i="1"/>
  <c r="U2059" i="1"/>
  <c r="U2060" i="1"/>
  <c r="U2061" i="1"/>
  <c r="U2062" i="1"/>
  <c r="U2063" i="1"/>
  <c r="U2064" i="1"/>
  <c r="U2065" i="1"/>
  <c r="U2066" i="1"/>
  <c r="U2067" i="1"/>
  <c r="U2068" i="1"/>
  <c r="U2069" i="1"/>
  <c r="U2070" i="1"/>
  <c r="U2779" i="1"/>
  <c r="U2780" i="1"/>
  <c r="U2781" i="1"/>
  <c r="U2074" i="1"/>
  <c r="U2075" i="1"/>
  <c r="U2076" i="1"/>
  <c r="U2077" i="1"/>
  <c r="U2078" i="1"/>
  <c r="U2079" i="1"/>
  <c r="U2080" i="1"/>
  <c r="U2081" i="1"/>
  <c r="U2782" i="1"/>
  <c r="U2783" i="1"/>
  <c r="U2784" i="1"/>
  <c r="U2796" i="1"/>
  <c r="U2797" i="1"/>
  <c r="U2087" i="1"/>
  <c r="U2088" i="1"/>
  <c r="U2089" i="1"/>
  <c r="U2090" i="1"/>
  <c r="U2091" i="1"/>
  <c r="U2092" i="1"/>
  <c r="U2093" i="1"/>
  <c r="U2094" i="1"/>
  <c r="U2095" i="1"/>
  <c r="U2096" i="1"/>
  <c r="U2097" i="1"/>
  <c r="U2098" i="1"/>
  <c r="U2800" i="1"/>
  <c r="U2100" i="1"/>
  <c r="U2101" i="1"/>
  <c r="U2102" i="1"/>
  <c r="U2103" i="1"/>
  <c r="U2104" i="1"/>
  <c r="U2820" i="1"/>
  <c r="U2106" i="1"/>
  <c r="U2107" i="1"/>
  <c r="U2108" i="1"/>
  <c r="U2109" i="1"/>
  <c r="U2110" i="1"/>
  <c r="U2111" i="1"/>
  <c r="U2821" i="1"/>
  <c r="U2112" i="1"/>
  <c r="U2113" i="1"/>
  <c r="U2114" i="1"/>
  <c r="U2115" i="1"/>
  <c r="U2116" i="1"/>
  <c r="U2117" i="1"/>
  <c r="U2118" i="1"/>
  <c r="U2119" i="1"/>
  <c r="U2120" i="1"/>
  <c r="U2121" i="1"/>
  <c r="U2122" i="1"/>
  <c r="U2123" i="1"/>
  <c r="U2124" i="1"/>
  <c r="U2125" i="1"/>
  <c r="U2126" i="1"/>
  <c r="U2127" i="1"/>
  <c r="U2128" i="1"/>
  <c r="U2129" i="1"/>
  <c r="U2130" i="1"/>
  <c r="U2131" i="1"/>
  <c r="U2132" i="1"/>
  <c r="U2133" i="1"/>
  <c r="U2134" i="1"/>
  <c r="U2135" i="1"/>
  <c r="U2136" i="1"/>
  <c r="U2137" i="1"/>
  <c r="U2140" i="1"/>
  <c r="U2840" i="1"/>
  <c r="U2142" i="1"/>
  <c r="U2143" i="1"/>
  <c r="U2144" i="1"/>
  <c r="U2145" i="1"/>
  <c r="U2146" i="1"/>
  <c r="U2853" i="1"/>
  <c r="U2148" i="1"/>
  <c r="U2149" i="1"/>
  <c r="U2150" i="1"/>
  <c r="U2151" i="1"/>
  <c r="U2152" i="1"/>
  <c r="U2153" i="1"/>
  <c r="U2154" i="1"/>
  <c r="U2155" i="1"/>
  <c r="U2156" i="1"/>
  <c r="U2157" i="1"/>
  <c r="U2854" i="1"/>
  <c r="U2159" i="1"/>
  <c r="U2160" i="1"/>
  <c r="U2161" i="1"/>
  <c r="U2162" i="1"/>
  <c r="U2163" i="1"/>
  <c r="U2164" i="1"/>
  <c r="U2165" i="1"/>
  <c r="U2166" i="1"/>
  <c r="U2167" i="1"/>
  <c r="U2168" i="1"/>
  <c r="U2169" i="1"/>
  <c r="U2170" i="1"/>
  <c r="U2172" i="1"/>
  <c r="U2173" i="1"/>
  <c r="U2174" i="1"/>
  <c r="U2175" i="1"/>
  <c r="U2176" i="1"/>
  <c r="U2177" i="1"/>
  <c r="U2178" i="1"/>
  <c r="U2179" i="1"/>
  <c r="U2872" i="1"/>
  <c r="U2181" i="1"/>
  <c r="U2182" i="1"/>
  <c r="U2183" i="1"/>
  <c r="U2184" i="1"/>
  <c r="U2185" i="1"/>
  <c r="U2186" i="1"/>
  <c r="U2187" i="1"/>
  <c r="U2188" i="1"/>
  <c r="U2189" i="1"/>
  <c r="U2190" i="1"/>
  <c r="U2191" i="1"/>
  <c r="U2192" i="1"/>
  <c r="U2193" i="1"/>
  <c r="U2194" i="1"/>
  <c r="U2195" i="1"/>
  <c r="U2196" i="1"/>
  <c r="U2197" i="1"/>
  <c r="U2198" i="1"/>
  <c r="U2199" i="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U2224" i="1"/>
  <c r="U2225" i="1"/>
  <c r="U2226" i="1"/>
  <c r="U2227" i="1"/>
  <c r="U2228" i="1"/>
  <c r="U2229" i="1"/>
  <c r="U2230" i="1"/>
  <c r="U2231" i="1"/>
  <c r="U2232" i="1"/>
  <c r="U2233" i="1"/>
  <c r="U2234" i="1"/>
  <c r="U2235" i="1"/>
  <c r="U2236" i="1"/>
  <c r="U2237" i="1"/>
  <c r="U2238" i="1"/>
  <c r="U2239" i="1"/>
  <c r="U2240" i="1"/>
  <c r="U2241" i="1"/>
  <c r="U2242" i="1"/>
  <c r="U2243" i="1"/>
  <c r="U2244" i="1"/>
  <c r="U2245" i="1"/>
  <c r="U2246" i="1"/>
  <c r="U2247" i="1"/>
  <c r="U2248" i="1"/>
  <c r="U2249" i="1"/>
  <c r="U2250" i="1"/>
  <c r="U2251" i="1"/>
  <c r="U2252" i="1"/>
  <c r="U2253" i="1"/>
  <c r="U2254" i="1"/>
  <c r="U2255" i="1"/>
  <c r="U2256" i="1"/>
  <c r="U2257" i="1"/>
  <c r="U2258" i="1"/>
  <c r="U2259" i="1"/>
  <c r="U2260" i="1"/>
  <c r="U2261" i="1"/>
  <c r="U2262" i="1"/>
  <c r="U2263" i="1"/>
  <c r="U2264" i="1"/>
  <c r="U2873" i="1"/>
  <c r="U2266" i="1"/>
  <c r="U2267" i="1"/>
  <c r="U2268" i="1"/>
  <c r="U2269" i="1"/>
  <c r="U2270" i="1"/>
  <c r="U2271" i="1"/>
  <c r="U2272" i="1"/>
  <c r="U2273" i="1"/>
  <c r="U2274" i="1"/>
  <c r="U2275" i="1"/>
  <c r="U2276" i="1"/>
  <c r="U2277" i="1"/>
  <c r="U2278" i="1"/>
  <c r="U2279" i="1"/>
  <c r="U2280" i="1"/>
  <c r="U2881" i="1"/>
  <c r="U2282" i="1"/>
  <c r="U2283" i="1"/>
  <c r="U2284" i="1"/>
  <c r="U2285" i="1"/>
  <c r="U2286" i="1"/>
  <c r="U2287" i="1"/>
  <c r="U2288" i="1"/>
  <c r="U2882" i="1"/>
  <c r="U2290" i="1"/>
  <c r="U2291" i="1"/>
  <c r="U2292" i="1"/>
  <c r="U2293" i="1"/>
  <c r="U2294" i="1"/>
  <c r="U2295" i="1"/>
  <c r="U2296" i="1"/>
  <c r="U2297" i="1"/>
  <c r="U2298" i="1"/>
  <c r="U2299" i="1"/>
  <c r="U2300" i="1"/>
  <c r="U2301" i="1"/>
  <c r="U2302" i="1"/>
  <c r="U2303" i="1"/>
  <c r="U2304" i="1"/>
  <c r="U2305" i="1"/>
  <c r="U2306" i="1"/>
  <c r="U2307" i="1"/>
  <c r="U2308" i="1"/>
  <c r="U2883" i="1"/>
  <c r="U2310" i="1"/>
  <c r="U2311" i="1"/>
  <c r="U2312" i="1"/>
  <c r="U2313" i="1"/>
  <c r="U2314" i="1"/>
  <c r="U2884" i="1"/>
  <c r="U2894" i="1"/>
  <c r="U2903" i="1"/>
  <c r="U2319" i="1"/>
  <c r="U2930" i="1"/>
  <c r="U2322" i="1"/>
  <c r="U2323" i="1"/>
  <c r="U2324" i="1"/>
  <c r="U2325" i="1"/>
  <c r="U2326" i="1"/>
  <c r="U2327" i="1"/>
  <c r="U2328" i="1"/>
  <c r="U2329" i="1"/>
  <c r="U2330" i="1"/>
  <c r="U2331" i="1"/>
  <c r="U2332" i="1"/>
  <c r="U2333" i="1"/>
  <c r="U2334" i="1"/>
  <c r="U2335" i="1"/>
  <c r="U2336" i="1"/>
  <c r="U2337" i="1"/>
  <c r="U2950" i="1"/>
  <c r="U2339" i="1"/>
  <c r="U2340" i="1"/>
  <c r="U2341" i="1"/>
  <c r="U2342" i="1"/>
  <c r="U2343" i="1"/>
  <c r="U2344" i="1"/>
  <c r="U2345" i="1"/>
  <c r="U2346" i="1"/>
  <c r="U2347" i="1"/>
  <c r="U2348" i="1"/>
  <c r="U2349" i="1"/>
  <c r="U2971" i="1"/>
  <c r="U2351" i="1"/>
  <c r="U2352" i="1"/>
  <c r="U2353" i="1"/>
  <c r="U2354" i="1"/>
  <c r="U2355" i="1"/>
  <c r="U2356" i="1"/>
  <c r="U2357" i="1"/>
  <c r="U2358" i="1"/>
  <c r="U2359" i="1"/>
  <c r="U2360" i="1"/>
  <c r="U2982" i="1"/>
  <c r="U2362" i="1"/>
  <c r="U2363" i="1"/>
  <c r="U2364" i="1"/>
  <c r="U2365" i="1"/>
  <c r="U2366" i="1"/>
  <c r="U2367" i="1"/>
  <c r="U2368" i="1"/>
  <c r="U2369" i="1"/>
  <c r="U2991" i="1"/>
  <c r="U3000" i="1"/>
  <c r="U2372" i="1"/>
  <c r="U2373" i="1"/>
  <c r="U2374" i="1"/>
  <c r="U2375" i="1"/>
  <c r="U2376" i="1"/>
  <c r="U2377" i="1"/>
  <c r="U2378" i="1"/>
  <c r="U3010" i="1"/>
  <c r="U3017" i="1"/>
  <c r="U3024" i="1"/>
  <c r="U3025" i="1"/>
  <c r="U3033" i="1"/>
  <c r="U3034" i="1"/>
  <c r="U3044" i="1"/>
  <c r="U3053" i="1"/>
  <c r="U3064" i="1"/>
  <c r="U3093" i="1"/>
  <c r="U3099" i="1"/>
  <c r="U3126" i="1"/>
  <c r="U2391" i="1"/>
  <c r="U3135" i="1"/>
  <c r="U3136" i="1"/>
  <c r="U3144" i="1"/>
  <c r="U2395" i="1"/>
  <c r="U2396" i="1"/>
  <c r="U2397" i="1"/>
  <c r="U2398" i="1"/>
  <c r="U2399" i="1"/>
  <c r="U2400" i="1"/>
  <c r="U2401" i="1"/>
  <c r="U2402" i="1"/>
  <c r="U2403" i="1"/>
  <c r="U2404" i="1"/>
  <c r="U2405" i="1"/>
  <c r="U2406" i="1"/>
  <c r="U2407" i="1"/>
  <c r="U3156" i="1"/>
  <c r="U3173" i="1"/>
  <c r="U2410" i="1"/>
  <c r="U2411" i="1"/>
  <c r="U2412" i="1"/>
  <c r="U2413" i="1"/>
  <c r="U2414" i="1"/>
  <c r="U2415" i="1"/>
  <c r="U2416" i="1"/>
  <c r="U2417" i="1"/>
  <c r="U2418" i="1"/>
  <c r="U3184" i="1"/>
  <c r="U2420" i="1"/>
  <c r="U2421" i="1"/>
  <c r="U2422" i="1"/>
  <c r="U2423" i="1"/>
  <c r="U2424" i="1"/>
  <c r="U2425" i="1"/>
  <c r="U2426" i="1"/>
  <c r="U2427" i="1"/>
  <c r="U2429" i="1"/>
  <c r="U2430" i="1"/>
  <c r="U2431" i="1"/>
  <c r="U2432" i="1"/>
  <c r="U2433" i="1"/>
  <c r="U2434" i="1"/>
  <c r="U2435" i="1"/>
  <c r="U2436" i="1"/>
  <c r="U2437" i="1"/>
  <c r="U2438" i="1"/>
  <c r="U2439" i="1"/>
  <c r="U2440" i="1"/>
  <c r="U2441" i="1"/>
  <c r="U2442" i="1"/>
  <c r="U2443" i="1"/>
  <c r="U2444" i="1"/>
  <c r="U2445" i="1"/>
  <c r="U2446" i="1"/>
  <c r="U2447" i="1"/>
  <c r="U2448" i="1"/>
  <c r="U2449" i="1"/>
  <c r="U2450" i="1"/>
  <c r="U3185" i="1"/>
  <c r="U2452" i="1"/>
  <c r="U2453" i="1"/>
  <c r="U2454" i="1"/>
  <c r="U2455" i="1"/>
  <c r="U2456" i="1"/>
  <c r="U2457" i="1"/>
  <c r="U2458" i="1"/>
  <c r="U2459" i="1"/>
  <c r="U2460" i="1"/>
  <c r="U3186" i="1"/>
  <c r="U2462" i="1"/>
  <c r="U2463" i="1"/>
  <c r="U2464" i="1"/>
  <c r="U2465" i="1"/>
  <c r="U2466" i="1"/>
  <c r="U2467" i="1"/>
  <c r="U2468" i="1"/>
  <c r="U3187" i="1"/>
  <c r="U3188" i="1"/>
  <c r="U2471" i="1"/>
  <c r="U2472" i="1"/>
  <c r="U2473" i="1"/>
  <c r="U2474" i="1"/>
  <c r="U2475" i="1"/>
  <c r="U2476" i="1"/>
  <c r="U2477" i="1"/>
  <c r="U2478" i="1"/>
  <c r="U2479" i="1"/>
  <c r="U2480" i="1"/>
  <c r="U2481" i="1"/>
  <c r="U3189" i="1"/>
  <c r="U2483" i="1"/>
  <c r="U2484" i="1"/>
  <c r="U2485" i="1"/>
  <c r="U2486" i="1"/>
  <c r="U2487" i="1"/>
  <c r="U2488" i="1"/>
  <c r="U2489" i="1"/>
  <c r="U2490" i="1"/>
  <c r="U2491" i="1"/>
  <c r="U2492" i="1"/>
  <c r="U2493" i="1"/>
  <c r="U2494" i="1"/>
  <c r="U2495" i="1"/>
  <c r="U2496" i="1"/>
  <c r="U2497" i="1"/>
  <c r="U2498" i="1"/>
  <c r="U2499" i="1"/>
  <c r="U2500" i="1"/>
  <c r="U3190" i="1"/>
  <c r="U2502" i="1"/>
  <c r="U2503" i="1"/>
  <c r="U2504" i="1"/>
  <c r="U2505" i="1"/>
  <c r="U3191" i="1"/>
  <c r="U2507" i="1"/>
  <c r="U2508" i="1"/>
  <c r="U2509" i="1"/>
  <c r="U2510" i="1"/>
  <c r="U3192" i="1"/>
  <c r="U2512" i="1"/>
  <c r="U2513" i="1"/>
  <c r="U2514" i="1"/>
  <c r="U2515" i="1"/>
  <c r="U3193" i="1"/>
  <c r="U3194" i="1"/>
  <c r="U2518" i="1"/>
  <c r="U2519" i="1"/>
  <c r="U2520" i="1"/>
  <c r="U2521" i="1"/>
  <c r="U2522" i="1"/>
  <c r="U2523" i="1"/>
  <c r="U2524" i="1"/>
  <c r="U2525" i="1"/>
  <c r="U3195" i="1"/>
  <c r="U2527" i="1"/>
  <c r="U2528" i="1"/>
  <c r="U2529" i="1"/>
  <c r="U2530" i="1"/>
  <c r="U2531" i="1"/>
  <c r="U3197" i="1"/>
  <c r="U2534" i="1"/>
  <c r="U2535" i="1"/>
  <c r="U2536" i="1"/>
  <c r="U2537" i="1"/>
  <c r="U2538" i="1"/>
  <c r="U3198" i="1"/>
  <c r="U2540" i="1"/>
  <c r="U2541" i="1"/>
  <c r="U2542" i="1"/>
  <c r="U2543" i="1"/>
  <c r="U2544" i="1"/>
  <c r="U3199" i="1"/>
  <c r="U2546" i="1"/>
  <c r="U2547" i="1"/>
  <c r="U2548" i="1"/>
  <c r="U2549" i="1"/>
  <c r="U2550" i="1"/>
  <c r="U3200" i="1"/>
  <c r="U2552" i="1"/>
  <c r="U2553" i="1"/>
  <c r="U2554" i="1"/>
  <c r="U2555" i="1"/>
  <c r="U2556" i="1"/>
  <c r="U2557" i="1"/>
  <c r="U2558" i="1"/>
  <c r="U2559" i="1"/>
  <c r="U2560" i="1"/>
  <c r="U2561" i="1"/>
  <c r="U2562" i="1"/>
  <c r="U2563" i="1"/>
  <c r="U2564" i="1"/>
  <c r="U2565" i="1"/>
  <c r="U2566" i="1"/>
  <c r="U2567" i="1"/>
  <c r="U2568" i="1"/>
  <c r="U2569" i="1"/>
  <c r="U2570" i="1"/>
  <c r="U2571" i="1"/>
  <c r="U2572" i="1"/>
  <c r="U2573" i="1"/>
  <c r="U2574" i="1"/>
  <c r="U2575" i="1"/>
  <c r="U2576" i="1"/>
  <c r="U2577" i="1"/>
  <c r="U2578" i="1"/>
  <c r="U2579" i="1"/>
  <c r="U2580" i="1"/>
  <c r="U2581" i="1"/>
  <c r="U2582" i="1"/>
  <c r="U2583" i="1"/>
  <c r="U2584" i="1"/>
  <c r="U2585" i="1"/>
  <c r="U2586" i="1"/>
  <c r="U2587" i="1"/>
  <c r="U2588" i="1"/>
  <c r="U2589" i="1"/>
  <c r="U2590" i="1"/>
  <c r="U2591" i="1"/>
  <c r="U2592" i="1"/>
  <c r="U2593" i="1"/>
  <c r="U2594" i="1"/>
  <c r="U2595" i="1"/>
  <c r="U2596" i="1"/>
  <c r="U2597" i="1"/>
  <c r="U2598" i="1"/>
  <c r="U2599" i="1"/>
  <c r="U2600" i="1"/>
  <c r="U2601" i="1"/>
  <c r="U2602" i="1"/>
  <c r="U2603" i="1"/>
  <c r="U2604" i="1"/>
  <c r="U2605" i="1"/>
  <c r="U2606" i="1"/>
  <c r="U2607" i="1"/>
  <c r="U2608" i="1"/>
  <c r="U2609" i="1"/>
  <c r="U2610" i="1"/>
  <c r="U2611" i="1"/>
  <c r="U2612" i="1"/>
  <c r="U2613" i="1"/>
  <c r="U2614" i="1"/>
  <c r="U2615" i="1"/>
  <c r="U2616" i="1"/>
  <c r="U2617" i="1"/>
  <c r="U2618" i="1"/>
  <c r="U2619" i="1"/>
  <c r="U2620" i="1"/>
  <c r="U2621" i="1"/>
  <c r="U2622" i="1"/>
  <c r="U2623" i="1"/>
  <c r="U2624" i="1"/>
  <c r="U2625" i="1"/>
  <c r="U2626" i="1"/>
  <c r="U2627" i="1"/>
  <c r="U2628" i="1"/>
  <c r="U2629" i="1"/>
  <c r="U2630" i="1"/>
  <c r="U2631" i="1"/>
  <c r="U3210" i="1"/>
  <c r="U2633" i="1"/>
  <c r="U2634" i="1"/>
  <c r="U2635" i="1"/>
  <c r="U2636" i="1"/>
  <c r="U2637" i="1"/>
  <c r="U2638" i="1"/>
  <c r="U2639" i="1"/>
  <c r="U2640" i="1"/>
  <c r="U2641" i="1"/>
  <c r="U2642" i="1"/>
  <c r="U2643" i="1"/>
  <c r="U2644" i="1"/>
  <c r="U2645" i="1"/>
  <c r="U2646" i="1"/>
  <c r="U2647" i="1"/>
  <c r="U3219" i="1"/>
  <c r="U2649" i="1"/>
  <c r="U2650" i="1"/>
  <c r="U2651" i="1"/>
  <c r="U2652" i="1"/>
  <c r="U2653" i="1"/>
  <c r="U2654" i="1"/>
  <c r="U2655" i="1"/>
  <c r="U2656" i="1"/>
  <c r="U3220" i="1"/>
  <c r="U2658" i="1"/>
  <c r="U2659" i="1"/>
  <c r="U2660" i="1"/>
  <c r="U2661" i="1"/>
  <c r="U2662" i="1"/>
  <c r="U2663" i="1"/>
  <c r="U2664" i="1"/>
  <c r="U2665" i="1"/>
  <c r="U2666" i="1"/>
  <c r="U2667" i="1"/>
  <c r="U2668" i="1"/>
  <c r="U2669" i="1"/>
  <c r="U2670" i="1"/>
  <c r="U2671" i="1"/>
  <c r="U2672" i="1"/>
  <c r="U3226" i="1"/>
  <c r="U3234" i="1"/>
  <c r="U2675" i="1"/>
  <c r="U2676" i="1"/>
  <c r="U2677" i="1"/>
  <c r="U2678" i="1"/>
  <c r="U2679" i="1"/>
  <c r="U2680" i="1"/>
  <c r="U2681" i="1"/>
  <c r="U2682" i="1"/>
  <c r="U2683" i="1"/>
  <c r="U2684" i="1"/>
  <c r="U2685" i="1"/>
  <c r="U2686" i="1"/>
  <c r="U2687" i="1"/>
  <c r="U2688" i="1"/>
  <c r="U2689" i="1"/>
  <c r="U2690" i="1"/>
  <c r="U2691" i="1"/>
  <c r="U2692" i="1"/>
  <c r="U2693" i="1"/>
  <c r="U3235" i="1"/>
  <c r="U3244" i="1"/>
  <c r="U2696" i="1"/>
  <c r="U2697" i="1"/>
  <c r="U2698" i="1"/>
  <c r="U2699" i="1"/>
  <c r="U2700" i="1"/>
  <c r="U2701" i="1"/>
  <c r="U2702" i="1"/>
  <c r="U2703" i="1"/>
  <c r="U2704" i="1"/>
  <c r="U2705" i="1"/>
  <c r="U2706" i="1"/>
  <c r="U3269" i="1"/>
  <c r="U2708" i="1"/>
  <c r="U2709" i="1"/>
  <c r="U3276" i="1"/>
  <c r="U2711" i="1"/>
  <c r="U2712" i="1"/>
  <c r="U2713" i="1"/>
  <c r="U2714" i="1"/>
  <c r="U2715" i="1"/>
  <c r="U2716" i="1"/>
  <c r="U2717" i="1"/>
  <c r="U2718" i="1"/>
  <c r="U2719" i="1"/>
  <c r="U2720" i="1"/>
  <c r="U2721" i="1"/>
  <c r="U2722" i="1"/>
  <c r="U2723" i="1"/>
  <c r="U2724" i="1"/>
  <c r="U2725" i="1"/>
  <c r="U2726" i="1"/>
  <c r="U2727" i="1"/>
  <c r="U2728" i="1"/>
  <c r="U2729" i="1"/>
  <c r="U3277" i="1"/>
  <c r="U2731" i="1"/>
  <c r="U2732" i="1"/>
  <c r="U2733" i="1"/>
  <c r="U2734" i="1"/>
  <c r="U2735" i="1"/>
  <c r="U2736" i="1"/>
  <c r="U2737" i="1"/>
  <c r="U2738" i="1"/>
  <c r="U2739" i="1"/>
  <c r="U2740" i="1"/>
  <c r="U2741" i="1"/>
  <c r="U2742" i="1"/>
  <c r="U2743" i="1"/>
  <c r="U2744" i="1"/>
  <c r="U2745" i="1"/>
  <c r="U2746" i="1"/>
  <c r="U2747" i="1"/>
  <c r="U3278" i="1"/>
  <c r="U3279" i="1"/>
  <c r="U3280" i="1"/>
  <c r="U2751" i="1"/>
  <c r="U2752" i="1"/>
  <c r="U2753" i="1"/>
  <c r="U2754" i="1"/>
  <c r="U2755" i="1"/>
  <c r="U2756" i="1"/>
  <c r="U2757" i="1"/>
  <c r="U2758" i="1"/>
  <c r="U2759" i="1"/>
  <c r="U2760" i="1"/>
  <c r="U2761" i="1"/>
  <c r="U3281" i="1"/>
  <c r="U2763" i="1"/>
  <c r="U2764" i="1"/>
  <c r="U2765" i="1"/>
  <c r="U2766" i="1"/>
  <c r="U2767" i="1"/>
  <c r="U2768" i="1"/>
  <c r="U2769" i="1"/>
  <c r="U3282" i="1"/>
  <c r="U2771" i="1"/>
  <c r="U2772" i="1"/>
  <c r="U2773" i="1"/>
  <c r="U2774" i="1"/>
  <c r="U2775" i="1"/>
  <c r="U2776" i="1"/>
  <c r="U2777" i="1"/>
  <c r="U3290" i="1"/>
  <c r="U3291" i="1"/>
  <c r="U3292" i="1"/>
  <c r="U3293" i="1"/>
  <c r="U3294" i="1"/>
  <c r="U3295" i="1"/>
  <c r="U3300" i="1"/>
  <c r="U2785" i="1"/>
  <c r="U2786" i="1"/>
  <c r="U2787" i="1"/>
  <c r="U2788" i="1"/>
  <c r="U2789" i="1"/>
  <c r="U2790" i="1"/>
  <c r="U2791" i="1"/>
  <c r="U2792" i="1"/>
  <c r="U2793" i="1"/>
  <c r="U2794" i="1"/>
  <c r="U2795" i="1"/>
  <c r="U3307" i="1"/>
  <c r="U3315" i="1"/>
  <c r="U2799" i="1"/>
  <c r="U3383" i="1"/>
  <c r="U2801" i="1"/>
  <c r="U2802" i="1"/>
  <c r="U2803" i="1"/>
  <c r="U2804" i="1"/>
  <c r="U2805" i="1"/>
  <c r="U2806" i="1"/>
  <c r="U2807" i="1"/>
  <c r="U2808" i="1"/>
  <c r="U2809" i="1"/>
  <c r="U2810" i="1"/>
  <c r="U2811" i="1"/>
  <c r="U2812" i="1"/>
  <c r="U2813" i="1"/>
  <c r="U2814" i="1"/>
  <c r="U2815" i="1"/>
  <c r="U2816" i="1"/>
  <c r="U2817" i="1"/>
  <c r="U2818" i="1"/>
  <c r="U2819" i="1"/>
  <c r="U3384" i="1"/>
  <c r="U3393" i="1"/>
  <c r="U2822" i="1"/>
  <c r="U2823" i="1"/>
  <c r="U2824" i="1"/>
  <c r="U2825" i="1"/>
  <c r="U2826" i="1"/>
  <c r="U2827" i="1"/>
  <c r="U2828" i="1"/>
  <c r="U2829" i="1"/>
  <c r="U2830" i="1"/>
  <c r="U2831" i="1"/>
  <c r="U2832" i="1"/>
  <c r="U2833" i="1"/>
  <c r="U2834" i="1"/>
  <c r="U2835" i="1"/>
  <c r="U2836" i="1"/>
  <c r="U2837" i="1"/>
  <c r="U2838" i="1"/>
  <c r="U2839" i="1"/>
  <c r="U3403" i="1"/>
  <c r="U2841" i="1"/>
  <c r="U2842" i="1"/>
  <c r="U2843" i="1"/>
  <c r="U2844" i="1"/>
  <c r="U2845" i="1"/>
  <c r="U2846" i="1"/>
  <c r="U2847" i="1"/>
  <c r="U2848" i="1"/>
  <c r="U2849" i="1"/>
  <c r="U2850" i="1"/>
  <c r="U2851" i="1"/>
  <c r="U2852" i="1"/>
  <c r="U3413" i="1"/>
  <c r="U3414" i="1"/>
  <c r="U3416" i="1"/>
  <c r="U3417" i="1"/>
  <c r="U3418" i="1"/>
  <c r="U2874" i="1"/>
  <c r="U2875" i="1"/>
  <c r="U2876" i="1"/>
  <c r="U2877" i="1"/>
  <c r="U2878" i="1"/>
  <c r="U2879" i="1"/>
  <c r="U2880" i="1"/>
  <c r="U3434" i="1"/>
  <c r="U3444" i="1"/>
  <c r="U3454" i="1"/>
  <c r="U3455" i="1"/>
  <c r="U2885" i="1"/>
  <c r="U2886" i="1"/>
  <c r="U2887" i="1"/>
  <c r="U2888" i="1"/>
  <c r="U2889" i="1"/>
  <c r="U2890" i="1"/>
  <c r="U2891" i="1"/>
  <c r="U2892" i="1"/>
  <c r="U2893" i="1"/>
  <c r="U2895" i="1"/>
  <c r="U2896" i="1"/>
  <c r="U2897" i="1"/>
  <c r="U2898" i="1"/>
  <c r="U2899" i="1"/>
  <c r="U2900" i="1"/>
  <c r="U2901" i="1"/>
  <c r="U2902" i="1"/>
  <c r="U3458" i="1"/>
  <c r="U2904" i="1"/>
  <c r="U2905" i="1"/>
  <c r="U2906" i="1"/>
  <c r="U2907" i="1"/>
  <c r="U2908" i="1"/>
  <c r="U2909" i="1"/>
  <c r="U3459" i="1"/>
  <c r="U2911" i="1"/>
  <c r="U2912" i="1"/>
  <c r="U2913" i="1"/>
  <c r="U2914" i="1"/>
  <c r="U2915" i="1"/>
  <c r="U2916" i="1"/>
  <c r="U2917" i="1"/>
  <c r="U2918" i="1"/>
  <c r="U2919" i="1"/>
  <c r="U2920" i="1"/>
  <c r="U2921" i="1"/>
  <c r="U2922" i="1"/>
  <c r="U2923" i="1"/>
  <c r="U2924" i="1"/>
  <c r="U2925" i="1"/>
  <c r="U2926" i="1"/>
  <c r="U2927" i="1"/>
  <c r="U2928" i="1"/>
  <c r="U2929" i="1"/>
  <c r="U3460" i="1"/>
  <c r="U2931" i="1"/>
  <c r="U2932" i="1"/>
  <c r="U2933" i="1"/>
  <c r="U2934" i="1"/>
  <c r="U2935" i="1"/>
  <c r="U2936" i="1"/>
  <c r="U2937" i="1"/>
  <c r="U2938" i="1"/>
  <c r="U2939" i="1"/>
  <c r="U2940" i="1"/>
  <c r="U2941" i="1"/>
  <c r="U2942" i="1"/>
  <c r="U2943" i="1"/>
  <c r="U2944" i="1"/>
  <c r="U2945" i="1"/>
  <c r="U2946" i="1"/>
  <c r="U2947" i="1"/>
  <c r="U2948" i="1"/>
  <c r="U2949" i="1"/>
  <c r="U3461" i="1"/>
  <c r="U2951" i="1"/>
  <c r="U2952" i="1"/>
  <c r="U2953" i="1"/>
  <c r="U2954" i="1"/>
  <c r="U2955" i="1"/>
  <c r="U2956" i="1"/>
  <c r="U2957" i="1"/>
  <c r="U2958" i="1"/>
  <c r="U2959" i="1"/>
  <c r="U2960" i="1"/>
  <c r="U2961" i="1"/>
  <c r="U2962" i="1"/>
  <c r="U2963" i="1"/>
  <c r="U2964" i="1"/>
  <c r="U2965" i="1"/>
  <c r="U2966" i="1"/>
  <c r="U2967" i="1"/>
  <c r="U2968" i="1"/>
  <c r="U2969" i="1"/>
  <c r="U2970" i="1"/>
  <c r="U3462" i="1"/>
  <c r="U2972" i="1"/>
  <c r="U2973" i="1"/>
  <c r="U2974" i="1"/>
  <c r="U2975" i="1"/>
  <c r="U2976" i="1"/>
  <c r="U2977" i="1"/>
  <c r="U2978" i="1"/>
  <c r="U2979" i="1"/>
  <c r="U2980" i="1"/>
  <c r="U2981" i="1"/>
  <c r="U3463" i="1"/>
  <c r="U2983" i="1"/>
  <c r="U2984" i="1"/>
  <c r="U2985" i="1"/>
  <c r="U2986" i="1"/>
  <c r="U2987" i="1"/>
  <c r="U2988" i="1"/>
  <c r="U2989" i="1"/>
  <c r="U2990" i="1"/>
  <c r="U3464" i="1"/>
  <c r="U2992" i="1"/>
  <c r="U2993" i="1"/>
  <c r="U2994" i="1"/>
  <c r="U2995" i="1"/>
  <c r="U2996" i="1"/>
  <c r="U2997" i="1"/>
  <c r="U2998" i="1"/>
  <c r="U2999" i="1"/>
  <c r="U3001" i="1"/>
  <c r="U3002" i="1"/>
  <c r="U3003" i="1"/>
  <c r="U3004" i="1"/>
  <c r="U3005" i="1"/>
  <c r="U3006" i="1"/>
  <c r="U3007" i="1"/>
  <c r="U3008" i="1"/>
  <c r="U3009" i="1"/>
  <c r="U3467" i="1"/>
  <c r="U3011" i="1"/>
  <c r="U3012" i="1"/>
  <c r="U3013" i="1"/>
  <c r="U3014" i="1"/>
  <c r="U3015" i="1"/>
  <c r="U3016" i="1"/>
  <c r="U3469" i="1"/>
  <c r="U3018" i="1"/>
  <c r="U3019" i="1"/>
  <c r="U3020" i="1"/>
  <c r="U3021" i="1"/>
  <c r="U3022" i="1"/>
  <c r="U3023" i="1"/>
  <c r="U3470" i="1"/>
  <c r="U3478" i="1"/>
  <c r="U3026" i="1"/>
  <c r="U3027" i="1"/>
  <c r="U3028" i="1"/>
  <c r="U3029" i="1"/>
  <c r="U3030" i="1"/>
  <c r="U3031" i="1"/>
  <c r="U3032" i="1"/>
  <c r="U3486" i="1"/>
  <c r="U3487" i="1"/>
  <c r="U3035" i="1"/>
  <c r="U3036" i="1"/>
  <c r="U3037" i="1"/>
  <c r="U3038" i="1"/>
  <c r="U3039" i="1"/>
  <c r="U3040" i="1"/>
  <c r="U3041" i="1"/>
  <c r="U3042" i="1"/>
  <c r="U3043" i="1"/>
  <c r="U3488" i="1"/>
  <c r="U3045" i="1"/>
  <c r="U3046" i="1"/>
  <c r="U3047" i="1"/>
  <c r="U3048" i="1"/>
  <c r="U3049" i="1"/>
  <c r="U3050" i="1"/>
  <c r="U3051" i="1"/>
  <c r="U3052" i="1"/>
  <c r="U3489" i="1"/>
  <c r="U3054" i="1"/>
  <c r="U3055" i="1"/>
  <c r="U3056" i="1"/>
  <c r="U3057" i="1"/>
  <c r="U3058" i="1"/>
  <c r="U3059" i="1"/>
  <c r="U3060" i="1"/>
  <c r="U3061" i="1"/>
  <c r="U3062" i="1"/>
  <c r="U3063" i="1"/>
  <c r="U3490" i="1"/>
  <c r="U3491" i="1"/>
  <c r="U3065" i="1"/>
  <c r="U3066" i="1"/>
  <c r="U3067" i="1"/>
  <c r="U3068" i="1"/>
  <c r="U3069" i="1"/>
  <c r="U3070" i="1"/>
  <c r="U3071" i="1"/>
  <c r="U3072" i="1"/>
  <c r="U3073" i="1"/>
  <c r="U3074" i="1"/>
  <c r="U3075" i="1"/>
  <c r="U3076" i="1"/>
  <c r="U3077" i="1"/>
  <c r="U3078" i="1"/>
  <c r="U3079" i="1"/>
  <c r="U3080" i="1"/>
  <c r="U3081" i="1"/>
  <c r="U3082" i="1"/>
  <c r="U3083" i="1"/>
  <c r="U3084" i="1"/>
  <c r="U3085" i="1"/>
  <c r="U3086" i="1"/>
  <c r="U3087" i="1"/>
  <c r="U3088" i="1"/>
  <c r="U3089" i="1"/>
  <c r="U3090" i="1"/>
  <c r="U3091" i="1"/>
  <c r="U3092" i="1"/>
  <c r="U3492" i="1"/>
  <c r="U3094" i="1"/>
  <c r="U3095" i="1"/>
  <c r="U3096" i="1"/>
  <c r="U3097" i="1"/>
  <c r="U3098" i="1"/>
  <c r="U3494" i="1"/>
  <c r="U3100" i="1"/>
  <c r="U3101" i="1"/>
  <c r="U3102" i="1"/>
  <c r="U3103" i="1"/>
  <c r="U3104" i="1"/>
  <c r="U3105" i="1"/>
  <c r="U3106" i="1"/>
  <c r="U3107" i="1"/>
  <c r="U3108" i="1"/>
  <c r="U3109" i="1"/>
  <c r="U3110" i="1"/>
  <c r="U3111" i="1"/>
  <c r="U3112" i="1"/>
  <c r="U3113" i="1"/>
  <c r="U3114" i="1"/>
  <c r="U3115" i="1"/>
  <c r="U3116" i="1"/>
  <c r="U3117" i="1"/>
  <c r="U3118" i="1"/>
  <c r="U3119" i="1"/>
  <c r="U3120" i="1"/>
  <c r="U3121" i="1"/>
  <c r="U3122" i="1"/>
  <c r="U3123" i="1"/>
  <c r="U3124" i="1"/>
  <c r="U3125" i="1"/>
  <c r="U3508" i="1"/>
  <c r="U3127" i="1"/>
  <c r="U3128" i="1"/>
  <c r="U3129" i="1"/>
  <c r="U3130" i="1"/>
  <c r="U3131" i="1"/>
  <c r="U3132" i="1"/>
  <c r="U3133" i="1"/>
  <c r="U3134" i="1"/>
  <c r="U3519" i="1"/>
  <c r="U3527" i="1"/>
  <c r="U3137" i="1"/>
  <c r="U3138" i="1"/>
  <c r="U3139" i="1"/>
  <c r="U3140" i="1"/>
  <c r="U3141" i="1"/>
  <c r="U3142" i="1"/>
  <c r="U3143" i="1"/>
  <c r="U3537" i="1"/>
  <c r="U3145" i="1"/>
  <c r="U3146" i="1"/>
  <c r="U3147" i="1"/>
  <c r="U3148" i="1"/>
  <c r="U3149" i="1"/>
  <c r="U3150" i="1"/>
  <c r="U3151" i="1"/>
  <c r="U3152" i="1"/>
  <c r="U3153" i="1"/>
  <c r="U3154" i="1"/>
  <c r="U3155" i="1"/>
  <c r="U3538" i="1"/>
  <c r="U3157" i="1"/>
  <c r="U3158" i="1"/>
  <c r="U3159" i="1"/>
  <c r="U3160" i="1"/>
  <c r="U3161" i="1"/>
  <c r="U3162" i="1"/>
  <c r="U3163" i="1"/>
  <c r="U3164" i="1"/>
  <c r="U3165" i="1"/>
  <c r="U3166" i="1"/>
  <c r="U3167" i="1"/>
  <c r="U3168" i="1"/>
  <c r="U3169" i="1"/>
  <c r="U3170" i="1"/>
  <c r="U3171" i="1"/>
  <c r="U3172" i="1"/>
  <c r="U3174" i="1"/>
  <c r="U3175" i="1"/>
  <c r="U3176" i="1"/>
  <c r="U3177" i="1"/>
  <c r="U3178" i="1"/>
  <c r="U3179" i="1"/>
  <c r="U3180" i="1"/>
  <c r="U3181" i="1"/>
  <c r="U3182" i="1"/>
  <c r="U3183" i="1"/>
  <c r="U3541" i="1"/>
  <c r="U3542" i="1"/>
  <c r="U3543" i="1"/>
  <c r="U3544" i="1"/>
  <c r="U3545" i="1"/>
  <c r="U3546" i="1"/>
  <c r="U3547" i="1"/>
  <c r="U3548" i="1"/>
  <c r="U3549" i="1"/>
  <c r="U3550" i="1"/>
  <c r="U3551" i="1"/>
  <c r="U3552" i="1"/>
  <c r="U3553" i="1"/>
  <c r="U3554" i="1"/>
  <c r="U3196" i="1"/>
  <c r="U3555" i="1"/>
  <c r="U3557" i="1"/>
  <c r="U3558" i="1"/>
  <c r="U3576" i="1"/>
  <c r="U3201" i="1"/>
  <c r="U3202" i="1"/>
  <c r="U3203" i="1"/>
  <c r="U3204" i="1"/>
  <c r="U3205" i="1"/>
  <c r="U3206" i="1"/>
  <c r="U3207" i="1"/>
  <c r="U3208" i="1"/>
  <c r="U3209" i="1"/>
  <c r="U3584" i="1"/>
  <c r="U3211" i="1"/>
  <c r="U3212" i="1"/>
  <c r="U3213" i="1"/>
  <c r="U3214" i="1"/>
  <c r="U3215" i="1"/>
  <c r="U3216" i="1"/>
  <c r="U3217" i="1"/>
  <c r="U3218" i="1"/>
  <c r="U3590" i="1"/>
  <c r="U3595" i="1"/>
  <c r="U3221" i="1"/>
  <c r="U3222" i="1"/>
  <c r="U3223" i="1"/>
  <c r="U3224" i="1"/>
  <c r="U3225" i="1"/>
  <c r="U3596" i="1"/>
  <c r="U3227" i="1"/>
  <c r="U3228" i="1"/>
  <c r="U3229" i="1"/>
  <c r="U3230" i="1"/>
  <c r="U3231" i="1"/>
  <c r="U3232" i="1"/>
  <c r="U3233" i="1"/>
  <c r="U3606" i="1"/>
  <c r="U3607" i="1"/>
  <c r="U3236" i="1"/>
  <c r="U3237" i="1"/>
  <c r="U3238" i="1"/>
  <c r="U3239" i="1"/>
  <c r="U3240" i="1"/>
  <c r="U3241" i="1"/>
  <c r="U3242" i="1"/>
  <c r="U3243" i="1"/>
  <c r="U3617" i="1"/>
  <c r="U3245" i="1"/>
  <c r="U3246" i="1"/>
  <c r="U3247" i="1"/>
  <c r="U3248" i="1"/>
  <c r="U3249" i="1"/>
  <c r="U3250" i="1"/>
  <c r="U3251" i="1"/>
  <c r="U3252" i="1"/>
  <c r="U3253" i="1"/>
  <c r="U3254" i="1"/>
  <c r="U3255" i="1"/>
  <c r="U3256" i="1"/>
  <c r="U3257" i="1"/>
  <c r="U3258" i="1"/>
  <c r="U3259" i="1"/>
  <c r="U3260" i="1"/>
  <c r="U3261" i="1"/>
  <c r="U3262" i="1"/>
  <c r="U3263" i="1"/>
  <c r="U3264" i="1"/>
  <c r="U3265" i="1"/>
  <c r="U3266" i="1"/>
  <c r="U3267" i="1"/>
  <c r="U3268" i="1"/>
  <c r="U3627" i="1"/>
  <c r="U3270" i="1"/>
  <c r="U3271" i="1"/>
  <c r="U3272" i="1"/>
  <c r="U3273" i="1"/>
  <c r="U3274" i="1"/>
  <c r="U3275" i="1"/>
  <c r="U3628" i="1"/>
  <c r="U3629" i="1"/>
  <c r="U3630" i="1"/>
  <c r="U3631" i="1"/>
  <c r="U3632" i="1"/>
  <c r="U3633" i="1"/>
  <c r="U3641" i="1"/>
  <c r="U3283" i="1"/>
  <c r="U3284" i="1"/>
  <c r="U3285" i="1"/>
  <c r="U3286" i="1"/>
  <c r="U3287" i="1"/>
  <c r="U3288" i="1"/>
  <c r="U3289" i="1"/>
  <c r="U3642" i="1"/>
  <c r="U3643" i="1"/>
  <c r="U3644" i="1"/>
  <c r="U3645" i="1"/>
  <c r="U3665" i="1"/>
  <c r="U3667" i="1"/>
  <c r="U3296" i="1"/>
  <c r="U3297" i="1"/>
  <c r="U3298" i="1"/>
  <c r="U3299" i="1"/>
  <c r="U3668" i="1"/>
  <c r="U3301" i="1"/>
  <c r="U3302" i="1"/>
  <c r="U3303" i="1"/>
  <c r="U3304" i="1"/>
  <c r="U3305" i="1"/>
  <c r="U3306" i="1"/>
  <c r="U3678" i="1"/>
  <c r="U3308" i="1"/>
  <c r="U3309" i="1"/>
  <c r="U3310" i="1"/>
  <c r="U3311" i="1"/>
  <c r="U3312" i="1"/>
  <c r="U3313" i="1"/>
  <c r="U3314" i="1"/>
  <c r="U3679" i="1"/>
  <c r="U3316" i="1"/>
  <c r="U3317" i="1"/>
  <c r="U3318" i="1"/>
  <c r="U3319" i="1"/>
  <c r="U3320" i="1"/>
  <c r="U3321" i="1"/>
  <c r="U3322" i="1"/>
  <c r="U3323" i="1"/>
  <c r="U3324" i="1"/>
  <c r="U3325" i="1"/>
  <c r="U3326" i="1"/>
  <c r="U3327" i="1"/>
  <c r="U3328" i="1"/>
  <c r="U3329" i="1"/>
  <c r="U3330" i="1"/>
  <c r="U3331" i="1"/>
  <c r="U3332" i="1"/>
  <c r="U3333" i="1"/>
  <c r="U3334" i="1"/>
  <c r="U3335" i="1"/>
  <c r="U3336" i="1"/>
  <c r="U3337" i="1"/>
  <c r="U3338" i="1"/>
  <c r="U3339" i="1"/>
  <c r="U3340" i="1"/>
  <c r="U3341" i="1"/>
  <c r="U3342" i="1"/>
  <c r="U3343" i="1"/>
  <c r="U3344" i="1"/>
  <c r="U3345" i="1"/>
  <c r="U3346" i="1"/>
  <c r="U3347" i="1"/>
  <c r="U3348" i="1"/>
  <c r="U3349" i="1"/>
  <c r="U3350" i="1"/>
  <c r="U3351" i="1"/>
  <c r="U3352" i="1"/>
  <c r="U3353" i="1"/>
  <c r="U3354" i="1"/>
  <c r="U3355" i="1"/>
  <c r="U3356" i="1"/>
  <c r="U3357" i="1"/>
  <c r="U3358" i="1"/>
  <c r="U3359" i="1"/>
  <c r="U3360" i="1"/>
  <c r="U3361" i="1"/>
  <c r="U3362" i="1"/>
  <c r="U3363" i="1"/>
  <c r="U3364" i="1"/>
  <c r="U3365" i="1"/>
  <c r="U3366" i="1"/>
  <c r="U3367" i="1"/>
  <c r="U3368" i="1"/>
  <c r="U3369" i="1"/>
  <c r="U3370" i="1"/>
  <c r="U3371" i="1"/>
  <c r="U3372" i="1"/>
  <c r="U3373" i="1"/>
  <c r="U3374" i="1"/>
  <c r="U3375" i="1"/>
  <c r="U3376" i="1"/>
  <c r="U3377" i="1"/>
  <c r="U3378" i="1"/>
  <c r="U3379" i="1"/>
  <c r="U3380" i="1"/>
  <c r="U3381" i="1"/>
  <c r="U3382" i="1"/>
  <c r="U3689" i="1"/>
  <c r="U3690" i="1"/>
  <c r="U3385" i="1"/>
  <c r="U3386" i="1"/>
  <c r="U3387" i="1"/>
  <c r="U3388" i="1"/>
  <c r="U3389" i="1"/>
  <c r="U3390" i="1"/>
  <c r="U3391" i="1"/>
  <c r="U3392" i="1"/>
  <c r="U3691" i="1"/>
  <c r="U3394" i="1"/>
  <c r="U3395" i="1"/>
  <c r="U3396" i="1"/>
  <c r="U3397" i="1"/>
  <c r="U3398" i="1"/>
  <c r="U3399" i="1"/>
  <c r="U3400" i="1"/>
  <c r="U3401" i="1"/>
  <c r="U3402" i="1"/>
  <c r="U3692" i="1"/>
  <c r="U3404" i="1"/>
  <c r="U3405" i="1"/>
  <c r="U3406" i="1"/>
  <c r="U3407" i="1"/>
  <c r="U3408" i="1"/>
  <c r="U3409" i="1"/>
  <c r="U3410" i="1"/>
  <c r="U3411" i="1"/>
  <c r="U3412" i="1"/>
  <c r="U3693" i="1"/>
  <c r="U3694" i="1"/>
  <c r="U3415" i="1"/>
  <c r="U3709" i="1"/>
  <c r="U3720" i="1"/>
  <c r="U3728" i="1"/>
  <c r="U3419" i="1"/>
  <c r="U3420" i="1"/>
  <c r="U3421" i="1"/>
  <c r="U3422" i="1"/>
  <c r="U3423" i="1"/>
  <c r="U3424" i="1"/>
  <c r="U3425" i="1"/>
  <c r="U3426" i="1"/>
  <c r="U3427" i="1"/>
  <c r="U3428" i="1"/>
  <c r="U3429" i="1"/>
  <c r="U3430" i="1"/>
  <c r="U3431" i="1"/>
  <c r="U3432" i="1"/>
  <c r="U3433" i="1"/>
  <c r="U3737" i="1"/>
  <c r="U3435" i="1"/>
  <c r="U3436" i="1"/>
  <c r="U3437" i="1"/>
  <c r="U3438" i="1"/>
  <c r="U3439" i="1"/>
  <c r="U3440" i="1"/>
  <c r="U3441" i="1"/>
  <c r="U3442" i="1"/>
  <c r="U3443" i="1"/>
  <c r="U3746" i="1"/>
  <c r="U3445" i="1"/>
  <c r="U3446" i="1"/>
  <c r="U3447" i="1"/>
  <c r="U3448" i="1"/>
  <c r="U3449" i="1"/>
  <c r="U3450" i="1"/>
  <c r="U3451" i="1"/>
  <c r="U3452" i="1"/>
  <c r="U3749" i="1"/>
  <c r="U3756" i="1"/>
  <c r="U3456" i="1"/>
  <c r="U3763" i="1"/>
  <c r="U3770" i="1"/>
  <c r="U3777" i="1"/>
  <c r="U3748" i="1"/>
  <c r="U3783" i="1"/>
  <c r="U3792" i="1"/>
  <c r="U3813" i="1"/>
  <c r="U3821" i="1"/>
  <c r="U3465" i="1"/>
  <c r="U3830" i="1"/>
  <c r="U3836" i="1"/>
  <c r="U3468" i="1"/>
  <c r="U3844" i="1"/>
  <c r="U3851" i="1"/>
  <c r="U3471" i="1"/>
  <c r="U3472" i="1"/>
  <c r="U3473" i="1"/>
  <c r="U3474" i="1"/>
  <c r="U3475" i="1"/>
  <c r="U3476" i="1"/>
  <c r="U3477" i="1"/>
  <c r="U3871" i="1"/>
  <c r="U3479" i="1"/>
  <c r="U3480" i="1"/>
  <c r="U3481" i="1"/>
  <c r="U3482" i="1"/>
  <c r="U3483" i="1"/>
  <c r="U3484" i="1"/>
  <c r="U3485" i="1"/>
  <c r="U3878" i="1"/>
  <c r="U3884" i="1"/>
  <c r="U3897" i="1"/>
  <c r="U3908" i="1"/>
  <c r="U3915" i="1"/>
  <c r="U3922" i="1"/>
  <c r="U3932" i="1"/>
  <c r="U3493" i="1"/>
  <c r="U3939" i="1"/>
  <c r="U3495" i="1"/>
  <c r="U3496" i="1"/>
  <c r="U3497" i="1"/>
  <c r="U3498" i="1"/>
  <c r="U3499" i="1"/>
  <c r="U3500" i="1"/>
  <c r="U3501" i="1"/>
  <c r="U3502" i="1"/>
  <c r="U3503" i="1"/>
  <c r="U3504" i="1"/>
  <c r="U3505" i="1"/>
  <c r="U3506" i="1"/>
  <c r="U3507" i="1"/>
  <c r="U3946" i="1"/>
  <c r="U3509" i="1"/>
  <c r="U3510" i="1"/>
  <c r="U3511" i="1"/>
  <c r="U3512" i="1"/>
  <c r="U3513" i="1"/>
  <c r="U3514" i="1"/>
  <c r="U3515" i="1"/>
  <c r="U3516" i="1"/>
  <c r="U3517" i="1"/>
  <c r="U3518" i="1"/>
  <c r="U3947" i="1"/>
  <c r="U3520" i="1"/>
  <c r="U3521" i="1"/>
  <c r="U3522" i="1"/>
  <c r="U3523" i="1"/>
  <c r="U3524" i="1"/>
  <c r="U3525" i="1"/>
  <c r="U3526" i="1"/>
  <c r="U3955" i="1"/>
  <c r="U3528" i="1"/>
  <c r="U3529" i="1"/>
  <c r="U3530" i="1"/>
  <c r="U3531" i="1"/>
  <c r="U3532" i="1"/>
  <c r="U3533" i="1"/>
  <c r="U3534" i="1"/>
  <c r="U3535" i="1"/>
  <c r="U3536" i="1"/>
  <c r="U3979" i="1"/>
  <c r="U4004" i="1"/>
  <c r="U3539" i="1"/>
  <c r="U4005" i="1"/>
  <c r="U4013" i="1"/>
  <c r="U4037" i="1"/>
  <c r="U4046" i="1"/>
  <c r="U4139" i="1"/>
  <c r="U4141" i="1"/>
  <c r="U4151" i="1"/>
  <c r="U4162" i="1"/>
  <c r="U4176" i="1"/>
  <c r="U4251" i="1"/>
  <c r="U4255" i="1"/>
  <c r="U4262" i="1"/>
  <c r="U4270" i="1"/>
  <c r="U4279" i="1"/>
  <c r="U4286" i="1"/>
  <c r="U3556" i="1"/>
  <c r="U4288" i="1"/>
  <c r="U4290" i="1"/>
  <c r="U3559" i="1"/>
  <c r="U3560" i="1"/>
  <c r="U3561" i="1"/>
  <c r="U3562" i="1"/>
  <c r="U3563" i="1"/>
  <c r="U3564" i="1"/>
  <c r="U3565" i="1"/>
  <c r="U3566" i="1"/>
  <c r="U3567" i="1"/>
  <c r="U3568" i="1"/>
  <c r="U3569" i="1"/>
  <c r="U3570" i="1"/>
  <c r="U3571" i="1"/>
  <c r="U3572" i="1"/>
  <c r="U3573" i="1"/>
  <c r="U3574" i="1"/>
  <c r="U3575" i="1"/>
  <c r="U4298" i="1"/>
  <c r="U3577" i="1"/>
  <c r="U3578" i="1"/>
  <c r="U3579" i="1"/>
  <c r="U3580" i="1"/>
  <c r="U3581" i="1"/>
  <c r="U3582" i="1"/>
  <c r="U3583" i="1"/>
  <c r="U4306" i="1"/>
  <c r="U3585" i="1"/>
  <c r="U3586" i="1"/>
  <c r="U3587" i="1"/>
  <c r="U3588" i="1"/>
  <c r="U3589" i="1"/>
  <c r="U4305" i="1"/>
  <c r="U3591" i="1"/>
  <c r="U3592" i="1"/>
  <c r="U3593" i="1"/>
  <c r="U3594" i="1"/>
  <c r="U4315" i="1"/>
  <c r="U3597" i="1"/>
  <c r="U3598" i="1"/>
  <c r="U3599" i="1"/>
  <c r="U3600" i="1"/>
  <c r="U3601" i="1"/>
  <c r="U3602" i="1"/>
  <c r="U3603" i="1"/>
  <c r="U3604" i="1"/>
  <c r="U3605" i="1"/>
  <c r="U4318" i="1"/>
  <c r="U358" i="1"/>
  <c r="U3608" i="1"/>
  <c r="U3609" i="1"/>
  <c r="U3610" i="1"/>
  <c r="U3611" i="1"/>
  <c r="U3612" i="1"/>
  <c r="U3613" i="1"/>
  <c r="U3614" i="1"/>
  <c r="U3615" i="1"/>
  <c r="U3616" i="1"/>
  <c r="U359" i="1"/>
  <c r="U3618" i="1"/>
  <c r="U3619" i="1"/>
  <c r="U3620" i="1"/>
  <c r="U3621" i="1"/>
  <c r="U3622" i="1"/>
  <c r="U3623" i="1"/>
  <c r="U3624" i="1"/>
  <c r="U3625" i="1"/>
  <c r="U3626" i="1"/>
  <c r="U361" i="1"/>
  <c r="U362" i="1"/>
  <c r="U363" i="1"/>
  <c r="U365" i="1"/>
  <c r="U366" i="1"/>
  <c r="U368" i="1"/>
  <c r="U369" i="1"/>
  <c r="U3634" i="1"/>
  <c r="U3635" i="1"/>
  <c r="U3636" i="1"/>
  <c r="U3637" i="1"/>
  <c r="U3638" i="1"/>
  <c r="U3639" i="1"/>
  <c r="U3640" i="1"/>
  <c r="U371" i="1"/>
  <c r="U372" i="1"/>
  <c r="U374" i="1"/>
  <c r="U375" i="1"/>
  <c r="U376" i="1"/>
  <c r="U3646" i="1"/>
  <c r="U3647" i="1"/>
  <c r="U3648" i="1"/>
  <c r="U3649" i="1"/>
  <c r="U3650" i="1"/>
  <c r="U3651" i="1"/>
  <c r="U377" i="1"/>
  <c r="U3652" i="1"/>
  <c r="U3653" i="1"/>
  <c r="U3654" i="1"/>
  <c r="U3655" i="1"/>
  <c r="U3656" i="1"/>
  <c r="U3657" i="1"/>
  <c r="U3658" i="1"/>
  <c r="U3659" i="1"/>
  <c r="U3660" i="1"/>
  <c r="U3661" i="1"/>
  <c r="U3662" i="1"/>
  <c r="U3663" i="1"/>
  <c r="U3666" i="1"/>
  <c r="U379" i="1"/>
  <c r="U381" i="1"/>
  <c r="U3669" i="1"/>
  <c r="U3670" i="1"/>
  <c r="U3671" i="1"/>
  <c r="U3672" i="1"/>
  <c r="U3673" i="1"/>
  <c r="U3674" i="1"/>
  <c r="U3675" i="1"/>
  <c r="U3676" i="1"/>
  <c r="U3677" i="1"/>
  <c r="U382" i="1"/>
  <c r="U383" i="1"/>
  <c r="U3680" i="1"/>
  <c r="U3681" i="1"/>
  <c r="U3682" i="1"/>
  <c r="U3683" i="1"/>
  <c r="U3684" i="1"/>
  <c r="U3685" i="1"/>
  <c r="U3686" i="1"/>
  <c r="U3687" i="1"/>
  <c r="U3688" i="1"/>
  <c r="U384" i="1"/>
  <c r="U385" i="1"/>
  <c r="U386" i="1"/>
  <c r="U387" i="1"/>
  <c r="U1029" i="1"/>
  <c r="U3695" i="1"/>
  <c r="U3696" i="1"/>
  <c r="U3697" i="1"/>
  <c r="U3698" i="1"/>
  <c r="U3699" i="1"/>
  <c r="U3700" i="1"/>
  <c r="U3701" i="1"/>
  <c r="U3702" i="1"/>
  <c r="U3703" i="1"/>
  <c r="U3704" i="1"/>
  <c r="U3705" i="1"/>
  <c r="U3706" i="1"/>
  <c r="U3707" i="1"/>
  <c r="U3708" i="1"/>
  <c r="U1031" i="1"/>
  <c r="U3710" i="1"/>
  <c r="U3711" i="1"/>
  <c r="U3712" i="1"/>
  <c r="U3713" i="1"/>
  <c r="U3714" i="1"/>
  <c r="U3715" i="1"/>
  <c r="U3716" i="1"/>
  <c r="U3717" i="1"/>
  <c r="U3718" i="1"/>
  <c r="U3719" i="1"/>
  <c r="U1032" i="1"/>
  <c r="U3721" i="1"/>
  <c r="U3722" i="1"/>
  <c r="U3723" i="1"/>
  <c r="U3724" i="1"/>
  <c r="U3725" i="1"/>
  <c r="U3726" i="1"/>
  <c r="U3727" i="1"/>
  <c r="U1033" i="1"/>
  <c r="U3729" i="1"/>
  <c r="U3730" i="1"/>
  <c r="U3731" i="1"/>
  <c r="U3732" i="1"/>
  <c r="U3733" i="1"/>
  <c r="U3734" i="1"/>
  <c r="U3735" i="1"/>
  <c r="U3736" i="1"/>
  <c r="U1034" i="1"/>
  <c r="U3738" i="1"/>
  <c r="U3739" i="1"/>
  <c r="U3740" i="1"/>
  <c r="U3741" i="1"/>
  <c r="U3742" i="1"/>
  <c r="U3743" i="1"/>
  <c r="U3744" i="1"/>
  <c r="U1035" i="1"/>
  <c r="U3747" i="1"/>
  <c r="U3750" i="1"/>
  <c r="U3751" i="1"/>
  <c r="U3752" i="1"/>
  <c r="U3753" i="1"/>
  <c r="U3754" i="1"/>
  <c r="U3755" i="1"/>
  <c r="U1038" i="1"/>
  <c r="U3757" i="1"/>
  <c r="U3758" i="1"/>
  <c r="U3759" i="1"/>
  <c r="U3760" i="1"/>
  <c r="U3761" i="1"/>
  <c r="U3762" i="1"/>
  <c r="U1039" i="1"/>
  <c r="U3764" i="1"/>
  <c r="U3765" i="1"/>
  <c r="U3766" i="1"/>
  <c r="U3767" i="1"/>
  <c r="U3768" i="1"/>
  <c r="U3769" i="1"/>
  <c r="U1040" i="1"/>
  <c r="U3771" i="1"/>
  <c r="U3772" i="1"/>
  <c r="U3773" i="1"/>
  <c r="U3774" i="1"/>
  <c r="U3775" i="1"/>
  <c r="U3776" i="1"/>
  <c r="U1041" i="1"/>
  <c r="U3778" i="1"/>
  <c r="U3779" i="1"/>
  <c r="U3780" i="1"/>
  <c r="U3781" i="1"/>
  <c r="U3782" i="1"/>
  <c r="U1042" i="1"/>
  <c r="U1043" i="1"/>
  <c r="U3784" i="1"/>
  <c r="U3785" i="1"/>
  <c r="U3786" i="1"/>
  <c r="U3787" i="1"/>
  <c r="U3788" i="1"/>
  <c r="U3789" i="1"/>
  <c r="U3790" i="1"/>
  <c r="U3791" i="1"/>
  <c r="U3793" i="1"/>
  <c r="U3794" i="1"/>
  <c r="U3795" i="1"/>
  <c r="U3796" i="1"/>
  <c r="U3797" i="1"/>
  <c r="U3798" i="1"/>
  <c r="U3799" i="1"/>
  <c r="U3800" i="1"/>
  <c r="U3801" i="1"/>
  <c r="U3802" i="1"/>
  <c r="U3803" i="1"/>
  <c r="U3804" i="1"/>
  <c r="U3805" i="1"/>
  <c r="U3806" i="1"/>
  <c r="U3807" i="1"/>
  <c r="U3808" i="1"/>
  <c r="U3809" i="1"/>
  <c r="U3810" i="1"/>
  <c r="U3811" i="1"/>
  <c r="U3812" i="1"/>
  <c r="U1046" i="1"/>
  <c r="U3814" i="1"/>
  <c r="U3815" i="1"/>
  <c r="U3816" i="1"/>
  <c r="U3817" i="1"/>
  <c r="U3818" i="1"/>
  <c r="U3819" i="1"/>
  <c r="U3820" i="1"/>
  <c r="U1047" i="1"/>
  <c r="U3822" i="1"/>
  <c r="U3823" i="1"/>
  <c r="U3824" i="1"/>
  <c r="U3825" i="1"/>
  <c r="U3826" i="1"/>
  <c r="U3827" i="1"/>
  <c r="U3828" i="1"/>
  <c r="U3829" i="1"/>
  <c r="U3831" i="1"/>
  <c r="U3832" i="1"/>
  <c r="U3833" i="1"/>
  <c r="U3834" i="1"/>
  <c r="U3835" i="1"/>
  <c r="U1050" i="1"/>
  <c r="U3837" i="1"/>
  <c r="U3838" i="1"/>
  <c r="U3839" i="1"/>
  <c r="U3840" i="1"/>
  <c r="U3841" i="1"/>
  <c r="U3842" i="1"/>
  <c r="U3843" i="1"/>
  <c r="U1051" i="1"/>
  <c r="U3845" i="1"/>
  <c r="U3846" i="1"/>
  <c r="U3847" i="1"/>
  <c r="U3848" i="1"/>
  <c r="U3849" i="1"/>
  <c r="U3850" i="1"/>
  <c r="U1052" i="1"/>
  <c r="U3852" i="1"/>
  <c r="U3853" i="1"/>
  <c r="U3854" i="1"/>
  <c r="U3855" i="1"/>
  <c r="U3856" i="1"/>
  <c r="U3857" i="1"/>
  <c r="U3858" i="1"/>
  <c r="U3859" i="1"/>
  <c r="U3860" i="1"/>
  <c r="U3861" i="1"/>
  <c r="U3862" i="1"/>
  <c r="U3863" i="1"/>
  <c r="U3864" i="1"/>
  <c r="U3865" i="1"/>
  <c r="U3866" i="1"/>
  <c r="U3867" i="1"/>
  <c r="U3868" i="1"/>
  <c r="U3869" i="1"/>
  <c r="U3870" i="1"/>
  <c r="U1053" i="1"/>
  <c r="U3872" i="1"/>
  <c r="U3873" i="1"/>
  <c r="U3874" i="1"/>
  <c r="U3875" i="1"/>
  <c r="U3876" i="1"/>
  <c r="U3877" i="1"/>
  <c r="U1054" i="1"/>
  <c r="U3879" i="1"/>
  <c r="U3880" i="1"/>
  <c r="U3881" i="1"/>
  <c r="U3882" i="1"/>
  <c r="U3883" i="1"/>
  <c r="U1055" i="1"/>
  <c r="U3885" i="1"/>
  <c r="U3886" i="1"/>
  <c r="U3887" i="1"/>
  <c r="U3888" i="1"/>
  <c r="U3889" i="1"/>
  <c r="U3890" i="1"/>
  <c r="U3891" i="1"/>
  <c r="U3892" i="1"/>
  <c r="U3893" i="1"/>
  <c r="U3894" i="1"/>
  <c r="U3895" i="1"/>
  <c r="U3896" i="1"/>
  <c r="U1056" i="1"/>
  <c r="U3898" i="1"/>
  <c r="U3899" i="1"/>
  <c r="U3900" i="1"/>
  <c r="U3901" i="1"/>
  <c r="U3902" i="1"/>
  <c r="U3903" i="1"/>
  <c r="U3904" i="1"/>
  <c r="U3905" i="1"/>
  <c r="U3906" i="1"/>
  <c r="U3907" i="1"/>
  <c r="U3909" i="1"/>
  <c r="U3910" i="1"/>
  <c r="U3911" i="1"/>
  <c r="U3912" i="1"/>
  <c r="U3913" i="1"/>
  <c r="U3914" i="1"/>
  <c r="U1059" i="1"/>
  <c r="U3916" i="1"/>
  <c r="U3917" i="1"/>
  <c r="U3918" i="1"/>
  <c r="U3919" i="1"/>
  <c r="U3920" i="1"/>
  <c r="U3921" i="1"/>
  <c r="U1060" i="1"/>
  <c r="U3923" i="1"/>
  <c r="U3924" i="1"/>
  <c r="U3925" i="1"/>
  <c r="U3926" i="1"/>
  <c r="U3927" i="1"/>
  <c r="U3928" i="1"/>
  <c r="U3929" i="1"/>
  <c r="U3930" i="1"/>
  <c r="U3931" i="1"/>
  <c r="U1061" i="1"/>
  <c r="U3933" i="1"/>
  <c r="U3934" i="1"/>
  <c r="U3935" i="1"/>
  <c r="U3936" i="1"/>
  <c r="U3937" i="1"/>
  <c r="U3938" i="1"/>
  <c r="U1062" i="1"/>
  <c r="U3940" i="1"/>
  <c r="U3941" i="1"/>
  <c r="U3942" i="1"/>
  <c r="U3943" i="1"/>
  <c r="U3944" i="1"/>
  <c r="U3945" i="1"/>
  <c r="U1063" i="1"/>
  <c r="U1064" i="1"/>
  <c r="U3948" i="1"/>
  <c r="U3949" i="1"/>
  <c r="U3950" i="1"/>
  <c r="U3951" i="1"/>
  <c r="U3952" i="1"/>
  <c r="U3953" i="1"/>
  <c r="U3954" i="1"/>
  <c r="U3956" i="1"/>
  <c r="U3957" i="1"/>
  <c r="U3958" i="1"/>
  <c r="U3959" i="1"/>
  <c r="U3960" i="1"/>
  <c r="U3961" i="1"/>
  <c r="U3962" i="1"/>
  <c r="U3963" i="1"/>
  <c r="U3964" i="1"/>
  <c r="U3965" i="1"/>
  <c r="U3966" i="1"/>
  <c r="U3967" i="1"/>
  <c r="U3968" i="1"/>
  <c r="U3969" i="1"/>
  <c r="U3970" i="1"/>
  <c r="U3971" i="1"/>
  <c r="U3972" i="1"/>
  <c r="U3973" i="1"/>
  <c r="U3974" i="1"/>
  <c r="U3975" i="1"/>
  <c r="U3976" i="1"/>
  <c r="U3977" i="1"/>
  <c r="U3978" i="1"/>
  <c r="U1067" i="1"/>
  <c r="U3980" i="1"/>
  <c r="U3981" i="1"/>
  <c r="U3982" i="1"/>
  <c r="U3983" i="1"/>
  <c r="U3984" i="1"/>
  <c r="U3985" i="1"/>
  <c r="U3986" i="1"/>
  <c r="U3987" i="1"/>
  <c r="U3988" i="1"/>
  <c r="U3989" i="1"/>
  <c r="U3990" i="1"/>
  <c r="U3991" i="1"/>
  <c r="U3992" i="1"/>
  <c r="U3993" i="1"/>
  <c r="U3994" i="1"/>
  <c r="U3995" i="1"/>
  <c r="U3996" i="1"/>
  <c r="U3997" i="1"/>
  <c r="U3998" i="1"/>
  <c r="U3999" i="1"/>
  <c r="U4000" i="1"/>
  <c r="U4001" i="1"/>
  <c r="U4002" i="1"/>
  <c r="U4003" i="1"/>
  <c r="U1068" i="1"/>
  <c r="U1069" i="1"/>
  <c r="U4006" i="1"/>
  <c r="U4007" i="1"/>
  <c r="U4008" i="1"/>
  <c r="U4009" i="1"/>
  <c r="U4010" i="1"/>
  <c r="U4011" i="1"/>
  <c r="U4012" i="1"/>
  <c r="U4014" i="1"/>
  <c r="U4015" i="1"/>
  <c r="U4016" i="1"/>
  <c r="U4017" i="1"/>
  <c r="U4018" i="1"/>
  <c r="U4019" i="1"/>
  <c r="U4020" i="1"/>
  <c r="U4021" i="1"/>
  <c r="U4022" i="1"/>
  <c r="U4023" i="1"/>
  <c r="U4024" i="1"/>
  <c r="U4025" i="1"/>
  <c r="U4026" i="1"/>
  <c r="U4027" i="1"/>
  <c r="U4028" i="1"/>
  <c r="U4029" i="1"/>
  <c r="U4030" i="1"/>
  <c r="U4031" i="1"/>
  <c r="U4032" i="1"/>
  <c r="U4033" i="1"/>
  <c r="U4034" i="1"/>
  <c r="U4035" i="1"/>
  <c r="U4036" i="1"/>
  <c r="U1072" i="1"/>
  <c r="U4038" i="1"/>
  <c r="U4039" i="1"/>
  <c r="U4040" i="1"/>
  <c r="U4041" i="1"/>
  <c r="U4042" i="1"/>
  <c r="U4043" i="1"/>
  <c r="U4044" i="1"/>
  <c r="U4045" i="1"/>
  <c r="U1073" i="1"/>
  <c r="U4047" i="1"/>
  <c r="U4048" i="1"/>
  <c r="U4049" i="1"/>
  <c r="U4050" i="1"/>
  <c r="U4051" i="1"/>
  <c r="U4052" i="1"/>
  <c r="U4053" i="1"/>
  <c r="U4054" i="1"/>
  <c r="U4055" i="1"/>
  <c r="U4056" i="1"/>
  <c r="U4057" i="1"/>
  <c r="U4058" i="1"/>
  <c r="U4059" i="1"/>
  <c r="U4060" i="1"/>
  <c r="U4061" i="1"/>
  <c r="U4062" i="1"/>
  <c r="U4063" i="1"/>
  <c r="U4064" i="1"/>
  <c r="U4065" i="1"/>
  <c r="U4066" i="1"/>
  <c r="U4067" i="1"/>
  <c r="U4068" i="1"/>
  <c r="U4069" i="1"/>
  <c r="U4070" i="1"/>
  <c r="U4071" i="1"/>
  <c r="U4072" i="1"/>
  <c r="U4073" i="1"/>
  <c r="U4074" i="1"/>
  <c r="U4075" i="1"/>
  <c r="U4076" i="1"/>
  <c r="U4077" i="1"/>
  <c r="U4078" i="1"/>
  <c r="U4079" i="1"/>
  <c r="U4080" i="1"/>
  <c r="U4081" i="1"/>
  <c r="U4082" i="1"/>
  <c r="U4083" i="1"/>
  <c r="U4084" i="1"/>
  <c r="U4085" i="1"/>
  <c r="U4086" i="1"/>
  <c r="U4087" i="1"/>
  <c r="U4088" i="1"/>
  <c r="U4089" i="1"/>
  <c r="U4090" i="1"/>
  <c r="U4091" i="1"/>
  <c r="U4092" i="1"/>
  <c r="U4093" i="1"/>
  <c r="U4094" i="1"/>
  <c r="U4095" i="1"/>
  <c r="U4096" i="1"/>
  <c r="U4097" i="1"/>
  <c r="U4098" i="1"/>
  <c r="U4099" i="1"/>
  <c r="U4100" i="1"/>
  <c r="U4101" i="1"/>
  <c r="U4102" i="1"/>
  <c r="U4103" i="1"/>
  <c r="U4104" i="1"/>
  <c r="U4105" i="1"/>
  <c r="U4106" i="1"/>
  <c r="U4107" i="1"/>
  <c r="U4108" i="1"/>
  <c r="U4109" i="1"/>
  <c r="U4110" i="1"/>
  <c r="U4111" i="1"/>
  <c r="U4112" i="1"/>
  <c r="U4113" i="1"/>
  <c r="U4114" i="1"/>
  <c r="U4115" i="1"/>
  <c r="U4116" i="1"/>
  <c r="U4117" i="1"/>
  <c r="U4118" i="1"/>
  <c r="U4119" i="1"/>
  <c r="U4120" i="1"/>
  <c r="U4121" i="1"/>
  <c r="U4122" i="1"/>
  <c r="U4123" i="1"/>
  <c r="U4124" i="1"/>
  <c r="U4125" i="1"/>
  <c r="U4126" i="1"/>
  <c r="U4127" i="1"/>
  <c r="U4128" i="1"/>
  <c r="U4129" i="1"/>
  <c r="U4130" i="1"/>
  <c r="U4131" i="1"/>
  <c r="U4132" i="1"/>
  <c r="U4133" i="1"/>
  <c r="U4134" i="1"/>
  <c r="U4135" i="1"/>
  <c r="U4136" i="1"/>
  <c r="U4137" i="1"/>
  <c r="U4138" i="1"/>
  <c r="U4140" i="1"/>
  <c r="U1076" i="1"/>
  <c r="U4142" i="1"/>
  <c r="U4143" i="1"/>
  <c r="U4144" i="1"/>
  <c r="U4145" i="1"/>
  <c r="U4146" i="1"/>
  <c r="U4147" i="1"/>
  <c r="U4148" i="1"/>
  <c r="U4149" i="1"/>
  <c r="U4150" i="1"/>
  <c r="U1077" i="1"/>
  <c r="U4152" i="1"/>
  <c r="U4153" i="1"/>
  <c r="U4154" i="1"/>
  <c r="U4155" i="1"/>
  <c r="U4156" i="1"/>
  <c r="U4157" i="1"/>
  <c r="U4158" i="1"/>
  <c r="U4159" i="1"/>
  <c r="U4160" i="1"/>
  <c r="U4161" i="1"/>
  <c r="U1078" i="1"/>
  <c r="U4163" i="1"/>
  <c r="U4164" i="1"/>
  <c r="U4165" i="1"/>
  <c r="U4166" i="1"/>
  <c r="U4167" i="1"/>
  <c r="U4168" i="1"/>
  <c r="U4169" i="1"/>
  <c r="U4170" i="1"/>
  <c r="U4171" i="1"/>
  <c r="U4172" i="1"/>
  <c r="U4173" i="1"/>
  <c r="U4174" i="1"/>
  <c r="U4175" i="1"/>
  <c r="U1079" i="1"/>
  <c r="U4177" i="1"/>
  <c r="U4178" i="1"/>
  <c r="U4179" i="1"/>
  <c r="U4180" i="1"/>
  <c r="U4181" i="1"/>
  <c r="U4182" i="1"/>
  <c r="U4183" i="1"/>
  <c r="U4184" i="1"/>
  <c r="U4185" i="1"/>
  <c r="U4186" i="1"/>
  <c r="U4187" i="1"/>
  <c r="U4188" i="1"/>
  <c r="U4189" i="1"/>
  <c r="U4190" i="1"/>
  <c r="U4191" i="1"/>
  <c r="U4192" i="1"/>
  <c r="U4193" i="1"/>
  <c r="U4194" i="1"/>
  <c r="U4195" i="1"/>
  <c r="U4196" i="1"/>
  <c r="U4197" i="1"/>
  <c r="U4198" i="1"/>
  <c r="U4199" i="1"/>
  <c r="U4200" i="1"/>
  <c r="U4201" i="1"/>
  <c r="U4202" i="1"/>
  <c r="U4203" i="1"/>
  <c r="U4204" i="1"/>
  <c r="U4205" i="1"/>
  <c r="U4206" i="1"/>
  <c r="U4207" i="1"/>
  <c r="U4208" i="1"/>
  <c r="U4209" i="1"/>
  <c r="U4210" i="1"/>
  <c r="U4211" i="1"/>
  <c r="U4212" i="1"/>
  <c r="U4213" i="1"/>
  <c r="U4214" i="1"/>
  <c r="U4215" i="1"/>
  <c r="U4216" i="1"/>
  <c r="U4217" i="1"/>
  <c r="U4218" i="1"/>
  <c r="U4219" i="1"/>
  <c r="U4220" i="1"/>
  <c r="U4221" i="1"/>
  <c r="U4222" i="1"/>
  <c r="U4223" i="1"/>
  <c r="U4224" i="1"/>
  <c r="U4225" i="1"/>
  <c r="U4226" i="1"/>
  <c r="U4227" i="1"/>
  <c r="U4228" i="1"/>
  <c r="U4229" i="1"/>
  <c r="U4230" i="1"/>
  <c r="U4231" i="1"/>
  <c r="U4232" i="1"/>
  <c r="U4233" i="1"/>
  <c r="U4234" i="1"/>
  <c r="U4235" i="1"/>
  <c r="U4236" i="1"/>
  <c r="U4237" i="1"/>
  <c r="U4238" i="1"/>
  <c r="U4239" i="1"/>
  <c r="U4240" i="1"/>
  <c r="U4241" i="1"/>
  <c r="U4242" i="1"/>
  <c r="U4243" i="1"/>
  <c r="U4244" i="1"/>
  <c r="U4245" i="1"/>
  <c r="U4246" i="1"/>
  <c r="U4247" i="1"/>
  <c r="U4248" i="1"/>
  <c r="U4249" i="1"/>
  <c r="U4250" i="1"/>
  <c r="U1080" i="1"/>
  <c r="U4252" i="1"/>
  <c r="U4253" i="1"/>
  <c r="U4254" i="1"/>
  <c r="U1081" i="1"/>
  <c r="U4256" i="1"/>
  <c r="U4257" i="1"/>
  <c r="U4258" i="1"/>
  <c r="U4259" i="1"/>
  <c r="U4260" i="1"/>
  <c r="U4261" i="1"/>
  <c r="U1082" i="1"/>
  <c r="U4263" i="1"/>
  <c r="U4264" i="1"/>
  <c r="U4265" i="1"/>
  <c r="U4266" i="1"/>
  <c r="U4267" i="1"/>
  <c r="U4268" i="1"/>
  <c r="U4269" i="1"/>
  <c r="U4271" i="1"/>
  <c r="U4272" i="1"/>
  <c r="U4273" i="1"/>
  <c r="U4274" i="1"/>
  <c r="U4275" i="1"/>
  <c r="U4276" i="1"/>
  <c r="U4277" i="1"/>
  <c r="U4278" i="1"/>
  <c r="U1085" i="1"/>
  <c r="U4280" i="1"/>
  <c r="U4281" i="1"/>
  <c r="U4282" i="1"/>
  <c r="U4283" i="1"/>
  <c r="U4284" i="1"/>
  <c r="U4285" i="1"/>
  <c r="U1086" i="1"/>
  <c r="U1088" i="1"/>
  <c r="U1089" i="1"/>
  <c r="U4289" i="1"/>
  <c r="U1090" i="1"/>
  <c r="U4291" i="1"/>
  <c r="U4292" i="1"/>
  <c r="U4293" i="1"/>
  <c r="U4294" i="1"/>
  <c r="U4295" i="1"/>
  <c r="U4296" i="1"/>
  <c r="U4297" i="1"/>
  <c r="U1091" i="1"/>
  <c r="U4299" i="1"/>
  <c r="U4300" i="1"/>
  <c r="U4301" i="1"/>
  <c r="U4302" i="1"/>
  <c r="U4303" i="1"/>
  <c r="U4304" i="1"/>
  <c r="U1092" i="1"/>
  <c r="U4307" i="1"/>
  <c r="U4308" i="1"/>
  <c r="U4309" i="1"/>
  <c r="U4310" i="1"/>
  <c r="U4311" i="1"/>
  <c r="U1093" i="1"/>
  <c r="U4312" i="1"/>
  <c r="U4313" i="1"/>
  <c r="U4314" i="1"/>
  <c r="U1094" i="1"/>
  <c r="U4316" i="1"/>
  <c r="U1095" i="1"/>
  <c r="U1096" i="1"/>
  <c r="U4319" i="1"/>
  <c r="U4320" i="1"/>
  <c r="U4321" i="1"/>
  <c r="U4322" i="1"/>
  <c r="U4323" i="1"/>
  <c r="U4324" i="1"/>
  <c r="U4325" i="1"/>
  <c r="U4326" i="1"/>
  <c r="U4327" i="1"/>
  <c r="U4328" i="1"/>
  <c r="U4329" i="1"/>
  <c r="U4330" i="1"/>
  <c r="U4331" i="1"/>
  <c r="U4332" i="1"/>
  <c r="U4333" i="1"/>
  <c r="U4334" i="1"/>
  <c r="U4335" i="1"/>
  <c r="U4336" i="1"/>
  <c r="U4337" i="1"/>
  <c r="U4338" i="1"/>
  <c r="U4339" i="1"/>
  <c r="U4340" i="1"/>
  <c r="U4341" i="1"/>
  <c r="U4342" i="1"/>
  <c r="U4343" i="1"/>
  <c r="U4344" i="1"/>
  <c r="U4345" i="1"/>
  <c r="U4346" i="1"/>
  <c r="U4347" i="1"/>
  <c r="U4348" i="1"/>
  <c r="U4349" i="1"/>
  <c r="U4350" i="1"/>
  <c r="U4351" i="1"/>
  <c r="U4352" i="1"/>
  <c r="U4353" i="1"/>
  <c r="U4354" i="1"/>
  <c r="U4355" i="1"/>
  <c r="U4356" i="1"/>
  <c r="U4357" i="1"/>
  <c r="U4358" i="1"/>
  <c r="U4359" i="1"/>
  <c r="U4360" i="1"/>
  <c r="U4361" i="1"/>
  <c r="U4362" i="1"/>
  <c r="U4363" i="1"/>
  <c r="U4364" i="1"/>
  <c r="U4365" i="1"/>
  <c r="U4366" i="1"/>
  <c r="U4367" i="1"/>
  <c r="U4368" i="1"/>
  <c r="U4369" i="1"/>
  <c r="U4370" i="1"/>
  <c r="U4371" i="1"/>
  <c r="U4372" i="1"/>
  <c r="U4373" i="1"/>
  <c r="U4374" i="1"/>
  <c r="U4375" i="1"/>
  <c r="U4376" i="1"/>
  <c r="D4410" i="1"/>
  <c r="B4410" i="1"/>
  <c r="A4410" i="1"/>
  <c r="C4410" i="1"/>
  <c r="Z272" i="1"/>
  <c r="Z1065" i="1"/>
  <c r="J1065" i="1"/>
  <c r="Z261" i="1"/>
  <c r="Z246" i="1"/>
  <c r="Z193" i="1"/>
  <c r="Z178" i="1"/>
  <c r="Z172" i="1"/>
  <c r="Z166" i="1"/>
  <c r="Z160" i="1"/>
  <c r="Z154" i="1"/>
  <c r="J261" i="1"/>
  <c r="J246" i="1"/>
  <c r="J193" i="1"/>
  <c r="J178" i="1"/>
  <c r="J172" i="1"/>
  <c r="J166" i="1"/>
  <c r="J160" i="1"/>
  <c r="J154" i="1"/>
  <c r="Z127" i="1"/>
  <c r="J127" i="1"/>
  <c r="Z119" i="1"/>
  <c r="J119" i="1"/>
  <c r="J380" i="1"/>
  <c r="Z380" i="1" s="1"/>
  <c r="Z367" i="1"/>
  <c r="Z364" i="1"/>
  <c r="Z111" i="1" l="1"/>
  <c r="Z110" i="1"/>
  <c r="U2" i="1"/>
  <c r="J1699" i="1" l="1"/>
  <c r="Z1708" i="1"/>
  <c r="Z1709" i="1"/>
  <c r="Z1722" i="1"/>
  <c r="J1723" i="1"/>
  <c r="Z1723" i="1" s="1"/>
  <c r="Z1746" i="1"/>
  <c r="J1747" i="1"/>
  <c r="Z1747" i="1" s="1"/>
  <c r="Z1763" i="1"/>
  <c r="Z1764" i="1"/>
  <c r="Z1765" i="1"/>
  <c r="J1777" i="1"/>
  <c r="Z1777" i="1" s="1"/>
  <c r="Z1789" i="1"/>
  <c r="Z1790" i="1"/>
  <c r="Z1810" i="1"/>
  <c r="Z1819" i="1"/>
  <c r="Z1828" i="1"/>
  <c r="Z1840" i="1"/>
  <c r="Z1848" i="1"/>
  <c r="J1917" i="1"/>
  <c r="Z1917" i="1" s="1"/>
  <c r="Z1969" i="1"/>
  <c r="Z2009" i="1"/>
  <c r="Z2044" i="1"/>
  <c r="Z2045" i="1"/>
  <c r="Z2071" i="1"/>
  <c r="Z2072" i="1"/>
  <c r="Z2082" i="1"/>
  <c r="Z2083" i="1"/>
  <c r="Z2084" i="1"/>
  <c r="E4410" i="1"/>
  <c r="F4410" i="1"/>
  <c r="G4410" i="1"/>
  <c r="H4410" i="1"/>
  <c r="I4410" i="1"/>
  <c r="K4410" i="1"/>
  <c r="M4410" i="1"/>
  <c r="N4410" i="1"/>
  <c r="O4410" i="1"/>
  <c r="V4410" i="1"/>
  <c r="W4410" i="1"/>
  <c r="X4410" i="1"/>
  <c r="P4410" i="1"/>
  <c r="Q4410" i="1"/>
  <c r="R4410" i="1"/>
  <c r="S4410" i="1"/>
  <c r="AA4410" i="1"/>
  <c r="AB4410" i="1"/>
  <c r="AC4410" i="1"/>
  <c r="Z3693" i="1"/>
  <c r="Z3692" i="1"/>
  <c r="Z3691" i="1"/>
  <c r="Z3690" i="1"/>
  <c r="Z3689" i="1"/>
  <c r="Z3678" i="1"/>
  <c r="Z3667" i="1"/>
  <c r="J3666" i="1"/>
  <c r="Z3666" i="1" s="1"/>
  <c r="Z3644" i="1"/>
  <c r="Z3643" i="1"/>
  <c r="Z3642" i="1"/>
  <c r="Z3641" i="1"/>
  <c r="Z3632" i="1"/>
  <c r="Z3631" i="1"/>
  <c r="Z3630" i="1"/>
  <c r="Z3629" i="1"/>
  <c r="Z3628" i="1"/>
  <c r="Z3627" i="1"/>
  <c r="Z3595" i="1"/>
  <c r="J3594" i="1"/>
  <c r="Z3594" i="1" s="1"/>
  <c r="Z3557" i="1"/>
  <c r="Z3555" i="1"/>
  <c r="Z3554" i="1"/>
  <c r="Z3553" i="1"/>
  <c r="Z3552" i="1"/>
  <c r="Z3551" i="1"/>
  <c r="Z3550" i="1"/>
  <c r="Z3549" i="1"/>
  <c r="Z3548" i="1"/>
  <c r="Z3547" i="1"/>
  <c r="Z3546" i="1"/>
  <c r="Z3545" i="1"/>
  <c r="Z3544" i="1"/>
  <c r="Z3543" i="1"/>
  <c r="Z3542" i="1"/>
  <c r="Z3541" i="1"/>
  <c r="J3539" i="1"/>
  <c r="Z3539" i="1" s="1"/>
  <c r="Z3538" i="1"/>
  <c r="Z3537" i="1"/>
  <c r="J3493" i="1"/>
  <c r="Z3493" i="1" s="1"/>
  <c r="Z3492" i="1"/>
  <c r="Z3491" i="1"/>
  <c r="Z3490" i="1"/>
  <c r="Z3489" i="1"/>
  <c r="Z3488" i="1"/>
  <c r="Z3487" i="1"/>
  <c r="Z3486" i="1"/>
  <c r="Z3469" i="1"/>
  <c r="J3468" i="1"/>
  <c r="Z3468" i="1" s="1"/>
  <c r="Z3462" i="1"/>
  <c r="Z3461" i="1"/>
  <c r="Z3460" i="1"/>
  <c r="Z3459" i="1"/>
  <c r="Z3458" i="1"/>
  <c r="J3456" i="1"/>
  <c r="Z3456" i="1" s="1"/>
  <c r="Z3455" i="1"/>
  <c r="Z3454" i="1"/>
  <c r="Z3416" i="1"/>
  <c r="J3415" i="1"/>
  <c r="Z3415" i="1" s="1"/>
  <c r="Z3414" i="1"/>
  <c r="Z3413" i="1"/>
  <c r="Z3383" i="1"/>
  <c r="J3382" i="1"/>
  <c r="Z3382" i="1" s="1"/>
  <c r="Z3234" i="1"/>
  <c r="Z3219" i="1"/>
  <c r="Z3199" i="1"/>
  <c r="Z3198" i="1"/>
  <c r="Z3197" i="1"/>
  <c r="Z3195" i="1"/>
  <c r="Z3194" i="1"/>
  <c r="Z3193" i="1"/>
  <c r="Z3192" i="1"/>
  <c r="Z3191" i="1"/>
  <c r="Z3190" i="1"/>
  <c r="Z3189" i="1"/>
  <c r="Z3188" i="1"/>
  <c r="Z3187" i="1"/>
  <c r="Z3185" i="1"/>
  <c r="Z3135" i="1"/>
  <c r="Z3033" i="1"/>
  <c r="Z3024" i="1"/>
  <c r="L2950" i="1"/>
  <c r="L2930" i="1"/>
  <c r="L2903" i="1"/>
  <c r="L2894" i="1"/>
  <c r="L2884" i="1"/>
  <c r="Z2883" i="1"/>
  <c r="Z2882" i="1"/>
  <c r="Z2881" i="1"/>
  <c r="L2873" i="1"/>
  <c r="Z2872" i="1"/>
  <c r="Z2854" i="1"/>
  <c r="Z2853" i="1"/>
  <c r="L2840" i="1"/>
  <c r="L2821" i="1"/>
  <c r="Z2820" i="1"/>
  <c r="L2800" i="1"/>
  <c r="J2799" i="1"/>
  <c r="Z2799" i="1" s="1"/>
  <c r="Z2783" i="1"/>
  <c r="Z2782" i="1"/>
  <c r="Z2781" i="1"/>
  <c r="Z2780" i="1"/>
  <c r="Z2779" i="1"/>
  <c r="Z2778" i="1"/>
  <c r="Z2762" i="1"/>
  <c r="Z2749" i="1"/>
  <c r="Z2748" i="1"/>
  <c r="Z2694" i="1"/>
  <c r="Z2673" i="1"/>
  <c r="Z2408" i="1"/>
  <c r="Z2389" i="1"/>
  <c r="Z2387" i="1"/>
  <c r="J2319" i="1"/>
  <c r="Z2319" i="1" s="1"/>
  <c r="Z2318" i="1"/>
  <c r="Z2316" i="1"/>
  <c r="J2264" i="1"/>
  <c r="Z2264" i="1" s="1"/>
  <c r="Z1699" i="1" l="1"/>
  <c r="Z4410" i="1" s="1"/>
  <c r="J4410" i="1"/>
  <c r="T4410" i="1"/>
  <c r="U4410" i="1"/>
  <c r="L44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tc={31163758-AC21-49C5-B796-5A6D733FEE7E}</author>
  </authors>
  <commentList>
    <comment ref="Y1" authorId="0" shapeId="0" xr:uid="{31163758-AC21-49C5-B796-5A6D733FEE7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Ungültige Werte haben eine neuere, gültige Version. Dieses Feld dient dazu, alte Versionen auszufiltern</t>
      </text>
    </comment>
  </commentList>
</comments>
</file>

<file path=xl/sharedStrings.xml><?xml version="1.0" encoding="utf-8"?>
<sst xmlns="http://schemas.openxmlformats.org/spreadsheetml/2006/main" count="47006" uniqueCount="4664">
  <si>
    <t>Beschluss
AG 11.09</t>
  </si>
  <si>
    <t>Datum; Sitzung</t>
  </si>
  <si>
    <t>Abstimmung</t>
  </si>
  <si>
    <t>ANMERKUNGEN</t>
  </si>
  <si>
    <t>Planungs-/ Leistungsparameter</t>
  </si>
  <si>
    <t>PropertySets</t>
  </si>
  <si>
    <t>Merkmal</t>
  </si>
  <si>
    <t>Werte für Optionen-Sets</t>
  </si>
  <si>
    <t>Beschreibung</t>
  </si>
  <si>
    <t>Typ</t>
  </si>
  <si>
    <t>Einheiten</t>
  </si>
  <si>
    <t xml:space="preserve">IFC 4 </t>
  </si>
  <si>
    <t>MMS-Code</t>
  </si>
  <si>
    <t>Entities</t>
  </si>
  <si>
    <t>Projektphase</t>
  </si>
  <si>
    <t>Verantwortlichkeit</t>
  </si>
  <si>
    <t>Version</t>
  </si>
  <si>
    <t>gültig seit
Revision</t>
  </si>
  <si>
    <t>veraltet seit
Revision</t>
  </si>
  <si>
    <t>Use Case 1</t>
  </si>
  <si>
    <t>Use Case 2</t>
  </si>
  <si>
    <t>Use Case 3</t>
  </si>
  <si>
    <t>Use Case 4</t>
  </si>
  <si>
    <t>Use Case 5</t>
  </si>
  <si>
    <t>Use Case Filter</t>
  </si>
  <si>
    <t>MMS alt: zugeordnet zu Bestands-Komponente</t>
  </si>
  <si>
    <t>MMS alt: zugeordnet zu Bestands-Parameter</t>
  </si>
  <si>
    <t>MMS alt: MMS-Code</t>
  </si>
  <si>
    <t>NR</t>
  </si>
  <si>
    <t>beschlossen</t>
  </si>
  <si>
    <t>Planung</t>
  </si>
  <si>
    <t>AsiP_BeamSpecific</t>
  </si>
  <si>
    <t>Gruppe</t>
  </si>
  <si>
    <t>IfcBeam</t>
  </si>
  <si>
    <t>V 2.0</t>
  </si>
  <si>
    <t>Bauteilkurzbezeichnung</t>
  </si>
  <si>
    <t>Angabe der Bauteilkurzbezeichnung gem. projektspeziefischem Bauteilkatalog (z.B. IW03, FB01, FE01, D02)</t>
  </si>
  <si>
    <t>Eigenschaft</t>
  </si>
  <si>
    <t>Text</t>
  </si>
  <si>
    <t>*.ComponentAbbreviation</t>
  </si>
  <si>
    <t>Asi_ComponentAbbreviationBeam</t>
  </si>
  <si>
    <t>*.</t>
  </si>
  <si>
    <t>Einreichplanung</t>
  </si>
  <si>
    <t>AR - Architektur</t>
  </si>
  <si>
    <t>Kostenermittlung</t>
  </si>
  <si>
    <t>Erdberührendes Element</t>
  </si>
  <si>
    <t>Angabe, ob dieses Bauteil erdberührend ist (JA), oder nicht (NEIN).</t>
  </si>
  <si>
    <t>Wahr/Falsch</t>
  </si>
  <si>
    <t>*.SoilContact</t>
  </si>
  <si>
    <t>Asi_SoilContact</t>
  </si>
  <si>
    <t>Vorentwurf</t>
  </si>
  <si>
    <t>Typ Sonderelement</t>
  </si>
  <si>
    <t xml:space="preserve">Angabe von Sonderformen und Sonderbauteilen z.B. Krümmung, Neigung, Wandkrone, Köcherfundament, Hohldielendecke etc. Definition der möglichen Eingaben erfolgt in der AIA und im BAP </t>
  </si>
  <si>
    <t>*.TypeOfSpecialElement</t>
  </si>
  <si>
    <t>Asi_TypeOfSpecialElementBeam</t>
  </si>
  <si>
    <t>Kostenermittlungsgrundlagen</t>
  </si>
  <si>
    <t>AsiP_ColumnSpecific</t>
  </si>
  <si>
    <t>IfcColumn</t>
  </si>
  <si>
    <t>Asi_ComponentAbbreviationColumn</t>
  </si>
  <si>
    <t>Asi_TypeOfSpecialElementColumn</t>
  </si>
  <si>
    <t>AsiP_CoveringSpecific</t>
  </si>
  <si>
    <t>IfcCovering</t>
  </si>
  <si>
    <t>Asi_ComponentAbbreviationCovering</t>
  </si>
  <si>
    <t>Asi_TypeOfSpecialElementCovering</t>
  </si>
  <si>
    <t>AsiP_ConcreteElementSpecific</t>
  </si>
  <si>
    <t>IfcBeam;IfcColumn;IfcFooting;IfcRoof;IfcSlab;IfcStair;IfcStairFlight;IfcWall</t>
  </si>
  <si>
    <t>Bauteilaktivierung</t>
  </si>
  <si>
    <t>Angabe, ob dieses Betonbauteil thermisch aktiviert ist (JA), oder nicht (NEIN).</t>
  </si>
  <si>
    <t>*.ThermallyActivated</t>
  </si>
  <si>
    <t>Asi_ThermallyActivatedConcrete</t>
  </si>
  <si>
    <t>Entwurf</t>
  </si>
  <si>
    <t>HT - Haustechnik</t>
  </si>
  <si>
    <t>Betonkurzbezeichnung</t>
  </si>
  <si>
    <t>Angabe der Betonkurzbezeichnung gem. ÖNORM B 4710-1</t>
  </si>
  <si>
    <t>Text (Optionen-Set)</t>
  </si>
  <si>
    <t>*.ShortDescription</t>
  </si>
  <si>
    <t>AsiE_ShortDescriptionConcrete</t>
  </si>
  <si>
    <t>TP - Tragwerksplanung</t>
  </si>
  <si>
    <t>B1</t>
  </si>
  <si>
    <t>Wert</t>
  </si>
  <si>
    <t>B2</t>
  </si>
  <si>
    <t>B3</t>
  </si>
  <si>
    <t>B4</t>
  </si>
  <si>
    <t>B5</t>
  </si>
  <si>
    <t>B6</t>
  </si>
  <si>
    <t>B7</t>
  </si>
  <si>
    <t>B8</t>
  </si>
  <si>
    <t>B9</t>
  </si>
  <si>
    <t>B10</t>
  </si>
  <si>
    <t>B11</t>
  </si>
  <si>
    <t>B12</t>
  </si>
  <si>
    <t>HL-SW</t>
  </si>
  <si>
    <t>B6/C3A-frei</t>
  </si>
  <si>
    <t>Sichtbeton</t>
  </si>
  <si>
    <t>Angabe, ob dieses Betonbauteil Anforderungen an die Sichtqualität hat (JA), oder nicht (NEIN).</t>
  </si>
  <si>
    <t>*.FairFaced</t>
  </si>
  <si>
    <t>Asi_FairFacedConcrete</t>
  </si>
  <si>
    <t>Verhältnis Baustahlmatte/Gesamtbewehrung</t>
  </si>
  <si>
    <t>Das Verhältnis von Baustahlmatten in Bezug zur Gesamtbewehrung. Werte zwischen "0" (keine Stahlmatten) und "1" (ausschließlich Stahlmatten)</t>
  </si>
  <si>
    <t>Verhältnis</t>
  </si>
  <si>
    <t>*.MeshToTotalRatio</t>
  </si>
  <si>
    <t>Asi_MeshToTotalRatioConcrete</t>
  </si>
  <si>
    <t>Expositionsklasse X0</t>
  </si>
  <si>
    <t>Angabe ob Beton mit einer Expositionsklasse ohne Risiko verwendet wird (Wahr) oder nicht (Falsch)</t>
  </si>
  <si>
    <t>*.ExposureClassX0</t>
  </si>
  <si>
    <t>Asi_ExposureClassX0</t>
  </si>
  <si>
    <t>Expositionsklasse XC</t>
  </si>
  <si>
    <t>Expositionsklasse: Korrosion durch Karbonatisierung nach ÖNORM B 4710-1</t>
  </si>
  <si>
    <t>*.ExposureClassXc</t>
  </si>
  <si>
    <t>AsiE_ExposureClassXc</t>
  </si>
  <si>
    <t>XC1</t>
  </si>
  <si>
    <t>XC2</t>
  </si>
  <si>
    <t>XC3</t>
  </si>
  <si>
    <t>XC4</t>
  </si>
  <si>
    <t>NOTKNOWN</t>
  </si>
  <si>
    <t>UNSET</t>
  </si>
  <si>
    <t>Expositionsklasse XW</t>
  </si>
  <si>
    <t>Expositionsklasse: Wasserundurchlässigkeit nach ÖNORM B 4710-1</t>
  </si>
  <si>
    <t>*.ExposureClassXw</t>
  </si>
  <si>
    <t>AsiE_ExposureClassXw</t>
  </si>
  <si>
    <t>XW1</t>
  </si>
  <si>
    <t>XW2</t>
  </si>
  <si>
    <t>Expositionsklasse XD</t>
  </si>
  <si>
    <t>Expositionsklasse: Korrosion durch Chloride nach ÖNORM B 4710-1</t>
  </si>
  <si>
    <t>*.ExposureClassXd</t>
  </si>
  <si>
    <t>AsiE_ExposureClassXd</t>
  </si>
  <si>
    <t>XD1</t>
  </si>
  <si>
    <t>XD2</t>
  </si>
  <si>
    <t>XD3</t>
  </si>
  <si>
    <t>Expositionsklasse XF</t>
  </si>
  <si>
    <t>Expositionsklasse: Frostangriff mit und ohne Taumittel nach ÖNORM B 4710-1</t>
  </si>
  <si>
    <t>*.ExposureClassXf</t>
  </si>
  <si>
    <t>AsiE_ExposureClassXf</t>
  </si>
  <si>
    <t>XF1</t>
  </si>
  <si>
    <t>XF2</t>
  </si>
  <si>
    <t>XF2/XF3</t>
  </si>
  <si>
    <t>XF3</t>
  </si>
  <si>
    <t>XF4</t>
  </si>
  <si>
    <t>Expositionsklasse XA</t>
  </si>
  <si>
    <t>Expositionsklasse: Chemischer Angriff nach ÖNORM B 4710-1</t>
  </si>
  <si>
    <t>*.ExposureClassXa</t>
  </si>
  <si>
    <t>AsiE_ExposureClassXa</t>
  </si>
  <si>
    <t>XA1L</t>
  </si>
  <si>
    <t>XA2L</t>
  </si>
  <si>
    <t>XA3L</t>
  </si>
  <si>
    <t>XA1T</t>
  </si>
  <si>
    <t>XA2T</t>
  </si>
  <si>
    <t>XA2L/XA2T</t>
  </si>
  <si>
    <t>XA3T</t>
  </si>
  <si>
    <t>XA3L/XA3T</t>
  </si>
  <si>
    <t>Expositionsklasse XM</t>
  </si>
  <si>
    <t>Expositionsklasse: mechanischer Verschleiß nach ÖNORM B 4710-1</t>
  </si>
  <si>
    <t>*.ExposureClassXm</t>
  </si>
  <si>
    <t>AsiE_ExposureClassXm</t>
  </si>
  <si>
    <t>XM1</t>
  </si>
  <si>
    <t>XM2</t>
  </si>
  <si>
    <t>XM3</t>
  </si>
  <si>
    <t>Expositionsklasse XS</t>
  </si>
  <si>
    <t>Expositionsklasse: Meerwasser nach ÖNORM B 4710-1</t>
  </si>
  <si>
    <t>*.ExposureClassXs</t>
  </si>
  <si>
    <t>AsiE_ExposureClassXs</t>
  </si>
  <si>
    <t>XS1</t>
  </si>
  <si>
    <t>XS2</t>
  </si>
  <si>
    <t>XS3</t>
  </si>
  <si>
    <t>Anforderung Schwinden Beton</t>
  </si>
  <si>
    <r>
      <t>Angabe, ob für die Gebrauchstauglichkeit des Betons ein reduziertes Schwinden erforderlich ist</t>
    </r>
    <r>
      <rPr>
        <sz val="11"/>
        <color theme="1"/>
        <rFont val="Calibri"/>
        <family val="2"/>
        <scheme val="minor"/>
      </rPr>
      <t>. Ist für die Gebrauchstauglichkeit des Betons ein reduziertes Schwinden erforderlich, ist der Beton mit RS für reduziertes Schwinden zu klassifizieren, bei stark reduziertem Schwinden mit RRS gemäß ÖNORM B 4710-1</t>
    </r>
  </si>
  <si>
    <t>*.RequirementShrinkageConcrete</t>
  </si>
  <si>
    <t>AsiE_RequirementShrinkageConcrete</t>
  </si>
  <si>
    <t>Begleitung Bauausfuehrung</t>
  </si>
  <si>
    <t>keine Anforderung an das Schwinden</t>
  </si>
  <si>
    <t>reduziertes Schwinden (RS)</t>
  </si>
  <si>
    <t>stark reduziertes Schwinden (RRS)</t>
  </si>
  <si>
    <t>Konsistenzklasse</t>
  </si>
  <si>
    <t>Maß für die von der Rezeptur abhängige Steifheit und Verarbeitbarkeit des Frischbetons nach ÖNORM B 4710-1; Für Deutschland gelten die Bezeichnungen F2-F6 für F38-F66, die deutsche Klasse F1 findet in AT keine Verwendung</t>
  </si>
  <si>
    <t>*.ConsistencyClass</t>
  </si>
  <si>
    <t>AsiE_ConsistencyClass</t>
  </si>
  <si>
    <t>C0</t>
  </si>
  <si>
    <t>C1</t>
  </si>
  <si>
    <t>C2</t>
  </si>
  <si>
    <t>C3</t>
  </si>
  <si>
    <t>F38</t>
  </si>
  <si>
    <t>F45</t>
  </si>
  <si>
    <t>F52</t>
  </si>
  <si>
    <t>F59</t>
  </si>
  <si>
    <t>F66</t>
  </si>
  <si>
    <t>F73</t>
  </si>
  <si>
    <t>Anforderung Wärmeentwicklung Beton</t>
  </si>
  <si>
    <t>Besondere Anforderungen an die Wärmeentwicklung von Beton nach ÖNORM B 4710-1</t>
  </si>
  <si>
    <t>*.HeatDevelopmentConcreteRequirements</t>
  </si>
  <si>
    <t>AsiE_HeatDevelopmentConcreteRequirements</t>
  </si>
  <si>
    <t>WE1</t>
  </si>
  <si>
    <t>WE2</t>
  </si>
  <si>
    <t>Anforderung Blutneigung Beton</t>
  </si>
  <si>
    <t>Angabe ob besondere Anforderungen an den Beton hinsichtlich der Blutneigung (Wahr) gegeben sind, oder nicht (Falsch).</t>
  </si>
  <si>
    <t>*.BleedingRequirementsConcrete</t>
  </si>
  <si>
    <t>Asi_BleedingRequirementsConcrete</t>
  </si>
  <si>
    <t>Anforderung Verarbeitungszeit Beton</t>
  </si>
  <si>
    <t>Besondere Anforderungen an die verlängerte Verarbeitungszeit von Beton</t>
  </si>
  <si>
    <t>*.ProcessingTimeRequirementsConcrete</t>
  </si>
  <si>
    <t>AsiE_ProcessingTimeRequirementsConcrete</t>
  </si>
  <si>
    <t>VV4</t>
  </si>
  <si>
    <t>VV6</t>
  </si>
  <si>
    <t>VV8</t>
  </si>
  <si>
    <t>VV10</t>
  </si>
  <si>
    <t>Anforderung Anfangserhärtung Beton</t>
  </si>
  <si>
    <t>Besondere Anforderungen an die verzögerte Anfangserhärtung von Beton</t>
  </si>
  <si>
    <t>*.InitialHardeningRequirementsConcrete</t>
  </si>
  <si>
    <t>AsiE_InitialHardeningRequirementsConcrete</t>
  </si>
  <si>
    <t>VA4</t>
  </si>
  <si>
    <t>VA6</t>
  </si>
  <si>
    <t>VA8</t>
  </si>
  <si>
    <t>VA10</t>
  </si>
  <si>
    <t>Abreißfestigkeitsklasse</t>
  </si>
  <si>
    <t>Prüfung der Abreißfestigkeit gemäß ÖNORM B 4710-3 und Einteilung der Abreißfestigkeitsklasse gemäß ÖNORM B 4710-1</t>
  </si>
  <si>
    <t>*.TearStrengthClass</t>
  </si>
  <si>
    <t>AsiE_TearStrengthClass</t>
  </si>
  <si>
    <t>A1,0</t>
  </si>
  <si>
    <t>A1,5</t>
  </si>
  <si>
    <t>A2,0</t>
  </si>
  <si>
    <t>Spaltzugfestigkeitsklasse</t>
  </si>
  <si>
    <t>Prüfung der Spaltzugfestigkeit gemäß ÖNORM B 4710-3 und Einteilung der Abreißfestigkeitsklasse gemäß ÖNORM B 4710-1</t>
  </si>
  <si>
    <t>*.TensileStrengthClass</t>
  </si>
  <si>
    <t>AsiE_TensileStrengthClass</t>
  </si>
  <si>
    <t>TK 1,0</t>
  </si>
  <si>
    <t>TK 1,5</t>
  </si>
  <si>
    <t>TK 2,0</t>
  </si>
  <si>
    <t>TK 2,5</t>
  </si>
  <si>
    <t>TK 3,0</t>
  </si>
  <si>
    <t>Leistung</t>
  </si>
  <si>
    <t>Art rezyklierte Gesteinskörnung Beton</t>
  </si>
  <si>
    <t>Angabe über die Art der rezyklierten Gesteinskörnung gemäß ÖNORM B 4710-1</t>
  </si>
  <si>
    <t>*.TypeOfRecycledAggregateConcrete</t>
  </si>
  <si>
    <t>AsiE_TypeOfRecycledAggregateConcrete</t>
  </si>
  <si>
    <t>RB-A1</t>
  </si>
  <si>
    <t>RB-A2</t>
  </si>
  <si>
    <t>RG-A3</t>
  </si>
  <si>
    <t>RH-B</t>
  </si>
  <si>
    <t>Betonkategorien</t>
  </si>
  <si>
    <t>Einordnung des Betons bezüglich seiner Rezeptfestlegung und Übereinstimmungslenkung in Beton E (Eignungsprüfungsbeton) und R (Rezeptbeton) nach ÖNORM B 4710-1</t>
  </si>
  <si>
    <t>*.CategoryConcrete</t>
  </si>
  <si>
    <t>AsiE_CategoryConcrete</t>
  </si>
  <si>
    <t>E (Eignungsprüfungsbeton)</t>
  </si>
  <si>
    <t>R (Rezeptbeton)</t>
  </si>
  <si>
    <t>Größtkorn Beton</t>
  </si>
  <si>
    <t>Die Bezeichnung des Größtkorns ist das Maß der Maschenweite des obersten Siebsatzes, bei dem ein Durchsatz von mindestens 90% gegeben sein muss; gemäß ÖNORM B 4710-1</t>
  </si>
  <si>
    <t>*.LargeGrainConcrete</t>
  </si>
  <si>
    <t>AsiE_LargeGrainConcrete</t>
  </si>
  <si>
    <t>GK 4</t>
  </si>
  <si>
    <t>GK 8</t>
  </si>
  <si>
    <t>GK 11</t>
  </si>
  <si>
    <t>GK 16</t>
  </si>
  <si>
    <t>GK 22</t>
  </si>
  <si>
    <t>GK 32</t>
  </si>
  <si>
    <t>GK 63</t>
  </si>
  <si>
    <t>Fasergehalt Beton</t>
  </si>
  <si>
    <t>Fasergehalt im Frischbeton in kg/m3</t>
  </si>
  <si>
    <t>kg/m³</t>
  </si>
  <si>
    <t>*.FiberContentConcrete</t>
  </si>
  <si>
    <t>Bindemittelgehalt Beton</t>
  </si>
  <si>
    <t>Menge an Bindemittel je Kubikmeter verdichteten Betons (angegeben in kg/m3). Anrechenbarer Bindemittelgehalt (B) = Zementgehalt + (k × anrechenbarer Zusatzstoffgehalt)</t>
  </si>
  <si>
    <t>*.BinderContentConcrete</t>
  </si>
  <si>
    <t>Festigkeitsentwicklung Beton</t>
  </si>
  <si>
    <t>Das Festigkeitsverhältnis zur Bezeichnung der Festigkeitsentwicklung ist das Verhältnis der mittleren Druckfestigkeit nach 2 Tagen (fcm,2) zur mittleren Druckfestigkeit nach 28 Tagen (fcm,28) aus der Eignungsprüfung gemäß ÖNORM B 4710-1</t>
  </si>
  <si>
    <t>*.StrengthDevelopmentConcrete</t>
  </si>
  <si>
    <t>AsiE_StrengthDevelopmentConcrete</t>
  </si>
  <si>
    <t>ES</t>
  </si>
  <si>
    <t>EM</t>
  </si>
  <si>
    <t>EL</t>
  </si>
  <si>
    <t>E0</t>
  </si>
  <si>
    <t>AsiP_ConcreteElementPolymerFiberSpecific</t>
  </si>
  <si>
    <t>Art Polymerfaserbeton</t>
  </si>
  <si>
    <t>Arten von Beton, die durch die Zugabe von Polymerfasern charakterisiert sind nach ÖNROM EN 14889-2</t>
  </si>
  <si>
    <t>*.TypeOfPolymerFiberConcrete</t>
  </si>
  <si>
    <t>AsiE_TypeOfPolymerFiberConcrete</t>
  </si>
  <si>
    <t>FaB FS</t>
  </si>
  <si>
    <t>FaB FSBZ3,0</t>
  </si>
  <si>
    <t>FaB FSBZ4,5</t>
  </si>
  <si>
    <t>FaB BBG</t>
  </si>
  <si>
    <t>AsiP_ConcreteElementLightweightSpecific</t>
  </si>
  <si>
    <t>Betonfestigkeitsklasse Leichtbeton</t>
  </si>
  <si>
    <t>Klassifikation der Betonfestigkeit für Leichtbeton gemäß ÖNORM B 4710-2</t>
  </si>
  <si>
    <t>*.StrengthClassLightweightConcrete</t>
  </si>
  <si>
    <t>AsiE_StrengthClassLightweightConcrete</t>
  </si>
  <si>
    <t>LC8/9</t>
  </si>
  <si>
    <t>LC12/13</t>
  </si>
  <si>
    <t>LC16/18</t>
  </si>
  <si>
    <t>LC20/22</t>
  </si>
  <si>
    <t>LC25/28</t>
  </si>
  <si>
    <t>LC30/33</t>
  </si>
  <si>
    <t>LC35/38</t>
  </si>
  <si>
    <t>LC40/44</t>
  </si>
  <si>
    <t>LC45/50</t>
  </si>
  <si>
    <t>LC50/55</t>
  </si>
  <si>
    <t>LC55/60</t>
  </si>
  <si>
    <t>LC60/66</t>
  </si>
  <si>
    <t>LC70/77</t>
  </si>
  <si>
    <t>LC80/88</t>
  </si>
  <si>
    <t>Rohdichteklasse Leichtbeton</t>
  </si>
  <si>
    <t xml:space="preserve">Für Leichtbeton gilt die Trockenrohdichte für die Zuordnung zu einer Rohdichteklasse nach ÖNORM B 4710-2; Rohdichtebereich in kg/m3 </t>
  </si>
  <si>
    <t>*.GrossDensityClassLightweightConcrete</t>
  </si>
  <si>
    <t>AsiE_GrossDensityClassLightweightConcrete</t>
  </si>
  <si>
    <t>D1,0</t>
  </si>
  <si>
    <t>D1,2</t>
  </si>
  <si>
    <t>D1,4</t>
  </si>
  <si>
    <t>D1,6</t>
  </si>
  <si>
    <t>D1,8</t>
  </si>
  <si>
    <t>D2,0</t>
  </si>
  <si>
    <t>AsiP_ConcreteElementRapidCompactingSpecific</t>
  </si>
  <si>
    <t>Anforderung Leichtverdichtbarer Beton</t>
  </si>
  <si>
    <t>Besondere Anforderungen an leichtverdichtbaren Beton</t>
  </si>
  <si>
    <t>*.EasyCompressibleRequirementsConcrete</t>
  </si>
  <si>
    <t>AsiE_EasyCompressibleRequirementsConcrete</t>
  </si>
  <si>
    <t>ECC1</t>
  </si>
  <si>
    <t>ECC2</t>
  </si>
  <si>
    <t>AsiP_ConcreteElementSelfCompactingSpecific</t>
  </si>
  <si>
    <t>Anforderung Selbstverdichtender Beton</t>
  </si>
  <si>
    <t>Besondere Anforderungen an selbstverdichtenden Beton nach ÖNORM B 4710-1</t>
  </si>
  <si>
    <t>*.SelfcompactingRequirementsConcrete</t>
  </si>
  <si>
    <t>AsiE_SelfcompactingRequirementsConcrete</t>
  </si>
  <si>
    <t>SCC1</t>
  </si>
  <si>
    <t>SCC2</t>
  </si>
  <si>
    <t>AsiP_ConcreteElementPumpingSpecific</t>
  </si>
  <si>
    <t>Anforderung Pumpbeton</t>
  </si>
  <si>
    <t>Besondere Anforderungen an Pumpbeton mit einer Angabe über die Leitungslänge  nach ÖNORM B 4710-1</t>
  </si>
  <si>
    <t>*.PumpingRequirementsConcrete</t>
  </si>
  <si>
    <t>AsiE_PumpingRequirementsConcrete</t>
  </si>
  <si>
    <t>PB bis 50 lfm</t>
  </si>
  <si>
    <t>PB über 50 lfm</t>
  </si>
  <si>
    <t>AsiP_ConcreteElementUnderWaterSpecific</t>
  </si>
  <si>
    <t>Anforderung Unterwasser Beton</t>
  </si>
  <si>
    <t>Besondere Anforderungen an Beton für Bohrpfähle, Schlitzwände und Einbau unter Wasser nach ÖNORM B 4710-1</t>
  </si>
  <si>
    <t>*.UnderwaterRequirementsConcrete</t>
  </si>
  <si>
    <t>AsiE_UnderwaterRequirementsConcrete</t>
  </si>
  <si>
    <t>UB1</t>
  </si>
  <si>
    <t>UB2</t>
  </si>
  <si>
    <t>AsiP_ConcreteElementWaterProofSpecific</t>
  </si>
  <si>
    <t>Weiße Wanne</t>
  </si>
  <si>
    <t>*.WhiteTube</t>
  </si>
  <si>
    <t>AsiE_WhiteTube</t>
  </si>
  <si>
    <t>BS1A</t>
  </si>
  <si>
    <t>BS1B</t>
  </si>
  <si>
    <t>BS1C</t>
  </si>
  <si>
    <t>BS1F</t>
  </si>
  <si>
    <t>BS1E</t>
  </si>
  <si>
    <t>BS1A plus</t>
  </si>
  <si>
    <t>BS1B plus</t>
  </si>
  <si>
    <t>BS1C plus</t>
  </si>
  <si>
    <t>BS1E plus</t>
  </si>
  <si>
    <t>BS1F plus</t>
  </si>
  <si>
    <t>AsiP_ConcreteElementShotcreteSpecific</t>
  </si>
  <si>
    <t>Nassmischgut Spritzbeton</t>
  </si>
  <si>
    <t>Angabe über das Nassmischgut bei Spritzbeton gemäß "Richtlinie Spritzbeton" (Ausgabe 2009)</t>
  </si>
  <si>
    <t>*.MixtrureShotcrete</t>
  </si>
  <si>
    <t>AsiE_MixtureShotcrete</t>
  </si>
  <si>
    <t>Nassmischgut für SpC I J1</t>
  </si>
  <si>
    <t>Nassmischgut für SpC I J2</t>
  </si>
  <si>
    <t>Nassmischgut für SpC I J3</t>
  </si>
  <si>
    <t>Nassmischgut für SpC II J1</t>
  </si>
  <si>
    <t>Nassmischgut für SpC II J2</t>
  </si>
  <si>
    <t>Nassmischgut für SpC II J3</t>
  </si>
  <si>
    <t>Nassmischgut für SpC  III J1</t>
  </si>
  <si>
    <t>Nassmischgut für SpC  III J2</t>
  </si>
  <si>
    <t>Nassmischgut für SpC  III J3</t>
  </si>
  <si>
    <t>Nassmischgut für SpC XC3 XF3</t>
  </si>
  <si>
    <t>Nassmischgut für SpC  XC4 XF3</t>
  </si>
  <si>
    <t>Art Spritzbeton</t>
  </si>
  <si>
    <t>Angabe über die Art des Spritzbeton</t>
  </si>
  <si>
    <t>*.TypeOfShotcrete</t>
  </si>
  <si>
    <t>AsiE_TypeOfShotscrete</t>
  </si>
  <si>
    <t>Nass</t>
  </si>
  <si>
    <t>Trocken</t>
  </si>
  <si>
    <t>Festigkeitsbereich Spritzbeton</t>
  </si>
  <si>
    <t>*.RangeOfStrengthShotcrete</t>
  </si>
  <si>
    <t>AsiE_RangeOfStrengthShotcrete</t>
  </si>
  <si>
    <t>SpC8/10</t>
  </si>
  <si>
    <t>SpC12/15</t>
  </si>
  <si>
    <t>SpC16/20</t>
  </si>
  <si>
    <t>SpC20/25</t>
  </si>
  <si>
    <t>SpC25/30</t>
  </si>
  <si>
    <t>SpC30/37</t>
  </si>
  <si>
    <t>SpC35/45</t>
  </si>
  <si>
    <t>Restfestigkeitsklassen Spritzbeton</t>
  </si>
  <si>
    <t>Restfestigkeitsklassen von Spritzbeton gemäß ÖNORM EN 14487-1</t>
  </si>
  <si>
    <t>*.ResidualStrengthClassShotcrete</t>
  </si>
  <si>
    <t>AsiE_ResidualStrengthClassShotcrete</t>
  </si>
  <si>
    <t>0,2 bis 1,2 MPa</t>
  </si>
  <si>
    <t>2 bis 16 MPa</t>
  </si>
  <si>
    <t>Duktilitätsklasse Spritzbeton</t>
  </si>
  <si>
    <t>Unter Duktilität wird die die Eigenschaft eines Werkstoffs verstanden, sich unter Belastung plastisch zu verformen, bevor er versagt. Beton selbst besitzt keine hohe Duktilität. Erst die Bewehrung mit Stahl verleiht dem Verbundwerkstoff Stahlbeton eine nennenswerte Duktilität; gemäß ÖNORM EN 14487-1</t>
  </si>
  <si>
    <t>*.DuctilityClassShotcrete</t>
  </si>
  <si>
    <t>AsiE_DuctilityClassShotcrete</t>
  </si>
  <si>
    <t>Klasse 1</t>
  </si>
  <si>
    <t>Klasse 2</t>
  </si>
  <si>
    <t>Klasse 3</t>
  </si>
  <si>
    <t>Energieabsorptionsklasse Spritzbeton</t>
  </si>
  <si>
    <t>Energie, in Joule, die bei der Belastung einer faserverstärkten Platte absorbiert wird; gemäß ÖNORM EN 14487-1</t>
  </si>
  <si>
    <t>*.EnergyAbsorptionClassShotcrete</t>
  </si>
  <si>
    <t>AsiE_EnergyAbsorptionClassShotcrete</t>
  </si>
  <si>
    <t>E500</t>
  </si>
  <si>
    <t>E700</t>
  </si>
  <si>
    <t>E1000</t>
  </si>
  <si>
    <t>Frühfestigkeitsklasse Spritzbeton</t>
  </si>
  <si>
    <t>Festigkeitsentwicklung des jungen Spritzbetons; gemäß ÖNORM EN 14487-1</t>
  </si>
  <si>
    <t>*.EarlyStrengthClassShotcrete</t>
  </si>
  <si>
    <t>AsiE_EarlyStrengthClassShotcrete</t>
  </si>
  <si>
    <t>J1</t>
  </si>
  <si>
    <t>J2</t>
  </si>
  <si>
    <t>J3</t>
  </si>
  <si>
    <t>AsiP_ConcreteElementReinforcedSpecific</t>
  </si>
  <si>
    <t>Grenzrissbreite</t>
  </si>
  <si>
    <t>Abstand der Rissufer (Ränder eines Risses), gemessen auf der Bauteiloberfläche, senkrecht zum Rissverlauf; gemäß ÖNORM EN 1992-1-1</t>
  </si>
  <si>
    <t>*.BoundaryCrackWidth</t>
  </si>
  <si>
    <t>AsiE_BoundaryCrackWidth</t>
  </si>
  <si>
    <t>0,2 mm</t>
  </si>
  <si>
    <t>0,3 mm</t>
  </si>
  <si>
    <t>0,4 mm</t>
  </si>
  <si>
    <t>Dauerschwingfestigkeitsklasse</t>
  </si>
  <si>
    <t>Die Dauerschwingfestigkeit bezeichnet die dauerhaft ertragbare Belastung eines Werkstoffs oder Bauteils bei schwingender Beanspruchung; gemäß ÖNORM EN 1992-1-1</t>
  </si>
  <si>
    <t>*.FatigueStrengthClass</t>
  </si>
  <si>
    <t>AsiE_FatigueStrengthClass</t>
  </si>
  <si>
    <t>B 500A</t>
  </si>
  <si>
    <t>B 500B</t>
  </si>
  <si>
    <t>B 550A</t>
  </si>
  <si>
    <t>B 550B</t>
  </si>
  <si>
    <t>B 600A</t>
  </si>
  <si>
    <t>AsiP_ConcreteElementSteelFiberSpecific</t>
  </si>
  <si>
    <t>Art Stahlfaserbeton</t>
  </si>
  <si>
    <t xml:space="preserve">Arten von Beton, die durch die Zugabe von Stahlfasern charakterisiert sind nach ÖNROM EN 14889-1 </t>
  </si>
  <si>
    <t>*.TypeOfSteelFiberConcrete</t>
  </si>
  <si>
    <t>AsiE_TypeOfSteelFiberConcrete</t>
  </si>
  <si>
    <t>FaB T1/BZ3,0 oder BZ4,5/G1</t>
  </si>
  <si>
    <t>FaB T2/BZ3,0 oder BZ4,5/G2</t>
  </si>
  <si>
    <t>FaB T3/BZ3,0 oder BZ4,5/G3</t>
  </si>
  <si>
    <t>FaB T4/BZ4,5/G4</t>
  </si>
  <si>
    <t>FaB T5/BZ4,5/G5</t>
  </si>
  <si>
    <t>FaB T6</t>
  </si>
  <si>
    <t>T Sonderklasse</t>
  </si>
  <si>
    <t>AsiP_CementElementSpecific</t>
  </si>
  <si>
    <t>Zementart</t>
  </si>
  <si>
    <t>Unterteilung der Normalzemente gemäß ÖNORM EN 197-1</t>
  </si>
  <si>
    <t>*.TypeOfCement</t>
  </si>
  <si>
    <t>AsiE_TypeOfCement</t>
  </si>
  <si>
    <t>CEM I</t>
  </si>
  <si>
    <t>CEM II/A-S</t>
  </si>
  <si>
    <t>CEM II/B-S</t>
  </si>
  <si>
    <t>CEM II/A-D</t>
  </si>
  <si>
    <t>CEM II/A-P</t>
  </si>
  <si>
    <t>CEM II/B-P</t>
  </si>
  <si>
    <t>CEM II/A-Q</t>
  </si>
  <si>
    <t>CEM II/B-Q</t>
  </si>
  <si>
    <t>CEM II/A-V</t>
  </si>
  <si>
    <t>CEM II/B-V</t>
  </si>
  <si>
    <t>CEM II/A-W</t>
  </si>
  <si>
    <t>CEM II/B-W</t>
  </si>
  <si>
    <t>CEM II/A-T</t>
  </si>
  <si>
    <t>CEM II/B-T</t>
  </si>
  <si>
    <t>CEM II/A-L</t>
  </si>
  <si>
    <t>CEM II/B-L</t>
  </si>
  <si>
    <t>CEM II/A-LL</t>
  </si>
  <si>
    <t>CEM II/B-LL</t>
  </si>
  <si>
    <t>CEM II/A-M</t>
  </si>
  <si>
    <t>CEM II/B-M</t>
  </si>
  <si>
    <t>CEM II/C-M (S-P)</t>
  </si>
  <si>
    <t>CEM II/C-M (S-V)</t>
  </si>
  <si>
    <t>CEM II/C-M (S-L)</t>
  </si>
  <si>
    <t>CEM II/C-M (S-LL)</t>
  </si>
  <si>
    <t>CEM II/C-M (P-L)</t>
  </si>
  <si>
    <t>CEM II/C-M (P-LL)</t>
  </si>
  <si>
    <t>CEM II/C-M (V-L)</t>
  </si>
  <si>
    <t>CEM II/C-M (V-LL)</t>
  </si>
  <si>
    <t>CEM III/A</t>
  </si>
  <si>
    <t>CEM III/B</t>
  </si>
  <si>
    <t>CEM III/C</t>
  </si>
  <si>
    <t>CEM IV/A</t>
  </si>
  <si>
    <t>CEM IV/B</t>
  </si>
  <si>
    <t>CEM V/A</t>
  </si>
  <si>
    <t>CEM V/B</t>
  </si>
  <si>
    <t>CEM VI (S-P)</t>
  </si>
  <si>
    <t>CEM VI (S-V)</t>
  </si>
  <si>
    <t>CEM VI (S-L)</t>
  </si>
  <si>
    <t>CEM VI (S-LL)</t>
  </si>
  <si>
    <t>Festigkeitsklasse Zement</t>
  </si>
  <si>
    <t>Einteilung der Festigkeitsklasse gemäß ÖNORM EN 197-1</t>
  </si>
  <si>
    <t>*.StrengthClassCement</t>
  </si>
  <si>
    <t>AsiE_StrengthClassCement</t>
  </si>
  <si>
    <t>32,5 L</t>
  </si>
  <si>
    <t>32,5 N</t>
  </si>
  <si>
    <t>32,5 R</t>
  </si>
  <si>
    <t>42,5 L</t>
  </si>
  <si>
    <t>42,5 N</t>
  </si>
  <si>
    <t>42,5 R</t>
  </si>
  <si>
    <t>52,5 L</t>
  </si>
  <si>
    <t>52,5 N</t>
  </si>
  <si>
    <t>52,5 R</t>
  </si>
  <si>
    <t>AsiP_FootingSpecific</t>
  </si>
  <si>
    <t>IfcFooting</t>
  </si>
  <si>
    <t>Asi_ComponentAbbreviationFooting</t>
  </si>
  <si>
    <t>Asi_TypeOfSpecialElementFooting</t>
  </si>
  <si>
    <t>AsiP_SlabSpecific</t>
  </si>
  <si>
    <t>IfcSlab</t>
  </si>
  <si>
    <t>Asi_ComponentAbbreviationSlab</t>
  </si>
  <si>
    <t>Oberseite geneigt</t>
  </si>
  <si>
    <t>Neigung Oberseite - gibt an, ob die Oberseite zur Horizontalen geneigt ist (JA) oder nicht (NEIN)</t>
  </si>
  <si>
    <t>*.TopInclined</t>
  </si>
  <si>
    <t>Asi_TopInclinedSlab</t>
  </si>
  <si>
    <t>Unterseite geneigt</t>
  </si>
  <si>
    <t>Neigung Unterseite - gibt an, ob die Unterseite zur Horizontalen geneigt ist (JA) oder nicht (NEIN)</t>
  </si>
  <si>
    <t>*.BottomInclined</t>
  </si>
  <si>
    <t>Asi_BottomInclinedSlab</t>
  </si>
  <si>
    <t>Asi_TypeOfSpecialElementSlab</t>
  </si>
  <si>
    <t>Monolithische Bodenplatte</t>
  </si>
  <si>
    <t>Monolithische Betonplatten im Außenbereich sind gemäß ÖNORM B 4710-1 mit künstlichen Luftporen herzustellen und dürfen nicht geglättet werden. Aufzählung nach "Richtlinie Herstellung von monolithischen Betonplatten" (Ausgabe 2021)</t>
  </si>
  <si>
    <t>*.MonolithicFloorSlab</t>
  </si>
  <si>
    <t>AsiE_MonolithicFloorSlab</t>
  </si>
  <si>
    <t>keine monolithische Bodenplatte</t>
  </si>
  <si>
    <t>monolithische Bodenplatte</t>
  </si>
  <si>
    <t>BS MP</t>
  </si>
  <si>
    <t>BS MP-F</t>
  </si>
  <si>
    <t>AsiP_StairFlightSpecific</t>
  </si>
  <si>
    <t>IfcStairFlight</t>
  </si>
  <si>
    <t>Laufbreite</t>
  </si>
  <si>
    <t>Breite der Treppenkonstruktion im Grundriss</t>
  </si>
  <si>
    <t>m</t>
  </si>
  <si>
    <t>*.Width</t>
  </si>
  <si>
    <t>Asi_WidthStairFlight</t>
  </si>
  <si>
    <t>Steigungsverhältnis</t>
  </si>
  <si>
    <t>gem. ÖNORM B 5371 Steigungsverhältnis</t>
  </si>
  <si>
    <t>*.SlopeRatio</t>
  </si>
  <si>
    <t>Asi_SlopeRatioStairFlight</t>
  </si>
  <si>
    <t>Asi_TypeOfSpecialElementStairFlight</t>
  </si>
  <si>
    <t>AsiP_StairSpecific</t>
  </si>
  <si>
    <t>IfcStair</t>
  </si>
  <si>
    <t>Asi_WidthStair</t>
  </si>
  <si>
    <t>Asi_SlopeRatioStair</t>
  </si>
  <si>
    <t>Asi_TypeOfSpecialElementStair</t>
  </si>
  <si>
    <t>AsiP_WallSpecific</t>
  </si>
  <si>
    <t>IfcWall</t>
  </si>
  <si>
    <t>Asi_ComponentAbbreviationWall</t>
  </si>
  <si>
    <t>Asi_TypeOfSpecialElementWall</t>
  </si>
  <si>
    <t>AsiQ_BeamSpecificQuantities</t>
  </si>
  <si>
    <t>Breite</t>
  </si>
  <si>
    <t>Physikalische Breite des Balkens ohne Berücksichtigung von Abschrägungen, Ausklinkungen, und ähnliches.</t>
  </si>
  <si>
    <t>Geometrie</t>
  </si>
  <si>
    <t>mm</t>
  </si>
  <si>
    <t>Asi_WidthBeam</t>
  </si>
  <si>
    <t>Basis Modell</t>
  </si>
  <si>
    <t>Höhe</t>
  </si>
  <si>
    <t>Physikalische Höhe des Balkens ohne Berücksichtigung von Abschrägungen, Ausklinkungen, und ähnliches.</t>
  </si>
  <si>
    <t>*.Height</t>
  </si>
  <si>
    <t>Asi_HeightBeam</t>
  </si>
  <si>
    <t>AsiQ_ColumnSpecificQuantities</t>
  </si>
  <si>
    <t>Breite Profil</t>
  </si>
  <si>
    <t>Physikalische Breite des Stützenprofils ohne Berücksichtigung von Abschrägungen, Ausklinkungen, und ähnliches</t>
  </si>
  <si>
    <t>*.ProfileWidth</t>
  </si>
  <si>
    <t>Asi_ProfileWidthColumn</t>
  </si>
  <si>
    <t>Tiefe Profil</t>
  </si>
  <si>
    <t>Physikalische Tiefe des Stützenprofils ohne Berücksichtigung von Abschrägungen, Ausklinkungen, und ähnliches</t>
  </si>
  <si>
    <t>*.ProfileDepth</t>
  </si>
  <si>
    <t>Asi_ProfileDepthColumn</t>
  </si>
  <si>
    <t>Durchmesser</t>
  </si>
  <si>
    <t>Durchmesser der Stütze</t>
  </si>
  <si>
    <t>*.Diameter</t>
  </si>
  <si>
    <t>Asi_DiameterColumn</t>
  </si>
  <si>
    <t>IfcCovering.FLOORING</t>
  </si>
  <si>
    <t>Physikalische Höhe der vertikalen Bekleidung ohne Berücksichtigung von Abschrägungen, Ausklinkungen etc.</t>
  </si>
  <si>
    <t>Länge</t>
  </si>
  <si>
    <t>Physikalische Länge der vertikalen Bekleidung ohne Berücksichtigung von Abschrägungen, Ausklinkungen etc.</t>
  </si>
  <si>
    <t>*.Length</t>
  </si>
  <si>
    <t>Umfang</t>
  </si>
  <si>
    <t>Umfang der horizontalen Bekleidung, der Wert wird nur angegeben, wenn die Bekleidung eine kostante Dicke hat.</t>
  </si>
  <si>
    <t>*.Perimeter</t>
  </si>
  <si>
    <t>Abhanghöhe</t>
  </si>
  <si>
    <t>Angabe des Abstands von Rohdeckenunterkante bis zur Unterkante der abgehängten Decke</t>
  </si>
  <si>
    <t>*.SuspensionHeight</t>
  </si>
  <si>
    <t>Bodenhöhe</t>
  </si>
  <si>
    <t>Angabe des Abstands von Rohdeckenoberkante bis zur Oberkante der aufgeständerten Bodenkonstruktion exkl. Bodenbelag</t>
  </si>
  <si>
    <t>*.FloorHeight</t>
  </si>
  <si>
    <t>AsiQ_CoveringCladdingSpecificQuantities</t>
  </si>
  <si>
    <t>IfcCovering.CLADDING</t>
  </si>
  <si>
    <t>AsiQ_CoveringFlooringSpecificQuantities</t>
  </si>
  <si>
    <t>Asi_PerimeterFlooring</t>
  </si>
  <si>
    <t>Asi_HeightFlooring</t>
  </si>
  <si>
    <t>AsiQ_CoveringCeilingSpecificQuantities</t>
  </si>
  <si>
    <t>IfcCovering.CEILING</t>
  </si>
  <si>
    <t>Asi_PerimeterCeiling</t>
  </si>
  <si>
    <t>Asi_SuspensionHeightCeiling</t>
  </si>
  <si>
    <t>AsiQ_RoofSpecificQuantities</t>
  </si>
  <si>
    <t>IfcRoof</t>
  </si>
  <si>
    <t>Bruttovolumen</t>
  </si>
  <si>
    <t>Nettovolumen des Dachaufbaus, alle Öffnungen und Aussparungen werden übermessen.</t>
  </si>
  <si>
    <t>Volumen</t>
  </si>
  <si>
    <t>*.GrossVolume</t>
  </si>
  <si>
    <t>Asi_GrossVolumeRoof</t>
  </si>
  <si>
    <t>Dicke</t>
  </si>
  <si>
    <t>Gesamtdicke des Dachaufbaus</t>
  </si>
  <si>
    <t>Asi_WidthRoof</t>
  </si>
  <si>
    <t>Nettovolumen</t>
  </si>
  <si>
    <t>Gesamte Nettofläche der Dachhaut (Ansichtsfläche senkrecht zur Dachneigung, oder Mantelfläche der Dachhaut bei gekrümmten, gewölbten Flächen, nicht jedoch die projizierte Fläche). Alle Öffnungen, wie z.B. Dachflächenfenster, werden abgezogen.</t>
  </si>
  <si>
    <t>m²</t>
  </si>
  <si>
    <t>*.NetVolume</t>
  </si>
  <si>
    <t>Asi_NetVolumeRoof</t>
  </si>
  <si>
    <t>Umfang des Daches, der Wert wird nur angegeben, wenn das Dach eine konstante Dicke hat</t>
  </si>
  <si>
    <t>Asi_PerimeterRoof</t>
  </si>
  <si>
    <t>AsiQ_PileSpecificQuantities</t>
  </si>
  <si>
    <t>Durchmesser der des Pfahls</t>
  </si>
  <si>
    <t>Asi_DiameterPile</t>
  </si>
  <si>
    <t>AsiQ_DoorSpecificQuantities</t>
  </si>
  <si>
    <t>IfcDoor</t>
  </si>
  <si>
    <t xml:space="preserve">Wandstärke  </t>
  </si>
  <si>
    <t>Angabe der Wandstärke der Wand in der sich die betreffende Tür befindet, in [m].</t>
  </si>
  <si>
    <t>*.DoorWallThickness</t>
  </si>
  <si>
    <t>Asi_DoorWallThickness</t>
  </si>
  <si>
    <t xml:space="preserve">Rohbaubreite  </t>
  </si>
  <si>
    <t>Angabe der Rohbaubreite, in [m].</t>
  </si>
  <si>
    <t>*.DoorOpeningWidthShell</t>
  </si>
  <si>
    <t>Asi_DoorOpeningWidthShell</t>
  </si>
  <si>
    <t xml:space="preserve">Rohbauhöhe  </t>
  </si>
  <si>
    <t>Angabe der RohbauHöhe, in [m].</t>
  </si>
  <si>
    <t>*.DoorOpeningHeightShell</t>
  </si>
  <si>
    <t>Asi_DoorOpeningHeightShell</t>
  </si>
  <si>
    <t xml:space="preserve">Stocklichte Breite  </t>
  </si>
  <si>
    <t xml:space="preserve">Angabe der Stocklichte Breite, in [m]. </t>
  </si>
  <si>
    <t>*.DoorPassageWidth</t>
  </si>
  <si>
    <t>Asi_DoorPassageWidth</t>
  </si>
  <si>
    <t xml:space="preserve">Stocklichte Höhe  </t>
  </si>
  <si>
    <t>Angabe der Stocklichte Höhe, in [m].</t>
  </si>
  <si>
    <t>*.DoorPassageHeight</t>
  </si>
  <si>
    <t>Asi_DoorPassageHeight</t>
  </si>
  <si>
    <t xml:space="preserve">Durchgangsbreite von Gangflügel  </t>
  </si>
  <si>
    <t>Angabe der nutzbare Durchgangsbreite von Gangflügel, in [m].</t>
  </si>
  <si>
    <t>*.DoorPassageWidthUsable</t>
  </si>
  <si>
    <t>Asi_DoorPassageWidthUsable</t>
  </si>
  <si>
    <t xml:space="preserve">Durchgangsbreite von Standflügel  </t>
  </si>
  <si>
    <t>Angabe der nutzbare Durchgangsbreite von Standflügel, in [m].</t>
  </si>
  <si>
    <t>*.DoorPassageWidthUsableFixedLeaf</t>
  </si>
  <si>
    <t>Asi_DoorPassageWidthUsableFixedLeaf</t>
  </si>
  <si>
    <t>Pset_BeamCommon</t>
  </si>
  <si>
    <t>Status</t>
  </si>
  <si>
    <t>Status bzw. Phase des Bauteils insbesondere beim Bauen im Bestand. "Neu" (new) neues Bauteil als Ergänzung, "Bestand" (existing) bestehendes Bauteil, dass erhalten bleibt, "Abbruch" (demolish) Bauteil, das abgebrochen wird, "Temporär" (temporary) Bauteil und andere Bauelemente, die vorübergehend eingebaut werden (wie Abstützungen, etc.)</t>
  </si>
  <si>
    <t>*.Status</t>
  </si>
  <si>
    <t>AsiE_Status</t>
  </si>
  <si>
    <t>Außenbauteil</t>
  </si>
  <si>
    <t>Angabe, ob dieses Bauteil ein Außenbauteil ist (JA) oder ein Innenbauteil (NEIN). Als Außenbauteil grenzt es an den Außenraum (oder Erdreich, oder Wasser).</t>
  </si>
  <si>
    <t>*.IsExternal</t>
  </si>
  <si>
    <t>Asi_IsExternal</t>
  </si>
  <si>
    <t>Bauteiltyp</t>
  </si>
  <si>
    <t>Bezeichnung zur Zusammenfassung gleichartiger Bauteile zu einem Bauteiltyp (auch Konstruktionstyp genannt). Alternativ zum Namen des "Typobjekts", insbesondere wenn die Software keine Typen unterstützt.</t>
  </si>
  <si>
    <t>*.Reference</t>
  </si>
  <si>
    <t>Asi_Reference</t>
  </si>
  <si>
    <t>Tragendes Bauteil</t>
  </si>
  <si>
    <t>Angabe, ob dieses Bauteil tragend ist (JA) oder nichttragend (NEIN)</t>
  </si>
  <si>
    <t>*.LoadBearing</t>
  </si>
  <si>
    <t>Asi_LoadBearing</t>
  </si>
  <si>
    <t>Feuerwiderstandsklasse</t>
  </si>
  <si>
    <t>Feuerwiderstandsklasse gemäß der nationalen oder regionalen Brandschutzverordnung.</t>
  </si>
  <si>
    <t>*.FireRating</t>
  </si>
  <si>
    <t>AsiE_FireRatingBeam</t>
  </si>
  <si>
    <t>BS - Brandschutz</t>
  </si>
  <si>
    <t>R 15</t>
  </si>
  <si>
    <t>R 20</t>
  </si>
  <si>
    <t>R 30</t>
  </si>
  <si>
    <t>R 45</t>
  </si>
  <si>
    <t>R 60</t>
  </si>
  <si>
    <t>R 90</t>
  </si>
  <si>
    <t>R 120</t>
  </si>
  <si>
    <t>R 180</t>
  </si>
  <si>
    <t>R 240</t>
  </si>
  <si>
    <t>R 360</t>
  </si>
  <si>
    <t>RE 20</t>
  </si>
  <si>
    <t>RE 30</t>
  </si>
  <si>
    <t>RE 60</t>
  </si>
  <si>
    <t>RE 90</t>
  </si>
  <si>
    <t>RE 120</t>
  </si>
  <si>
    <t>RE 180</t>
  </si>
  <si>
    <t>RE 240</t>
  </si>
  <si>
    <t>REI 15</t>
  </si>
  <si>
    <t>REI 20</t>
  </si>
  <si>
    <t>REI 30</t>
  </si>
  <si>
    <t>REI 45</t>
  </si>
  <si>
    <t>REI 60</t>
  </si>
  <si>
    <t>REI 90</t>
  </si>
  <si>
    <t>REI 120</t>
  </si>
  <si>
    <t>REI 180</t>
  </si>
  <si>
    <t>REI 240</t>
  </si>
  <si>
    <t>E 20</t>
  </si>
  <si>
    <t>E 30</t>
  </si>
  <si>
    <t>E 60</t>
  </si>
  <si>
    <t>E 90</t>
  </si>
  <si>
    <t>E 120</t>
  </si>
  <si>
    <t>E 180</t>
  </si>
  <si>
    <t>E 240</t>
  </si>
  <si>
    <t>EI 15</t>
  </si>
  <si>
    <t>EI 20</t>
  </si>
  <si>
    <t>EI 30</t>
  </si>
  <si>
    <t>EI 45</t>
  </si>
  <si>
    <t>EI 60</t>
  </si>
  <si>
    <t>EI 90</t>
  </si>
  <si>
    <t>EI 120</t>
  </si>
  <si>
    <t>EI 180</t>
  </si>
  <si>
    <t>EI 240</t>
  </si>
  <si>
    <t>EI-M 30</t>
  </si>
  <si>
    <t>EI-M 60</t>
  </si>
  <si>
    <t>EI-M 90</t>
  </si>
  <si>
    <t>EI-M 120</t>
  </si>
  <si>
    <t>EW 20</t>
  </si>
  <si>
    <t>EW 30</t>
  </si>
  <si>
    <t>EW 60</t>
  </si>
  <si>
    <t>EW 90</t>
  </si>
  <si>
    <t>EW 120</t>
  </si>
  <si>
    <t>U-Wert</t>
  </si>
  <si>
    <t>Wärmedurchgangskoeffizient (U-Wert) der Materialschichten. Hier der Gesamtwärmedurchgangskoeffizient des Bauteils (für alle Schichten).; gibt die Energiemenge an, die pro Sekunde durch eine Fläche von 1 m² fließt, wenn sich die beidseitig anliegenden Lufttemperaturen stationär um 1 K unterscheiden; Kehrwert des Wärmedurchgangswiderstands.</t>
  </si>
  <si>
    <t>*.ThermalTransmittance</t>
  </si>
  <si>
    <t>Asi_ThermalTransmittance</t>
  </si>
  <si>
    <t>PH - Bauphysik</t>
  </si>
  <si>
    <t>Pset_ColumnCommon</t>
  </si>
  <si>
    <t>AsiE_FireRatingColumn</t>
  </si>
  <si>
    <t>Neigungswinkel</t>
  </si>
  <si>
    <t>Neigungswinkel der Stütze relative zur Horizontalen (0 Grad). Dieser Parameter wird zusätzlich zur geometrischen Repräsentation bereitgestellt. Im Fall der Inkonsistenz zwischen dem Parameter und der Geometrie hat die geometrische Repräsentation Priorität. Dieser Parameter ist für CAD Software write-only.</t>
  </si>
  <si>
    <t>Winkel</t>
  </si>
  <si>
    <t>*.Slope</t>
  </si>
  <si>
    <t>Asi_SlopeColumn</t>
  </si>
  <si>
    <t>Pset_CoveringCommon</t>
  </si>
  <si>
    <t>Brandabschnittsdefinierendes Bauteil</t>
  </si>
  <si>
    <t>Angabe, ob dieses Bauteil einen Brandabschnitt begrenzt (JA), oder nicht (NEIN).</t>
  </si>
  <si>
    <t>*.Compartmentation</t>
  </si>
  <si>
    <t>Asi_Compartmentation</t>
  </si>
  <si>
    <t>Brennbares Material</t>
  </si>
  <si>
    <t>Angabe, ob das Bauteil brennbares Material enthält (JA) oder nicht (NEIN).</t>
  </si>
  <si>
    <t>*.Combustible</t>
  </si>
  <si>
    <t>Asi_Combustible</t>
  </si>
  <si>
    <t>Brandverhalten</t>
  </si>
  <si>
    <t>Ausführungsplanung Brandverhalten - Klassifizierung des Brandverhaltens des in Verkehr gebrachten Produktes nach EN 13501-1 und den in EN 15715 angegebenen Regeln für Einbau und Befestigung</t>
  </si>
  <si>
    <t>*.SurfaceSpreadOfFlame</t>
  </si>
  <si>
    <t>AsiE_SurfaceSpreadOfFlameCovering</t>
  </si>
  <si>
    <t>A1</t>
  </si>
  <si>
    <t>A2-s1, d0</t>
  </si>
  <si>
    <t>A2-s1, d1</t>
  </si>
  <si>
    <t>A2-s1, d2</t>
  </si>
  <si>
    <t>A2-s2, d0</t>
  </si>
  <si>
    <t>A2-s2, d1</t>
  </si>
  <si>
    <t>A2-s2, d2</t>
  </si>
  <si>
    <t>A2-s3, d0</t>
  </si>
  <si>
    <t>A2-s3, d1</t>
  </si>
  <si>
    <t>A2-s3, d2</t>
  </si>
  <si>
    <t>B-s1, d0</t>
  </si>
  <si>
    <t>B-s1, d1</t>
  </si>
  <si>
    <t>B-s1, d2</t>
  </si>
  <si>
    <t>B-s2, d0</t>
  </si>
  <si>
    <t>B-s2, d1</t>
  </si>
  <si>
    <t>B-s2, d2</t>
  </si>
  <si>
    <t>B-s3, d0</t>
  </si>
  <si>
    <t>B-s3, d1</t>
  </si>
  <si>
    <t>B-s3, d2</t>
  </si>
  <si>
    <t>C-s1, d0</t>
  </si>
  <si>
    <t>C-s1, d1</t>
  </si>
  <si>
    <t>C-s1, d2</t>
  </si>
  <si>
    <t>C-s2, d0</t>
  </si>
  <si>
    <t>C-s2, d1</t>
  </si>
  <si>
    <t>C-s2, d2</t>
  </si>
  <si>
    <t>C-s3, d0</t>
  </si>
  <si>
    <t>C-s3, d1</t>
  </si>
  <si>
    <t>C-s3, d2</t>
  </si>
  <si>
    <t>D-s1, d0</t>
  </si>
  <si>
    <t>D-s1, d1</t>
  </si>
  <si>
    <t>D-s1, d2</t>
  </si>
  <si>
    <t>D-s2, d0</t>
  </si>
  <si>
    <t>D-s2, d1</t>
  </si>
  <si>
    <t>D-s2, d2</t>
  </si>
  <si>
    <t>D-s3, d0</t>
  </si>
  <si>
    <t>D-s3, d1</t>
  </si>
  <si>
    <t>D-s3, d2</t>
  </si>
  <si>
    <t>E</t>
  </si>
  <si>
    <t>E-d2</t>
  </si>
  <si>
    <t>F</t>
  </si>
  <si>
    <t>AsiE_FireRatingCovering</t>
  </si>
  <si>
    <t>Entflammbarkeitsklasse</t>
  </si>
  <si>
    <t>Angabe zur Entflammbarkeit des Materials gemäß der nationalen oder regionalen Normen.</t>
  </si>
  <si>
    <t>*.FlammabilityRating</t>
  </si>
  <si>
    <t>AsiE_FlammabilityRatingCovering</t>
  </si>
  <si>
    <t>nicht brennbar (A1, A2)</t>
  </si>
  <si>
    <t>schwer entflammbar (B1)</t>
  </si>
  <si>
    <t>normal entflammbar (B2)</t>
  </si>
  <si>
    <t>leicht entflammbar (B3)</t>
  </si>
  <si>
    <t>Raumhohe Wand</t>
  </si>
  <si>
    <t>Angabe, ob diese Wand raumhoch ist (JA), oder nicht (NEIN).</t>
  </si>
  <si>
    <t>*.ExtendToStructure</t>
  </si>
  <si>
    <t>Asi_ExtendToStructure</t>
  </si>
  <si>
    <t>Schallschutzklasse</t>
  </si>
  <si>
    <t>Schallschutzklasse gemäß der nationalen oder regionalen Schallschutzverordnung.</t>
  </si>
  <si>
    <t>*.AcousticRating</t>
  </si>
  <si>
    <t>Asi_AcousticRatingCovering</t>
  </si>
  <si>
    <t>Oberflächengüte</t>
  </si>
  <si>
    <t>Angabe über die Art der Oberflächenbeschaffenheit</t>
  </si>
  <si>
    <t>*.Finish</t>
  </si>
  <si>
    <t>AsiE_Finish</t>
  </si>
  <si>
    <t>(Pulver)beschichtet</t>
  </si>
  <si>
    <t>lackiert</t>
  </si>
  <si>
    <t>eloxiert</t>
  </si>
  <si>
    <t>Pset_ConcreteElementGeneral</t>
  </si>
  <si>
    <t>Ausführung</t>
  </si>
  <si>
    <t>Angabe, ob dieses Betonbauteil als Ortbeton ("In-Situ") oder als Fertigteil ("Precast") ausgeführt werden soll.</t>
  </si>
  <si>
    <t>*.ConstructionMethod</t>
  </si>
  <si>
    <t>AsiE_ConstructionMethod</t>
  </si>
  <si>
    <t>In-Situ</t>
  </si>
  <si>
    <t>Precast</t>
  </si>
  <si>
    <t>Baustahlfestigkeit</t>
  </si>
  <si>
    <t>Klassifizierung des Betonstahls nach charakteristischen Fließ- und Streckgrenzen, nach ÖNORM B 4707</t>
  </si>
  <si>
    <t>*.ReinforcementStrengthClass</t>
  </si>
  <si>
    <t>Asi_ReinforcementStrengthClassConcrete</t>
  </si>
  <si>
    <t>B500A</t>
  </si>
  <si>
    <t>B500B</t>
  </si>
  <si>
    <t>B500A+G</t>
  </si>
  <si>
    <t>B550A</t>
  </si>
  <si>
    <t>B550B</t>
  </si>
  <si>
    <t>B600A</t>
  </si>
  <si>
    <t>B600B</t>
  </si>
  <si>
    <t>Betonfestigkeitsklasse</t>
  </si>
  <si>
    <t>Klassifikation der Betonfestigkeit gemäß der aktuellen, im Projekt angewandten, Norm.</t>
  </si>
  <si>
    <t>*.StrengthClass</t>
  </si>
  <si>
    <t>AsiE_StrengthClassConcrete</t>
  </si>
  <si>
    <t>C8/10</t>
  </si>
  <si>
    <t>C12/15</t>
  </si>
  <si>
    <t>C16/20</t>
  </si>
  <si>
    <t>C20/25</t>
  </si>
  <si>
    <t>C25/30</t>
  </si>
  <si>
    <t>C30/37</t>
  </si>
  <si>
    <t>C35/45</t>
  </si>
  <si>
    <t>C40/50</t>
  </si>
  <si>
    <t>C45/50</t>
  </si>
  <si>
    <t>C45/55</t>
  </si>
  <si>
    <t>C50/60</t>
  </si>
  <si>
    <t>C55/67</t>
  </si>
  <si>
    <t>C60/75</t>
  </si>
  <si>
    <t>C70/85</t>
  </si>
  <si>
    <t>C80/95</t>
  </si>
  <si>
    <t>C90/105</t>
  </si>
  <si>
    <t>C100/115</t>
  </si>
  <si>
    <t xml:space="preserve">Bewehrungsgrad Volumen	</t>
  </si>
  <si>
    <t>Das geforderte Verhältnis der effektiven Masse der Bewehrung im Verhältnis zur effektiven Masse des Betons für dieses Element.</t>
  </si>
  <si>
    <t>*.ReinforcementVolumeRatio</t>
  </si>
  <si>
    <t>Asi_ReinforcementVolumeRatioConcrete</t>
  </si>
  <si>
    <t>Pset_FootingCommon</t>
  </si>
  <si>
    <t>Pset_RoofCommon</t>
  </si>
  <si>
    <t>Asi_FireRatingRoof</t>
  </si>
  <si>
    <t>Schallschutzklasse gemäß der nationalen oder regionalen Schallschutzverordnung</t>
  </si>
  <si>
    <t>Asi_AcousticRatingRoof</t>
  </si>
  <si>
    <t>Pset_SlabCommon</t>
  </si>
  <si>
    <t>AsiE_SurfaceSpreadOfFlameSlab</t>
  </si>
  <si>
    <t>Dachflächenneigung</t>
  </si>
  <si>
    <t>Neigungswinkel der Decke gegenüber der Horizontalen wenn es sich um eine Dachfläche handelt. Angabe 0 Grad definiert eine horizontale Fläche. Dieser Parameter wird zusätzlich zur geometrischen Repräsentation bereitgestellt. Im Fall der Inkonsistenz zwischen dem Parameter und der Geometrie hat die geometrische Repräsentation Priorität. Dieser Parameter ist für CAD Software write-only.</t>
  </si>
  <si>
    <t>*.PitchAngle</t>
  </si>
  <si>
    <t>Asi_PitchAngleSlab</t>
  </si>
  <si>
    <t>Asi_FireRatingSlab</t>
  </si>
  <si>
    <t>Asi_AcousticRatingSlab</t>
  </si>
  <si>
    <t>Pset_StairCommon</t>
  </si>
  <si>
    <t>Anzahl der Auftritte</t>
  </si>
  <si>
    <t>Anzahl der Auftritte/Trittstufen</t>
  </si>
  <si>
    <t>Anzahl</t>
  </si>
  <si>
    <t>*.NumberOfTreads</t>
  </si>
  <si>
    <t>Asi_NumberOfTreadsStair</t>
  </si>
  <si>
    <t>Anzahl der Steigungen</t>
  </si>
  <si>
    <t>*.NumberOfRiser</t>
  </si>
  <si>
    <t>Asi_NumberOfRiserStair</t>
  </si>
  <si>
    <t>Auftritt</t>
  </si>
  <si>
    <t xml:space="preserve">Waagerechter Abstand von der Vorderkante einer Stufe bis zur Projektion der Vorderkante der folgenden Stufe in der Lauflinie. 
(waagrechtes Maß zwischen den Stufenvorderkanten zweier aufeinander folgender Stufen, gemessen in der Lauflinie)
</t>
  </si>
  <si>
    <t>*.TreadLength</t>
  </si>
  <si>
    <t>Asi_TreadLengthStair</t>
  </si>
  <si>
    <t>erforderliche Durchgangshöhe</t>
  </si>
  <si>
    <t>Erforderliche Durchgangshöhe gem. OIB</t>
  </si>
  <si>
    <t>*.RequiredHeadroom</t>
  </si>
  <si>
    <t>Asi_RequiredHeadroomStair</t>
  </si>
  <si>
    <t>AsiE_FireRatingStair</t>
  </si>
  <si>
    <t>Fluchttreppe</t>
  </si>
  <si>
    <t xml:space="preserve">
Angabe, ob der Weg den Benützern eines Bauwerkes im Gefahrenfall grundsätzlich ohne fremde Hilfe das Erreichen
eines sicheren Ortes des angrenzenden Geländes im Freien - in der Regel eine Verkehrsfläche - ermöglicht (JA), oder nicht (NEIN).</t>
  </si>
  <si>
    <t>*.FireExit</t>
  </si>
  <si>
    <t>Asi_FireExitStair</t>
  </si>
  <si>
    <t>minimale Dicke der Treppenplatte</t>
  </si>
  <si>
    <t>Minimale Dicke der Treppenplatte, gemessen wird der Normalabstand von der geneigten Unterkante bis zur inneren Ecke von Tritt- und Setzstufe.</t>
  </si>
  <si>
    <t>*.WaistThickness</t>
  </si>
  <si>
    <t>Asi_WaistThicknessStair</t>
  </si>
  <si>
    <t>Steigung</t>
  </si>
  <si>
    <t xml:space="preserve">Vertikaler Abstand von der Oberkante einer Stufe bis zur Projektion der Oberkante der folgenden Stufe in der Lauflinie.
</t>
  </si>
  <si>
    <t>*.RiserHeight</t>
  </si>
  <si>
    <t>Asi_RiserHeightStair</t>
  </si>
  <si>
    <t>Pset_StairFlightCommon</t>
  </si>
  <si>
    <t>Asi_NumberOfTreadsStairFlight</t>
  </si>
  <si>
    <t>Asi_NumberOfRiserStairFlight</t>
  </si>
  <si>
    <t>Asi_TreadLengthStairFlight</t>
  </si>
  <si>
    <t>Durchgangshöhe</t>
  </si>
  <si>
    <t xml:space="preserve">tatsächliche Höhe des Durchgangs.
</t>
  </si>
  <si>
    <t>*.Headroom</t>
  </si>
  <si>
    <t>Asi_HeadroomStairFlight</t>
  </si>
  <si>
    <t>Asi_WaistThicknessStairFlight</t>
  </si>
  <si>
    <t>Asi_RiserHeightStairFlight</t>
  </si>
  <si>
    <t>Pset_WallCommon</t>
  </si>
  <si>
    <t>AsiE_SurfaceSpreadOfFlameWall</t>
  </si>
  <si>
    <t>AsiE_FireRatingWall</t>
  </si>
  <si>
    <t>Asi_AcousticRatingWall</t>
  </si>
  <si>
    <t>Qto_BeamBaseQuantities</t>
  </si>
  <si>
    <t>Volumen des Balkens. Alle Öffnungen und Aussparungen werden übermessen.</t>
  </si>
  <si>
    <t>m³</t>
  </si>
  <si>
    <t>Asi_GrossVolumeBeam</t>
  </si>
  <si>
    <t>Gesamtoberfläche</t>
  </si>
  <si>
    <t>Gesamte Oberfläche als Summe von Mantelfläche + (2 x Querschnittsfläche). Es soll nur dann angegeben werden, wenn die Mantelfläche und die Querschnittsfläche nicht separat bestimmt werden können).</t>
  </si>
  <si>
    <t>*.GrossSurfaceArea</t>
  </si>
  <si>
    <t>Asi_GrossSurfaceAreaBeam</t>
  </si>
  <si>
    <t>Physikalische Länge des Balkens ohne Berücksichtigung von Abschrägungen, Ausklinkungen, und ähnliches.</t>
  </si>
  <si>
    <t>Asi_LengthBeam</t>
  </si>
  <si>
    <t>Mantelfläche</t>
  </si>
  <si>
    <t>Mantelfläche des Balkens, die Querschnittsfläche am Anfang und Ende des Balkens wird nicht berücksichtigt.</t>
  </si>
  <si>
    <t>*.OuterSurfaceArea</t>
  </si>
  <si>
    <t>Asi_OuterSurfaceAreaBeam</t>
  </si>
  <si>
    <t>Nettooberfläche</t>
  </si>
  <si>
    <t>Nettooberfläche des Balkens, alle Öffnungen und Aussparungen werden von der Mantelfläche abgezogen.</t>
  </si>
  <si>
    <t>*.NetSurfaceArea</t>
  </si>
  <si>
    <t>Asi_NetSurfaceAreaBeam</t>
  </si>
  <si>
    <t>Volumen des Balkens. Alle Öffnungen und Aussparungen werden abgezogen.</t>
  </si>
  <si>
    <t>Asi_NetVolumeBeam</t>
  </si>
  <si>
    <t>Querschnittsfläche</t>
  </si>
  <si>
    <t>Querschnittsfläche des Balkens.</t>
  </si>
  <si>
    <t>*.CrossSectionArea</t>
  </si>
  <si>
    <t>Asi_CrossSectionAreaBeam</t>
  </si>
  <si>
    <t>Qto_ColumnBaseQuantities</t>
  </si>
  <si>
    <t>Volumen der Stütze. Alle Öffnungen und Aussparungen werden übermessen.</t>
  </si>
  <si>
    <t>Asi_GrossVolumeColumn</t>
  </si>
  <si>
    <t>Asi_GrossSurfaceAreaColumn</t>
  </si>
  <si>
    <t>Physikalische Länge der Stütze ohne Berücksichtigung von Abschrägungen, Ausklinkungen, und ähnliches</t>
  </si>
  <si>
    <t>Asi_LengthColumn</t>
  </si>
  <si>
    <t>Mantelfläche der Stütze, die Querschnittsfläche am Anfang und Ende der Stütze wird nicht berücksichtigt.</t>
  </si>
  <si>
    <t>Asi_OuterSurfaceAreaColumn</t>
  </si>
  <si>
    <t>Nettooberfläche der Stütze, alle Öffnungen und Aussparungen werden von der Mantelfläche abgezogen.</t>
  </si>
  <si>
    <t>Asi_NetSurfaceAreaColumn</t>
  </si>
  <si>
    <t>Volumen der Stütze. Alle Öffnungen und Aussparungen werden abgezogen.</t>
  </si>
  <si>
    <t>Asi_NetVolumeColumn</t>
  </si>
  <si>
    <t>Querschnittsfläche der Stütze.</t>
  </si>
  <si>
    <t>Asi_CrossSectionAreaColumn</t>
  </si>
  <si>
    <t>Qto_CoveringBaseQuantities</t>
  </si>
  <si>
    <t>Dicke der Bekleidung, der Wert wird nur angegeben, wenn er konstant ist.</t>
  </si>
  <si>
    <t>Asi_WidthCovering</t>
  </si>
  <si>
    <t>Bruttofläche</t>
  </si>
  <si>
    <t>Gesamtfläche der Bekleidung ohne Abzug der Öffnungen. Je nach Art der Bekleidung ist es die Bodenfläche, Wandfläche, order Deckenfläche des Raumes mit gleichem Material.</t>
  </si>
  <si>
    <t>*.GrossArea</t>
  </si>
  <si>
    <t>Asi_GrossAreaCovering</t>
  </si>
  <si>
    <t>Nettofläche</t>
  </si>
  <si>
    <t>Nettofläche der Bekleidung nach Abzug aller Öffnungen. Je nach Art der Bekleidung ist es die Bodenfläche, Wandfläche, order Deckenfläche des Raumes mit gleichem Material.</t>
  </si>
  <si>
    <t>*.NetArea</t>
  </si>
  <si>
    <t>Asi_NetAreaCovering</t>
  </si>
  <si>
    <t>Qto_FootingBaseQuantities</t>
  </si>
  <si>
    <t>Bruttooberfläche</t>
  </si>
  <si>
    <t>Gesamtoberfläche des Fundamentes, die sich normalerweise aus Umfang * Länge + 2 * Querschnittsfläche ergibt. Sie ist die Summe von OuterSurfaceArea + (2 x CrossSectionArea) und ist nur anzugeben, wenn die OuterSurfaceArea und die CrossSectionArea nicht separat ermittelt werden können.</t>
  </si>
  <si>
    <t>Asi_GrossSurfaceAreaFooting</t>
  </si>
  <si>
    <t>Bruttovolumen des Fundaments, alle Öffnungen/Ausschnitte werden übermessen.</t>
  </si>
  <si>
    <t>Asi_GrossVolumeFooting</t>
  </si>
  <si>
    <t>Gesamte Dicke/Breite des Fundaments, bei Streifenfundamenten horizontal senkrecht der Mittellinie. Sonst eine der beiden horizontalen Abmessungen. Der Wert wird nur angegeben, wenn die Dicke konstant ist.</t>
  </si>
  <si>
    <t>Asi_WidthFooting</t>
  </si>
  <si>
    <t>Höhe des Fundaments. Der Wert wird nur angegeben, wenn die Höhe konstant ist.</t>
  </si>
  <si>
    <t>Asi_HeightFooting</t>
  </si>
  <si>
    <t>Gesamte Länge des Fundaments, bei Streifenfundamenten entlang der Mittellinie. Sonst eine der beiden horizontalen Abmessungen. Der Wert wird nur angegeben, wenn die Länge konstant ist.</t>
  </si>
  <si>
    <t>Asi_LengthFooting</t>
  </si>
  <si>
    <t>Mantelfläche des Fundaments, normalerweise mit Querschnittsumfang x Länge berechnet.</t>
  </si>
  <si>
    <t>Asi_OuterSurfaceAreaFooting</t>
  </si>
  <si>
    <t>Nettovolumen des Fundaments, Öffnungen/Ausschnitte  werden abgezogen.</t>
  </si>
  <si>
    <t>Asi_NetVolumeFooting</t>
  </si>
  <si>
    <t>Gesamtquerschnittsfläche des Fundaments.</t>
  </si>
  <si>
    <t>Asi_CrossSectionAreaFooting</t>
  </si>
  <si>
    <t>Qto_PileBaseQuantities</t>
  </si>
  <si>
    <t>IfcFooting.PILE; IfcPile</t>
  </si>
  <si>
    <t>Volumen der Tiefgründung. Alle Öffnungen und Aussparungen werden übermessen.</t>
  </si>
  <si>
    <t>Asi_GrossVolumePile</t>
  </si>
  <si>
    <t>Asi_GrossSurfaceAreaPile</t>
  </si>
  <si>
    <t>Physikalische Länge der Tiefgründung ohne Berücksichtigung von Abschrägungen, Ausklinkungen, und ähnliches</t>
  </si>
  <si>
    <t>Asi_LengthPile</t>
  </si>
  <si>
    <t>Mantelfläche der Tiefgründung, die Querschnittsfläche am Anfang und Ende der Tiefgründung wird nicht berücksichtigt.</t>
  </si>
  <si>
    <t>Asi_OuterSurfaceAreaPile</t>
  </si>
  <si>
    <t>Nettooberfläche der Tiefgründung, alle Öffnungen und Aussparungen werden von der Mantelfläche abgezogen.</t>
  </si>
  <si>
    <t>Asi_NetSurfaceAreaPile</t>
  </si>
  <si>
    <t>Volumen der Tiefgründung. Alle Öffnungen und Aussparungen werden abgezogen.</t>
  </si>
  <si>
    <t>Asi_NetVolumePile</t>
  </si>
  <si>
    <t>Querschnittsfläche der Tiefgründung.</t>
  </si>
  <si>
    <t>Asi_CrossSectionAreaPile</t>
  </si>
  <si>
    <t>Qto_WindowBaseQuantities</t>
  </si>
  <si>
    <t>IfcWindow</t>
  </si>
  <si>
    <t>Gesamte Breite des Fensterrahmens. Wird nur für rechteckige Fenster angegeben.</t>
  </si>
  <si>
    <t>Asi_WidthWindow</t>
  </si>
  <si>
    <t>Gesamte Höhe des Fensterrahmens. Wird nur für rechteckige Fenster angegeben.</t>
  </si>
  <si>
    <t>Asi_HeightWindow</t>
  </si>
  <si>
    <t>Gesamter Umfang, der durch den Fensterrahmen beschrieben wird.</t>
  </si>
  <si>
    <t>Asi_PerimeterWindow</t>
  </si>
  <si>
    <t>Fläche</t>
  </si>
  <si>
    <t>Gesamte Fläche, die durch den Fensterrahmen beschrieben wird.</t>
  </si>
  <si>
    <t>*.Area</t>
  </si>
  <si>
    <t>Asi_AreaWindow</t>
  </si>
  <si>
    <t>Qto_RoofBaseQuantities</t>
  </si>
  <si>
    <t>Gesamte Bruttofläche der Dachhaut (Ansichtsfläche senkrecht zur Dachneigung, oder Mantelfläche der Dachhaut bei gekrümmten, gewölbten Flächen, nicht jedoch die projizierte Fläche). Alle Öffnungen, wie z.B. Dachflächenfenster, werden übermessen.</t>
  </si>
  <si>
    <t>*.GrossSideArea</t>
  </si>
  <si>
    <t>Asi_GrossSideAreaRoof</t>
  </si>
  <si>
    <t>*.NetSideArea</t>
  </si>
  <si>
    <t>Asi_NetSideAreaRoof</t>
  </si>
  <si>
    <t>projizierte Fläche</t>
  </si>
  <si>
    <t>Gesamte Bruttofläche der Dachhaut als auf den Grundriss projizierte Fläche. Alle Öffnungen, wie z.B. Dachflächenfenster, werden übermessen.</t>
  </si>
  <si>
    <t>*.ProjectedArea</t>
  </si>
  <si>
    <t>Asi_ProjectedAreaRoof</t>
  </si>
  <si>
    <t>Qto_SlabBaseQuantities</t>
  </si>
  <si>
    <t>Breite der Decke (einer der beiden Abmaße in der parallelen Draufsicht auf die Decke). Wird nur bei rechteckigen Decken angegeben.</t>
  </si>
  <si>
    <t>Asi_WidthSlab</t>
  </si>
  <si>
    <t>Fläche der Decke (Ansichtsfläche, nicht projizierte oder Mantelfläche). Alle Öffnungen werden übermessen. Der Wert wird nur angegeben, wenn die Decke eine konstante Dicke hat.</t>
  </si>
  <si>
    <t>Asi_GrossSideAreaSlab</t>
  </si>
  <si>
    <t>Bruttovolumen der Decke. Alle Öffnungen werden übermessen.</t>
  </si>
  <si>
    <t>Asi_GrossVolumeSlab</t>
  </si>
  <si>
    <t>Dicke der Decke, der Wert wird nur angegeben, wenn er konstant ist.</t>
  </si>
  <si>
    <t>*.Depth</t>
  </si>
  <si>
    <t>Asi_DepthSlab</t>
  </si>
  <si>
    <t>Länge der Decke (einer der beiden Abmaße in der parallelen Draufsicht auf die Decke). Wird nur bei rechteckigen Decken angegeben.</t>
  </si>
  <si>
    <t>Asi_LengthSlab</t>
  </si>
  <si>
    <t>Fläche der Decke (Ansichtsfläche, nicht projizierte oder Mantelfläche). Alle Öffnungen werden abgezogen. Der Wert wird nur angegeben, wenn die Decke eine konstante Dicke hat.</t>
  </si>
  <si>
    <t>Asi_NetSideAreaSlab</t>
  </si>
  <si>
    <t>Nettovolumen der Decke. Alle Öffnungen werden abgezogen.</t>
  </si>
  <si>
    <t>Asi_NetVolumeSlab</t>
  </si>
  <si>
    <t>Umfang der Decke, der Wert wird nur angegeben, wenn die Decke eine konstante Dicke hat.</t>
  </si>
  <si>
    <t>Asi_PerimeterSlab</t>
  </si>
  <si>
    <t>Qto_StairFlightBaseQuantities</t>
  </si>
  <si>
    <t>Gesamtes Bruttovolumen des Treppenlaufs. Alle Öffnungen werden übermessen.</t>
  </si>
  <si>
    <t>Asi_GrossVolumeStairFlight</t>
  </si>
  <si>
    <t>Länge Treppenlauf</t>
  </si>
  <si>
    <t>Gesamtlänge des Treppenlaufs gemessen entlang der Lauflinie des Treppenlaufs.</t>
  </si>
  <si>
    <t>Asi_LengthStairFlight</t>
  </si>
  <si>
    <t>Gesamtes Nettovolumen des Treppenlaufs. Alle Öffnungen werden abgezogen.</t>
  </si>
  <si>
    <t>Asi_NetVolumeStairFlight</t>
  </si>
  <si>
    <t>Qto_WallBaseQuantities</t>
  </si>
  <si>
    <t>Ansichtsfläche der Wand, gemessen als Schnittfläche an der Mittelinie der Wand. Alle Öffnungen dieser Fläche werden übermessen.</t>
  </si>
  <si>
    <t>Asi_GrossSideareaWall</t>
  </si>
  <si>
    <t>Bruttogrundfläche</t>
  </si>
  <si>
    <t>Grundfläche oder Konstruktionsfläche der Wand. Öffnungen, wie von Türen, werden übermessen.</t>
  </si>
  <si>
    <t>*.GrossFootprintArea</t>
  </si>
  <si>
    <t>Asi_GrossFootprintAreaWall</t>
  </si>
  <si>
    <t>Bruttovolumen der Wand. Alle Öffnungen werden übermessen.</t>
  </si>
  <si>
    <t>Asi_GrossVolumeWall</t>
  </si>
  <si>
    <t>Dicke der Wand. Der Wert wird nur angegeben, wenn die Dicke konstant ist.</t>
  </si>
  <si>
    <t>Asi_WidthWall</t>
  </si>
  <si>
    <t>Höhe der Wand. Der Wert wird nur angegeben, wenn die Höhe konstant ist.</t>
  </si>
  <si>
    <t>Asi_HeightWall</t>
  </si>
  <si>
    <t>Länge der Wand entlang der Mittellinie der gesamten Wand.</t>
  </si>
  <si>
    <t>Asi_LengthWall</t>
  </si>
  <si>
    <t>Ansichtsfläche der Wand, gemessen als Schnittfläche an der Mittelinie der Wand. Alle Öffnungen dieser Fläche werden abgezogen.</t>
  </si>
  <si>
    <t>Asi_NetSideAreaWall</t>
  </si>
  <si>
    <t>Nettogrundfläche</t>
  </si>
  <si>
    <t>Grundfläche oder Konstruktionsfläche der Wand. Öffnungen, wie von Türen, werden abgezogen.</t>
  </si>
  <si>
    <t>*.NetFootprintArea</t>
  </si>
  <si>
    <t>Asi_NetFootprintAreaWall</t>
  </si>
  <si>
    <t xml:space="preserve">Nettovolumen der Wand. Es wird die geometrische Berechnung für das Nettovolumen herangezogen. Alle Öffnungen werden abgezogen. </t>
  </si>
  <si>
    <t>Asi_NetVolumeWall</t>
  </si>
  <si>
    <t>AsiP_InsulationSpecific</t>
  </si>
  <si>
    <t>IfcWall;IfcCovering.INSULATION</t>
  </si>
  <si>
    <t>Brandverhalten Dämmstoff</t>
  </si>
  <si>
    <t>Brandverhalten gemäß EUROKLASSEN nach EN 13501-1</t>
  </si>
  <si>
    <t>Anwendung Dämmstoff</t>
  </si>
  <si>
    <t>*.ApplicationOfInsulation</t>
  </si>
  <si>
    <t>AsiE_ApplicationOfInsulation</t>
  </si>
  <si>
    <t>Außendämmung mit Hinterlüftung (17, 19)</t>
  </si>
  <si>
    <t>Außendämmung Wärmedämm-Verbundsystem (WDVS) (10)</t>
  </si>
  <si>
    <t>Außendämmung Sockel (10a)</t>
  </si>
  <si>
    <t>Außendämmung in Schalung eingelegt, zB bei Wärmebrücken</t>
  </si>
  <si>
    <t>Außendämmung mit Putz oder Verkleidung (11)</t>
  </si>
  <si>
    <t>Außendämmung Perimeterbereich (20, 21, 26, 28, 29)</t>
  </si>
  <si>
    <t>Außendämmung Perimeterbereich unter lastabtragenden Fundamentplatten (26, 28)</t>
  </si>
  <si>
    <t>Kerndämmung in zweischaligen Konstruktionen (18)</t>
  </si>
  <si>
    <t>Kerndämmung im Leichtelement (16)</t>
  </si>
  <si>
    <t>Innendämmung Mauerwerk oder Betonwand mit oder ohne Putz (Beschichtung) (13 bis 15, 22)</t>
  </si>
  <si>
    <t>Innendämmung Holzrahmenkonstruktion mit selbsttragender Dämmung (12)</t>
  </si>
  <si>
    <t>Mantelbeton mit Putz, WDVS, Hinterlüftung (30 bis 33)</t>
  </si>
  <si>
    <t>Außendämmung Warmdach (7 bis 9)</t>
  </si>
  <si>
    <t>Außendämmung Umkehrdach, Duodach, Plusdach (6)</t>
  </si>
  <si>
    <t>Außendämmung Kaltdach, Dachausbau (1 bis 5)</t>
  </si>
  <si>
    <t>Außendämmung oberste Geschoßdecke (23)</t>
  </si>
  <si>
    <t>Außendämmung bei erhöhter Druckbelastung (zB bei Parkdecks) (8)</t>
  </si>
  <si>
    <t>Außendämmung an der Deckenunterseite mit Putz (36)</t>
  </si>
  <si>
    <t>Außendämmung an der Deckenunterseite als WDVS (36)</t>
  </si>
  <si>
    <t>Innendämmung unter lastverteilendem Fußboden ohne Trittschallanforderung (24, 27)</t>
  </si>
  <si>
    <t>Innendämmung unter lastverteilendem Fußboden mit Trittschallanforderung (24, 27)</t>
  </si>
  <si>
    <t>Innendämmung abgehängte Decke (34)</t>
  </si>
  <si>
    <t>Innendämmung Deckenunterseite, zur Schallabsorption (25, 35)</t>
  </si>
  <si>
    <t>Kaschierung Dämmstoff</t>
  </si>
  <si>
    <t>funktionelle oder dekorative Oberflächenschicht mit einer Dicke von nicht mehr als 3 mm z.B. Papier, Kunststofffolie, Gewebe- oder Metallfolie, die nicht als einzelne Wärmedämmstofflage angesehen wird und nicht zum Wärmedurchlasswiderstand des Produktes beiträgt</t>
  </si>
  <si>
    <t>*.LaminatedInsulation</t>
  </si>
  <si>
    <t>Asi_LaminatedInsulation</t>
  </si>
  <si>
    <t>Druckspannung bei 10% Stauchung Dämmstoff</t>
  </si>
  <si>
    <t>Stauchung von 10% auf die dafür notwendige Druckkraft. Prüfnorm ist der entsprechenden Produktnorm (EN 13162-13164) zu entnehmen. In N/mm² angegeben</t>
  </si>
  <si>
    <t>reelle Zahl</t>
  </si>
  <si>
    <t>*.CompressiveStrengthAt10p</t>
  </si>
  <si>
    <t>Asi_CompressiveStrengthAt10p</t>
  </si>
  <si>
    <t>Dämmschichtgefälle</t>
  </si>
  <si>
    <t>Grad der Neigung der Dämmschicht in einem Bauteil, in % angegeben</t>
  </si>
  <si>
    <t>Verhältnis (positiv, &gt;0)</t>
  </si>
  <si>
    <t>*.GradientInsulation</t>
  </si>
  <si>
    <t>Asi_GradientInsulation</t>
  </si>
  <si>
    <t>Zugfestigkeit senkrecht zur Plattenebene Dämmstoff</t>
  </si>
  <si>
    <t>maximale mechanische Zugspannung senkrecht auf die Plattenebene die der Werkstoff aushält, bevor er bricht/reißt. Prüfnorm ist der entsprechenden Produktnorm (EN 13162-13164) zu entnehmen</t>
  </si>
  <si>
    <t>N/mm²</t>
  </si>
  <si>
    <t>*.TensileStrengthPerpendicular</t>
  </si>
  <si>
    <t>Wasseraufnahme bei langzeitigem vollständigen Eintauchen Dämmstoff</t>
  </si>
  <si>
    <t>Wasseraufnahme bei langzeitigem vollständigem Eintauchen. Prüfnorm ist der entsprechenden Produktnorm (EN 13162-13164) zu entnehmen</t>
  </si>
  <si>
    <t>*.WaterAbsorbtionCompleteImmersion</t>
  </si>
  <si>
    <t>Wasseraufnahme bei kurzzeitigem Eintauchen Dämmstoff</t>
  </si>
  <si>
    <t>Wasseraufnahme über einen kurzen Zeitraum</t>
  </si>
  <si>
    <t>*.WaterAbsorbtionShortTerm</t>
  </si>
  <si>
    <t>Widerstandsfestigkeit Frost-Tau-Wechselbeanspruchung - Eintauchen Dämmstoff</t>
  </si>
  <si>
    <t>Widerstandsfestigkeit gegen Frost-Tau-Wechselbeanspruchung nach Wasseraufnahme durch langzeitiges vollständiges Eintauchen nach Prüfnorm EN 12091. Wasseraufnahme in Volumsprozent</t>
  </si>
  <si>
    <t>*.FreezeThawResistanceImmersion</t>
  </si>
  <si>
    <t>Langzeitige Wasseraufnahme durch Diffusion</t>
  </si>
  <si>
    <t>Wasseraufnahme durch einen sehr langsamen Vorgang bei dem Gase andere Gase oder Festkörper durchdringen. Prüfnorm ist der entsprechenden Produktnorm (EN 13163-13164) zu entnehmen.</t>
  </si>
  <si>
    <t>*.WaterAbsorbtionDiffusion</t>
  </si>
  <si>
    <t>Widerstandsfestigkeit Frost-Tau-Wechselbeanspruchung - Diffusion</t>
  </si>
  <si>
    <t>Widerstandsfestigkeit gegen Frost-Tau-Wechselbeanspruchung nach langzeitiger Wasseraufnahme durch Diffusion. Prüfnorm ist der entsprechenden Produktnorm (EN 13163-13164) zu entnehmen.</t>
  </si>
  <si>
    <t>*.FreezeThawResistanceDiffusion</t>
  </si>
  <si>
    <t>Biegefestigkeit</t>
  </si>
  <si>
    <t>Wert für die Biegespannung in einem auf Biegung beanspruchten Bauteil, bei dessen Überschreiten das Bauteil durch Bruch versagt. Prüfnorm ist der Produktnorm EN 13163 zu entnehmen</t>
  </si>
  <si>
    <t>Druck (N/mm²)</t>
  </si>
  <si>
    <t>*.BendingStrength</t>
  </si>
  <si>
    <t>Langzeitkriechverhalten bei Druckbeanspruchung</t>
  </si>
  <si>
    <t>Beschreibt die zeitabhängige plastische Verformungszunahme unter Druckbeanspruchung nach Prüfnorm EN 1606</t>
  </si>
  <si>
    <t>*.CreepLongTerm</t>
  </si>
  <si>
    <t>Prinzipielle Anwendungen eines Produkts vorbehaltlich der bautechnischen Eignung und des bauphysikalisch richtigen Einbaus nach ÖNORM B 6000</t>
  </si>
  <si>
    <t>*.ProductApplicationOfInsulation</t>
  </si>
  <si>
    <t>AsiE_ProductApplicationOfInsulation</t>
  </si>
  <si>
    <t>Verformung bei definierter Druck- und Temperaturbeanspruchung</t>
  </si>
  <si>
    <t>Beschreibt die prozentuale Verformung von Stoffen unter Laborbedingungen (definierter Druck- und Temperaturbeanspruchung). Prüfnorm ist der entsprechenden Produktnorm (EN 13163-13164) zu entnehmen.</t>
  </si>
  <si>
    <t>*.DeformationDefinedTemperaturePressure</t>
  </si>
  <si>
    <t>AsiP_InsulationEpsSpecific</t>
  </si>
  <si>
    <t>Produktbenennung EPS</t>
  </si>
  <si>
    <t>Klassifizierung von EPS-Produkten nach ÖNORM B 6000</t>
  </si>
  <si>
    <t>*.ProductNamingEps</t>
  </si>
  <si>
    <t>AsiE_ProductNamingEps</t>
  </si>
  <si>
    <t>EPS-W 15</t>
  </si>
  <si>
    <t>EPS-W 20</t>
  </si>
  <si>
    <t>EPS-W 25</t>
  </si>
  <si>
    <t>EPS-W 30</t>
  </si>
  <si>
    <t>EPS-F</t>
  </si>
  <si>
    <t>EPS-FS</t>
  </si>
  <si>
    <t>EPS-T 650</t>
  </si>
  <si>
    <t>EPS-T 1000</t>
  </si>
  <si>
    <t>EPS-S</t>
  </si>
  <si>
    <t>EPS-P 150</t>
  </si>
  <si>
    <t>EPS-P 200</t>
  </si>
  <si>
    <t>EPS-P 250</t>
  </si>
  <si>
    <t>Ausführung Kante EPS</t>
  </si>
  <si>
    <t>Art der Ausführung des Randes der Dämmplatten, z.B. gerade Kante, Stufenfalz, Nut-Feder</t>
  </si>
  <si>
    <t>*.EdgeTypeEps</t>
  </si>
  <si>
    <t>AsiE_TypeOfEdgeInsulationEps</t>
  </si>
  <si>
    <t>gerade Kante</t>
  </si>
  <si>
    <t>Stufenfalz</t>
  </si>
  <si>
    <t>Nut und Feder</t>
  </si>
  <si>
    <t>Gefast</t>
  </si>
  <si>
    <t>Gefälleplatte</t>
  </si>
  <si>
    <t>Zusammendrückbarkeit EPS</t>
  </si>
  <si>
    <t>Differenz der Lieferdicke  und der Dicke unter Belastung, in mm angegeben.</t>
  </si>
  <si>
    <t>*.CompressibilityEps</t>
  </si>
  <si>
    <t>Dimensionsstabilität im Normalklima</t>
  </si>
  <si>
    <t>Beschreibt die Eigenschaft von Stoffen unter wechselnden Umgebungsbedingungen maßhaltig zu bleiben. Prüfnorm ist der Produktnorm EN 13163 zu entnehmen</t>
  </si>
  <si>
    <t>*.DimensionStabilityEps</t>
  </si>
  <si>
    <t>Dimensionsstabilität unter definierten Temperatur- und Luftfeuchtebedingungen</t>
  </si>
  <si>
    <t>Beschreibt die Eigenschaft von Stoffen unter Laborbedingungen (definierten Temperatur- und Luftfeuchtebedingungen) maßhaltig zu bleiben nach Prüfnorm EN 1604</t>
  </si>
  <si>
    <t>*.DimensionStabilityDefinedTemperatureHumidityEps</t>
  </si>
  <si>
    <t>Asi_DimensionStabilityDefinedTemperatureHumidityEps</t>
  </si>
  <si>
    <t>Druckspannung bei 2% Stauchung EPS</t>
  </si>
  <si>
    <t>Stauchung von 2% auf die dafür notwendige Druckkraft. Prüfnorm ist der entsprechenden Produktnorm (EN 13163) zu entnehmen</t>
  </si>
  <si>
    <t>*.CompressiveStrengthAt2p</t>
  </si>
  <si>
    <t>Ebenheit EPS</t>
  </si>
  <si>
    <t>Gibt die zulässige Abweichung von der Ebenheit, nach Prüfnorm EN 825 an</t>
  </si>
  <si>
    <t>mm/m</t>
  </si>
  <si>
    <t>*.PlanarityEps</t>
  </si>
  <si>
    <t>Verhalten unter zyklischer Belastung EPS</t>
  </si>
  <si>
    <t>Beschreibt die Verformung unter zyklischer Druckbeanspruchung. Prüfnorm ist der Produktnorm EN 13163 zu entnehmen</t>
  </si>
  <si>
    <t>*.DeformationCyclicLoad</t>
  </si>
  <si>
    <t>AsiP_InsulationXpsSpecific</t>
  </si>
  <si>
    <t>Produktbenennung XPS</t>
  </si>
  <si>
    <t>Klassifizierung von XPS-Produkten nach ÖNORM B 6000</t>
  </si>
  <si>
    <t>*.ProductNamingXps</t>
  </si>
  <si>
    <t>AsiE_ProductNamingXps</t>
  </si>
  <si>
    <t>XPS-G 20</t>
  </si>
  <si>
    <t>XPS-G 30</t>
  </si>
  <si>
    <t>XPS-G 50</t>
  </si>
  <si>
    <t>XPS-G 70</t>
  </si>
  <si>
    <t>XPS-R</t>
  </si>
  <si>
    <t>Oberfläche XPS</t>
  </si>
  <si>
    <t>Oberflächenbeschreibung, z.B. für Akustikdecken</t>
  </si>
  <si>
    <t>*.FinishXps</t>
  </si>
  <si>
    <t>AsiE_FinishXps</t>
  </si>
  <si>
    <t>glatt</t>
  </si>
  <si>
    <t>rau</t>
  </si>
  <si>
    <t>strukturiert</t>
  </si>
  <si>
    <t>Geschlossenzelligkeit CV95 XPS</t>
  </si>
  <si>
    <t>Angabe, ob die Prozentzahl an geschlossenen Zellen größer als 95% ist (JA), oder nicht (NEIN)</t>
  </si>
  <si>
    <t>*.ClosedCellStructureXps</t>
  </si>
  <si>
    <t>AsiP_InsulationMwSpecific</t>
  </si>
  <si>
    <t>Produktbenennung MW</t>
  </si>
  <si>
    <t>Klassifizierung von MW-Produkten nach ÖNORM B 6000</t>
  </si>
  <si>
    <t>*.ProductNamingMw</t>
  </si>
  <si>
    <t>AsiE_ProductNamingMw</t>
  </si>
  <si>
    <t>MW-WL</t>
  </si>
  <si>
    <t>MW-W</t>
  </si>
  <si>
    <t>MW-WF</t>
  </si>
  <si>
    <t>MW-WV</t>
  </si>
  <si>
    <t>MW-WD</t>
  </si>
  <si>
    <t>MW-T</t>
  </si>
  <si>
    <t>MW-PT5</t>
  </si>
  <si>
    <t>MW-PT80</t>
  </si>
  <si>
    <t>Strömungswiderstand</t>
  </si>
  <si>
    <t>Kraft die einem bewegten Fluid, der Relativgeschwindigkeit entgegengesetzt, wirkt. Prüfnorm ist der Produktnorm EN 13162 zu entnehmen</t>
  </si>
  <si>
    <t>kPas/m2</t>
  </si>
  <si>
    <t>*.FlowResistance</t>
  </si>
  <si>
    <t>AsiP_InsulationPuSpecific</t>
  </si>
  <si>
    <t>Produktbenennung Polyurethan-Hartschaum</t>
  </si>
  <si>
    <t>Klassifizierung von PU-Produkten nach ÖNORM B 6000</t>
  </si>
  <si>
    <t>*.ProductNamingPu</t>
  </si>
  <si>
    <t>AsiE_ProductNamingPu</t>
  </si>
  <si>
    <t>PU-DD-100</t>
  </si>
  <si>
    <t>PU-DD-150</t>
  </si>
  <si>
    <t>PU-DD-200</t>
  </si>
  <si>
    <t>PU-DD-250</t>
  </si>
  <si>
    <t>PU-DD-350</t>
  </si>
  <si>
    <t>PU-DO-100</t>
  </si>
  <si>
    <t>PU-DO-150</t>
  </si>
  <si>
    <t>PU-DO-200</t>
  </si>
  <si>
    <t>PU-DO-250</t>
  </si>
  <si>
    <t>PU-DO-350</t>
  </si>
  <si>
    <t>PU-PT</t>
  </si>
  <si>
    <t>AsiP_InsulationCgSpecific</t>
  </si>
  <si>
    <t>Produktbenennung Schaumglas</t>
  </si>
  <si>
    <t>Klassifizierung von Schaumglas-Produkten nach ÖNORM B 6000</t>
  </si>
  <si>
    <t>*.ProductNamingCg</t>
  </si>
  <si>
    <t>AsiE_ProductNamingCg</t>
  </si>
  <si>
    <t>CG-D</t>
  </si>
  <si>
    <t>CG-HD</t>
  </si>
  <si>
    <t>CG-F</t>
  </si>
  <si>
    <t>AsiP_InsulationWwSpecific</t>
  </si>
  <si>
    <t>Produktbenennung Holzwolle</t>
  </si>
  <si>
    <t>Klassifizierung von Holzwolle-Produkten nach ÖNORM B 6000</t>
  </si>
  <si>
    <t>*.ProductNamingWw</t>
  </si>
  <si>
    <t>AsiE_ProductNamingWw</t>
  </si>
  <si>
    <t>WW</t>
  </si>
  <si>
    <t>WWH 150</t>
  </si>
  <si>
    <t>WWH 200</t>
  </si>
  <si>
    <t>WWD</t>
  </si>
  <si>
    <t>WWPT</t>
  </si>
  <si>
    <t>WW-MW</t>
  </si>
  <si>
    <t>WW-EPS</t>
  </si>
  <si>
    <t>WW-EPS-WW</t>
  </si>
  <si>
    <t>WW-MW-WW</t>
  </si>
  <si>
    <t>WWH-MW-WWH 30</t>
  </si>
  <si>
    <t>WWH-MW-WWH 50</t>
  </si>
  <si>
    <t>WWH-EPS-WWH</t>
  </si>
  <si>
    <t>WWH-DK-WWH</t>
  </si>
  <si>
    <t>WWH-PU-WWH</t>
  </si>
  <si>
    <t>WWH-MW-WWH 100</t>
  </si>
  <si>
    <t>AsiP_InsulationCbSpecific</t>
  </si>
  <si>
    <t>Produktbenennung expandierter Kork</t>
  </si>
  <si>
    <t>Klassifizierung von CB-Produkten nach ÖNORM B 6000</t>
  </si>
  <si>
    <t>*.ProductNamingCb</t>
  </si>
  <si>
    <t>AsiE_ProductNamingCb</t>
  </si>
  <si>
    <t>DK-E</t>
  </si>
  <si>
    <t>AsiP_InsulationWfSpecific</t>
  </si>
  <si>
    <t>Produktbenennung Holzfasern</t>
  </si>
  <si>
    <t>Klassifizierung von WF-Produkten nach ÖNORM B 6000</t>
  </si>
  <si>
    <t>*.ProductNamingWf</t>
  </si>
  <si>
    <t>AsiE_ProductNamingWf</t>
  </si>
  <si>
    <t>WF-W</t>
  </si>
  <si>
    <t>WF-WF</t>
  </si>
  <si>
    <t>WF-WV</t>
  </si>
  <si>
    <t>WF-WD</t>
  </si>
  <si>
    <t>WF-T</t>
  </si>
  <si>
    <t>WF-PT5</t>
  </si>
  <si>
    <t>WF-PT10</t>
  </si>
  <si>
    <t>AsiP_InsulationPefSpecific</t>
  </si>
  <si>
    <t>Produktbenennung Polyethylenschaum</t>
  </si>
  <si>
    <t>Klassifizierung von PEF-Produkten nach ÖNORM B 6000</t>
  </si>
  <si>
    <t>*.ProductNamingPef</t>
  </si>
  <si>
    <t>AsiE_ProductNamingPef</t>
  </si>
  <si>
    <t>AsiP_EticsElementSpecific</t>
  </si>
  <si>
    <t>IfcWall;IfcCovering.INSULATION;IfcBuildingElementPart</t>
  </si>
  <si>
    <t>Leitprodukt</t>
  </si>
  <si>
    <t>Herstellername/Produktname</t>
  </si>
  <si>
    <t>*.ManufacturerUnit</t>
  </si>
  <si>
    <t>Asi_ManufacturerUnit</t>
  </si>
  <si>
    <t>Untergrund Art WDVS</t>
  </si>
  <si>
    <t xml:space="preserve">Art des Untergrund für die Aufbringung eines WDVS nach ÖNORM B 6400-1 </t>
  </si>
  <si>
    <t>*.TypeOfSubstructureEtics</t>
  </si>
  <si>
    <t>AsiE_TypeOfSubstructureEtics</t>
  </si>
  <si>
    <t>Neubau: Mauerziegel gemäß ÖNORM EN 771-1 und ÖNORM B 3200</t>
  </si>
  <si>
    <t>Neubau: Kalksandsteine gemäß ÖNORM EN 771-2,</t>
  </si>
  <si>
    <t>Neubau:  Mauersteine aus Beton gemäß ÖNORM EN 771-3</t>
  </si>
  <si>
    <t>Neubau: Porenbetonsteine gemäß ÖNORM EN 771-4 und ÖNORM B 3209</t>
  </si>
  <si>
    <t>Neubau: Betonwerksteine gemäß ÖNORM EN 771-5</t>
  </si>
  <si>
    <t>Neubau: vorgefertigte bewehrte Bauteile aus dampfgehärtetem Porenbeton gemäß ÖNORM EN 12602</t>
  </si>
  <si>
    <t>Neubau: Beton gemäß ÖNORM B 4710-1</t>
  </si>
  <si>
    <t>Neubau: Leichtbeton gemäß ÖNORM B 4710-2</t>
  </si>
  <si>
    <t>Neubau: Mantelbeton aus zementgebundenen Holzspanbeton-Mantelsteinen mit integrierter oder ohne integrierte Zusatzdämmung gemäß ÖNORM EN 15498</t>
  </si>
  <si>
    <t>Neubau: Mantelbeton aus zementgebundenen Holzspanbeton-Dämmplatten gemäß ÖNORM EN 14474 mit integrierter oder ohne integrierte Zusatzdämmung</t>
  </si>
  <si>
    <t>Neubau: Mantelbeton aus mineralisch gebundenen Holzwolle-Dämmplatten WW, WWH und WWD bzw. Holzwolle-Mehrschicht-Dämmplatten WW-C gemäß ÖNORM B 6000</t>
  </si>
  <si>
    <t>Neubau: Schalungssteine aus Normal- und Leichtbeton gemäß ÖNORM EN 15435</t>
  </si>
  <si>
    <t>Neubau: Schnittholz: Vollholzschalung, ≥ 22 mm, sägerau, gemäß ÖNORM B 2215:2009, Tabelle A.3</t>
  </si>
  <si>
    <t>Neubau: Massivholzplatte (mindestens Typ SWP/2),</t>
  </si>
  <si>
    <t>Neubau: Sperrholz (mindestens Typ ÖNORM EN 636, Verwendung im Feuchtbereich)</t>
  </si>
  <si>
    <t>Neubau: OSB (mindestens Typ OSB/3)</t>
  </si>
  <si>
    <t>Neubau: Spanplatte (mindestens Typ P5)</t>
  </si>
  <si>
    <t>Neubau: zementgebundene Spanplatte gemäß ÖNORM EN 634-2</t>
  </si>
  <si>
    <t>Bestand: verputzte Untergründe (ausgenommen WDVS)</t>
  </si>
  <si>
    <t>Bestand: Beton mit Beschichtung (Anstrich)</t>
  </si>
  <si>
    <t>Bestand: unverputzte Wandbildner</t>
  </si>
  <si>
    <t>Bestand: Bestehende WDVS</t>
  </si>
  <si>
    <t>Produktgruppe Dämmung WDVS</t>
  </si>
  <si>
    <t>Angabe der Produktgruppe der  Dämmung gem. LB-HB</t>
  </si>
  <si>
    <t>*.ProductGroupInsulationEtics</t>
  </si>
  <si>
    <t>AsiE_ProductGroupInsulationEtics</t>
  </si>
  <si>
    <t>MW-PT10</t>
  </si>
  <si>
    <t>Wärmeleitfähigkeit Nennwert</t>
  </si>
  <si>
    <t>Wärmeleitfähigkeit (Lambda-Wert) ist die Wärmemenge (in Wattsekunde, Ws), die in 1 s durch eine 1 m dicke Stoffschicht der Fläche 1 m2 fließt, wenn der Temperaturunterschied 1 K ist</t>
  </si>
  <si>
    <t>Wärmeleitfähigkeit</t>
  </si>
  <si>
    <t>*.ThermalConductivity</t>
  </si>
  <si>
    <t>Asi_ThermalConductivity</t>
  </si>
  <si>
    <t>Mindestdicke Unterputz</t>
  </si>
  <si>
    <t>Angabe der Mindestdicke des Unterputz nach ÖNORM B 6400-1, bezogen auf Lage des Textilgitters &amp; Produktart des Dämmstoffes</t>
  </si>
  <si>
    <t>*.RenderingThicknessEtics</t>
  </si>
  <si>
    <t>AsiE_RenderingThicknessEtics</t>
  </si>
  <si>
    <t>3mm</t>
  </si>
  <si>
    <t>5mm</t>
  </si>
  <si>
    <t>8mm</t>
  </si>
  <si>
    <t>cm</t>
  </si>
  <si>
    <t>Produktgruppe Dämmung WDVS-Sockel</t>
  </si>
  <si>
    <t>Angabe der Produktgruppe der WDVS Sockeldämmung nach LB-HB</t>
  </si>
  <si>
    <t>*.SocketProductGroupInsulationEtics</t>
  </si>
  <si>
    <t>AsiE_SocketProductGroupInsulationEtics</t>
  </si>
  <si>
    <t>EPS-P</t>
  </si>
  <si>
    <t>mechanische Befestigung</t>
  </si>
  <si>
    <t>Angabe ob das WDVS zusätzlich mechanisch befestigt wird (Dübelung)</t>
  </si>
  <si>
    <t>*.MechanicalFasteningEtics</t>
  </si>
  <si>
    <t>Asi_MechanicalFasteningEtics</t>
  </si>
  <si>
    <t>Stoßfestigkeitskategorie WDVS</t>
  </si>
  <si>
    <t xml:space="preserve">Angabe der Stoßfestigkeitskategorie des WDVS nach ÖNORM B 6400-1 </t>
  </si>
  <si>
    <t>*.ShockResistanceEtics</t>
  </si>
  <si>
    <t>AsiE_ShockResistanceEtics</t>
  </si>
  <si>
    <t>Kategorie I</t>
  </si>
  <si>
    <t>Kategorie II</t>
  </si>
  <si>
    <t>fungizide Ausführung</t>
  </si>
  <si>
    <t>Angabe ob die Endbeschichtung des WDVS fungizid/algizid ausgeführt wird</t>
  </si>
  <si>
    <t>*.FungicidalExecutionEtics</t>
  </si>
  <si>
    <t>Asi_FungicidalExecutionEtics</t>
  </si>
  <si>
    <t>Oberputzmaterial</t>
  </si>
  <si>
    <t>Verwendetes Oberputzmaterial zur Endbeschichtung eines WDVS nach LB-HB</t>
  </si>
  <si>
    <t>*.FinishMaterialEtics</t>
  </si>
  <si>
    <t>AsiE_FinishMaterialEtics</t>
  </si>
  <si>
    <t>kunstharzgebundener Dünnputz inkl. systembedingter Putzgrundierung</t>
  </si>
  <si>
    <t>Silikat-Dünnputz inkl. systembedingter Putzgrundierung</t>
  </si>
  <si>
    <t>Silikon-Dünnputz inkl. systembedingter Putzgrundierung</t>
  </si>
  <si>
    <t>Kalkzement-gebundener Putz mit Anstrich</t>
  </si>
  <si>
    <t>Kalkzement-gebundener Putz ohne Anstrich</t>
  </si>
  <si>
    <t>Oberputzstruktur</t>
  </si>
  <si>
    <t>Auszuführende Oberputzstruktur der Endbesschichtung eines WDVS nsch LB-HB</t>
  </si>
  <si>
    <t>*.FinishStruktureEtics</t>
  </si>
  <si>
    <t>AsiE_FinishStructureEtics</t>
  </si>
  <si>
    <t>Reibstruktur</t>
  </si>
  <si>
    <t>Rillenstruktur</t>
  </si>
  <si>
    <t>Oberputzkorngröße</t>
  </si>
  <si>
    <t>Größtkorngröße bei Operputzen von WDVS nach LB-HB</t>
  </si>
  <si>
    <t>*.FinishLargeGrainEtics</t>
  </si>
  <si>
    <t>AsiE_FinishLargeGrainEtics</t>
  </si>
  <si>
    <t>0,5 mm Füllputz</t>
  </si>
  <si>
    <t>1 mm Feinputz</t>
  </si>
  <si>
    <t>1,5 mm Reibstruktur</t>
  </si>
  <si>
    <t>2 mm Reibstruktur</t>
  </si>
  <si>
    <t>2 mm Rillenstruktur</t>
  </si>
  <si>
    <t>3 mm Reibstruktur</t>
  </si>
  <si>
    <t>3 mm Rillenstruktur</t>
  </si>
  <si>
    <t>Sonderoptik</t>
  </si>
  <si>
    <t>Füllputz</t>
  </si>
  <si>
    <t>Angabe ob die Endbeschichtung des WDVS zusätzlich mit Füllputz überzogen wird, um eine glatte Oberfläche zu erzielen.</t>
  </si>
  <si>
    <t>*.FillingPlasterEtics</t>
  </si>
  <si>
    <t>Asi_FillingPlasterEtics</t>
  </si>
  <si>
    <t>WDVS Systemanstrich</t>
  </si>
  <si>
    <t>Verwendeter Systemanstrich zur abschließenden Oberflächenbeschichtung eines WDVS, nach LB-HB</t>
  </si>
  <si>
    <t>*.PaintingEtics</t>
  </si>
  <si>
    <t>AsiE_PaintingEtics</t>
  </si>
  <si>
    <t>Silikatfarbe</t>
  </si>
  <si>
    <t>Silikonharzfarbe</t>
  </si>
  <si>
    <t>Dispersionsfarbe</t>
  </si>
  <si>
    <t>WDVS Sonderfarbe</t>
  </si>
  <si>
    <t>Angabe ob die Farbe der Endbeschichtung eine Sonderfarbe ist, die nicht der Farbkarte des Herstellers entpricht</t>
  </si>
  <si>
    <t>*.CustomColorEtics</t>
  </si>
  <si>
    <t>Asi_CustomColorEtics</t>
  </si>
  <si>
    <t>WDVS mehrfärbig</t>
  </si>
  <si>
    <t>Angabe ob die Endbeschichtung mehrfärbig ausgeführt ist</t>
  </si>
  <si>
    <t>*.MultiColorEtics</t>
  </si>
  <si>
    <t>Asi_MultiColorEtics</t>
  </si>
  <si>
    <t>Aufdoppelung WDVS</t>
  </si>
  <si>
    <t>Angabe, ob das WDVS auf ein bereits bestehendes WDVS angebracht wird (JA), oder nicht (NEIN)</t>
  </si>
  <si>
    <t>*.DoublingEtics</t>
  </si>
  <si>
    <t>Asi_DoublingEtics</t>
  </si>
  <si>
    <t>Brandschutzschott WDVS</t>
  </si>
  <si>
    <t>Angabe, ob nach OIB-RL 2 ein Brandschutzschott auszuführen ist und wenn ja, in welcher Art dieses ausgeführt wird</t>
  </si>
  <si>
    <t>*.FireProtectionBulkheadsEtics</t>
  </si>
  <si>
    <t>AsiE_FireProtectionBulkheadsEtics</t>
  </si>
  <si>
    <t>Brandschutzriegel</t>
  </si>
  <si>
    <t>Brandschutzbanderole</t>
  </si>
  <si>
    <t>kein Brandschutzschott</t>
  </si>
  <si>
    <t xml:space="preserve">Anputzleiste WDVS </t>
  </si>
  <si>
    <t xml:space="preserve">Angabe über die Art der Anschlüsse an andere Bauteile, Auswahl gemäß ON B6400-1 </t>
  </si>
  <si>
    <t>*.JointProfileEtics</t>
  </si>
  <si>
    <t>AsiE_JointProfileEtics</t>
  </si>
  <si>
    <t>Anputzleiste Klasse 2</t>
  </si>
  <si>
    <t xml:space="preserve">Anputzleiste Klasse 3 </t>
  </si>
  <si>
    <t>Montageelemente WDVS</t>
  </si>
  <si>
    <t>Angabe über die Art der Montageelemente, gemäß ON B6400-1. Zubehörteile des Systemhalter sind einzuplanen</t>
  </si>
  <si>
    <t>*.MountingElementsEtics</t>
  </si>
  <si>
    <t>AsiE_MountingElementsEtics</t>
  </si>
  <si>
    <t>Montageeinbauteile</t>
  </si>
  <si>
    <t xml:space="preserve">leichte Montage-Anbauteile </t>
  </si>
  <si>
    <t xml:space="preserve">mittlere Montage-Anbauteile </t>
  </si>
  <si>
    <t xml:space="preserve">schwere Montage-Anbauteile </t>
  </si>
  <si>
    <t>Sockelabschluss WDVS</t>
  </si>
  <si>
    <t xml:space="preserve">Angabe über die Art des Sockelabschlusses, gemäß ON B6400-1. Zubehörteile des Systemhalter sind einzuplanen </t>
  </si>
  <si>
    <t>*.BaseConnectionEtics</t>
  </si>
  <si>
    <t>AsiE_BaseConnectionEtics</t>
  </si>
  <si>
    <t>rückspringender Sockel</t>
  </si>
  <si>
    <t>vorspringender Sockel</t>
  </si>
  <si>
    <t>flächengleicher Sockel</t>
  </si>
  <si>
    <t>Klassifizierung WDVS</t>
  </si>
  <si>
    <t>WDVS Klassifizierung laut ÖNORM B 6400-3, bezogen auf ETAG 004</t>
  </si>
  <si>
    <t>*.ClassificationEtics</t>
  </si>
  <si>
    <t>AsiE_ClassificationEtics</t>
  </si>
  <si>
    <t>ausschließlich geklebt</t>
  </si>
  <si>
    <t>geklebt und zusätzlich mechanisch befestigt</t>
  </si>
  <si>
    <t>mechanisch befestigt und zusätzlich geklebt</t>
  </si>
  <si>
    <t>ausschließlich mechanisch befestigt</t>
  </si>
  <si>
    <t>Dübelschema WDVS</t>
  </si>
  <si>
    <t>Zulässige Dübelschema bezogen auf das jeweilige System, nach ÖNORM B 6400-1 A.4-A.5</t>
  </si>
  <si>
    <t>*.DowelSchemeEtics</t>
  </si>
  <si>
    <t>AsiE_DowelSchemeEtics</t>
  </si>
  <si>
    <t>W</t>
  </si>
  <si>
    <t>T</t>
  </si>
  <si>
    <t>W &amp; T</t>
  </si>
  <si>
    <t>Systemklasse Wärmedämmstoff</t>
  </si>
  <si>
    <t>*.SystemClassificationEtics</t>
  </si>
  <si>
    <t>AsiE_SystemClassificationEtics</t>
  </si>
  <si>
    <t>Gewichtsklasse WDVS</t>
  </si>
  <si>
    <t>Gewichtsklasse eines WDVS nach ÖNORM B 6400-1, in kg/m² angegeben</t>
  </si>
  <si>
    <t>*.WeightClassEtics</t>
  </si>
  <si>
    <t>AsiE_WeightClassEtics</t>
  </si>
  <si>
    <t>≤ 20 kg/m²</t>
  </si>
  <si>
    <t>≤ 30 kg/m²</t>
  </si>
  <si>
    <t>≤ 50 kg/m²</t>
  </si>
  <si>
    <t>Nutzungskategorie Dübel WDVS</t>
  </si>
  <si>
    <t>Festlegung des Anwendungsbereichs der mechanischen Befestigung hinsichtlich der unterschiedlichen Untergründe nach ÖNORM B 6400-1</t>
  </si>
  <si>
    <t>*.DowelUsageEtics</t>
  </si>
  <si>
    <t>AsiE_DowelUsageEtics</t>
  </si>
  <si>
    <t>A</t>
  </si>
  <si>
    <t>B</t>
  </si>
  <si>
    <t>C</t>
  </si>
  <si>
    <t>D</t>
  </si>
  <si>
    <t>H</t>
  </si>
  <si>
    <t>Mindestdübelanzahl WDVS</t>
  </si>
  <si>
    <t>Mindestanzahl der Dübel nach ÖNORM B 6400-1, in Dübel pro m². Der Wert "Dübel-Obergrenze überschritten" bedeutet, dass die höchstzulässige Dübelanzahl überschritten wurde und entsprechend behoben werden muss (z. B. durch Komponentenwechsel), um normkonform zu sein.</t>
  </si>
  <si>
    <t>*.DowelNumberEtics</t>
  </si>
  <si>
    <t>AsiE_DowelNumberEtics</t>
  </si>
  <si>
    <t>Dübel-Obergrenze überschritten</t>
  </si>
  <si>
    <t>Dübel versenkt WDVS</t>
  </si>
  <si>
    <t>Angabe, ob der Dübel bei der Montage versenkt wird (Wahr), oder nicht (Falsch).</t>
  </si>
  <si>
    <t>*.CountersinkDowelEtics</t>
  </si>
  <si>
    <t>Randverdübelung WDVS</t>
  </si>
  <si>
    <t xml:space="preserve">Angabe, ob eine gesonderte Randverdübelung notwendig ist (Wahr), oder nicht (Falsch). </t>
  </si>
  <si>
    <t>*.EdgeDowelEtics</t>
  </si>
  <si>
    <t>Kleber-Kontaktfläche WDVS</t>
  </si>
  <si>
    <t>Kontaktfläche zwischen WDVS und Untergrund nach ÖNORM B 6400-1</t>
  </si>
  <si>
    <t>*.GluingSurfaceEtics</t>
  </si>
  <si>
    <t>AsiE_GluingSurfaceEtics</t>
  </si>
  <si>
    <t>≥ 40 %</t>
  </si>
  <si>
    <t>≥ 80 %</t>
  </si>
  <si>
    <t>Mindestdicke Unterputz WDVS</t>
  </si>
  <si>
    <t>Mindestdicke des Unterputz nach ÖNORM B 6400-1, bezogen auf Lage des Textilgitters &amp; Produktart des Dämmstoffes</t>
  </si>
  <si>
    <t>AsiP_SocketSpecific</t>
  </si>
  <si>
    <t>Spritzwasserbereich Sockel</t>
  </si>
  <si>
    <t>Angabe, ob der Sockel sich im Spritzwasserbereich befindet (Wahr), oder nicht (Falsch). Sockel muss als eigenständiges Bauteil geplant werden.</t>
  </si>
  <si>
    <t>*.DirectSprayWaterSocket</t>
  </si>
  <si>
    <t>Asi_DirectSprayWaterSocket</t>
  </si>
  <si>
    <t xml:space="preserve">AsiP_DryConstructionSpecific </t>
  </si>
  <si>
    <t>IfcWall;IfcCovering.CLADDING;IfcCovering.CEILING;IfcCovering.FLOORING</t>
  </si>
  <si>
    <t>Feuchtigkeitsbeanspruchungsklasse</t>
  </si>
  <si>
    <t>Feuchtigkeitsbeanspruchungsklasse nach Anwendungsbereichen, gemäß ÖNORM B 3692</t>
  </si>
  <si>
    <t>*.MoistureExposureClass</t>
  </si>
  <si>
    <t>AsiE_MoistureExposureClass</t>
  </si>
  <si>
    <t>W1</t>
  </si>
  <si>
    <t>W2</t>
  </si>
  <si>
    <t>W3</t>
  </si>
  <si>
    <t>W4</t>
  </si>
  <si>
    <t>Oberflächenstufe Trockenbau</t>
  </si>
  <si>
    <t>Einteilung der Oberflächenausführung nach Stufen, gemäß ÖNORM B 3415</t>
  </si>
  <si>
    <t>*.LevelOfSurfaceDryConstruction</t>
  </si>
  <si>
    <t>AsiE_LevelOfSurfaceDryConstruction</t>
  </si>
  <si>
    <t>Ausführungsplanung</t>
  </si>
  <si>
    <t>Stufe 1</t>
  </si>
  <si>
    <t>Stufe 2</t>
  </si>
  <si>
    <t>Stufe 3</t>
  </si>
  <si>
    <t>Stufe 4</t>
  </si>
  <si>
    <t>Profiltypen Trockenbau</t>
  </si>
  <si>
    <t>Profiltypen des Trockenbausystems gemäß DIN 18182-1, die auch in der ÖNORM B 3415 zitiert wird</t>
  </si>
  <si>
    <t>*.TypeOfProfileDrywall</t>
  </si>
  <si>
    <t>AsiE_TypeOfProfileDrywall</t>
  </si>
  <si>
    <t>UW 50</t>
  </si>
  <si>
    <t>UW 75</t>
  </si>
  <si>
    <t>UW 100</t>
  </si>
  <si>
    <t>CW 50</t>
  </si>
  <si>
    <t>CW 75</t>
  </si>
  <si>
    <t>CW 100</t>
  </si>
  <si>
    <t>UA 50</t>
  </si>
  <si>
    <t>UA 75</t>
  </si>
  <si>
    <t>UA 100</t>
  </si>
  <si>
    <t>UD 28</t>
  </si>
  <si>
    <t>CD 60</t>
  </si>
  <si>
    <t>Abhänger Trockenbau</t>
  </si>
  <si>
    <t>Art des Abhänger für Trockenbausysteme, gemäß ÖNORM B 3415</t>
  </si>
  <si>
    <t>*.SuspendedFastenerDrywall</t>
  </si>
  <si>
    <t>AsiE_SuspendedFastenerDrywall</t>
  </si>
  <si>
    <t>Noniusabhänger</t>
  </si>
  <si>
    <t>Ankerschnellabhänger</t>
  </si>
  <si>
    <t>Ankerhänger</t>
  </si>
  <si>
    <t>Befestigungsmittel Trockenbau</t>
  </si>
  <si>
    <t>Art des Befestigungsmittels, gemäß ÖNORM B 3415</t>
  </si>
  <si>
    <t>*.TypeOfFastenerDrywall</t>
  </si>
  <si>
    <t>AsiE_TypeOfFastenerDrywall</t>
  </si>
  <si>
    <t>Schnellschrauben</t>
  </si>
  <si>
    <t>Klammern</t>
  </si>
  <si>
    <t>Nägel</t>
  </si>
  <si>
    <t>Standardwandsysteme Trockenbau</t>
  </si>
  <si>
    <t>Ständerwände mit einer Unterkonstruktion aus Metallprofilen, auf der die Gipsplatten befestigt werden, gemäß ÖNORM B 3415</t>
  </si>
  <si>
    <t>*.StandardSystemDrywall</t>
  </si>
  <si>
    <t>AsiE_StandardSystemDrywall</t>
  </si>
  <si>
    <t>CW 75/100</t>
  </si>
  <si>
    <t>CW 100/125</t>
  </si>
  <si>
    <t>CW 50/100</t>
  </si>
  <si>
    <t>CW 75/125</t>
  </si>
  <si>
    <t>CW 100/150</t>
  </si>
  <si>
    <t>Freistehende Vorsatzschalensysteme Trockenbau</t>
  </si>
  <si>
    <t>Freistehende Vorsatzschalen im Trockenbau, gemäß ÖNORM B 3415</t>
  </si>
  <si>
    <t>*.FacingShellDrywall</t>
  </si>
  <si>
    <t>AsiE_FacingShellDrywall</t>
  </si>
  <si>
    <t>V-CW 75/87,5</t>
  </si>
  <si>
    <t>V-CW 100/112,5</t>
  </si>
  <si>
    <t>V-CW 50/75</t>
  </si>
  <si>
    <t>V-CW 75/100</t>
  </si>
  <si>
    <t>V-CW 100/125</t>
  </si>
  <si>
    <t>AsiP_DryConWallElementSpecific</t>
  </si>
  <si>
    <t>IfcWall;IfcCovering.CLADDING</t>
  </si>
  <si>
    <t>Typ Trockenbau Wand</t>
  </si>
  <si>
    <t xml:space="preserve">Angabe des Wandkonstruktiostypes gem. LB-HB </t>
  </si>
  <si>
    <t>*.TypeOfDryConstructionWall</t>
  </si>
  <si>
    <t>AsiE_TypeOfDryConstructionWall</t>
  </si>
  <si>
    <t>Einfachständerwand</t>
  </si>
  <si>
    <t>Doppelständerwand</t>
  </si>
  <si>
    <t>Trockenputz</t>
  </si>
  <si>
    <t>Vorsatzschale</t>
  </si>
  <si>
    <t>freistehende Vorsatzschale</t>
  </si>
  <si>
    <t>Rohrbekleidung</t>
  </si>
  <si>
    <t>Schachtwand</t>
  </si>
  <si>
    <t>Trennwandsystem</t>
  </si>
  <si>
    <t>Paneelwand</t>
  </si>
  <si>
    <t>Deckenschürze GK</t>
  </si>
  <si>
    <t>Schallabschottung Hohlraumboden</t>
  </si>
  <si>
    <t>Brandabschottung Hohlraumboden</t>
  </si>
  <si>
    <t>Frontbekleidung Doppel/Hohlraumboden</t>
  </si>
  <si>
    <t>Typ Gipskartonplatten</t>
  </si>
  <si>
    <t>Angabe des zu verwendenden (Gipskarton)Plattentypes gem. LB-HB</t>
  </si>
  <si>
    <t>*.TypeOfPlasterboard</t>
  </si>
  <si>
    <t>AsiE_TypeOfPlasterboard</t>
  </si>
  <si>
    <t>GKB 12,5 mm</t>
  </si>
  <si>
    <t>GKB 15 mm</t>
  </si>
  <si>
    <t>GKF 12,5 mm</t>
  </si>
  <si>
    <t>GKF 15 mm</t>
  </si>
  <si>
    <t>zement gebundene Platte 12,5 mm</t>
  </si>
  <si>
    <t>Anzahl Gipskartonplatten</t>
  </si>
  <si>
    <t>Angabe der Anzahl der in einem Wandaufbau verbauten  (Gipskarton)Platten</t>
  </si>
  <si>
    <t>*.NumberOfPlasterboards</t>
  </si>
  <si>
    <t>AsiE_NumberOfPlasterboards</t>
  </si>
  <si>
    <t>einfach beplankt</t>
  </si>
  <si>
    <t>doppel beplankt</t>
  </si>
  <si>
    <t>dopellt beplankt + Zwischenplatte</t>
  </si>
  <si>
    <t>dreifach beplankt</t>
  </si>
  <si>
    <t>Ständerprofil</t>
  </si>
  <si>
    <t>Angabe des im Wandaufbau verbauten Ständerprofils gem. LB-HB</t>
  </si>
  <si>
    <t>*.StudProfile</t>
  </si>
  <si>
    <t>AsiE_StudProfile</t>
  </si>
  <si>
    <t>CW50</t>
  </si>
  <si>
    <t>CW75</t>
  </si>
  <si>
    <t>CW100</t>
  </si>
  <si>
    <t>gleitender Deckenanschluss</t>
  </si>
  <si>
    <t>Angabe ob die Wandkonstruktion mit einem gleitenden Deckenanschluss ausgeführt wird.</t>
  </si>
  <si>
    <t>*.SlidingCeilingConnection</t>
  </si>
  <si>
    <t>Asi_SlidingCeilingConnection</t>
  </si>
  <si>
    <t>Produktgruppe Dämmung Trockenbau</t>
  </si>
  <si>
    <t>*.ProductGroupInsulation</t>
  </si>
  <si>
    <t>AsiE_ProductGroupInsulationDryConstruction</t>
  </si>
  <si>
    <t>Plattentyp Gipsplatte ÖNORM B 3410</t>
  </si>
  <si>
    <t>Plattentyp gemäß ÖNORM B 3410</t>
  </si>
  <si>
    <t>*.TypeOfPlasterboardOnormB3410</t>
  </si>
  <si>
    <t>AsiE_TypeOfPlasterboardOnormB3410</t>
  </si>
  <si>
    <t>GKB</t>
  </si>
  <si>
    <t>GKBI</t>
  </si>
  <si>
    <t>GKF</t>
  </si>
  <si>
    <t>GKFI</t>
  </si>
  <si>
    <t>Konsollasten Trockenbauwand</t>
  </si>
  <si>
    <t>Die Konsollast (F) ist die Summe aller Vertikallasten und ist nur auf den jeweiligen Lasteintragsbereich der Wand zu beziehen. Angegeben in Bezug auf die Wandlänge in kN/m, gemäß ÖNORM B 3415</t>
  </si>
  <si>
    <t>*.ConsoleLoadDrywall</t>
  </si>
  <si>
    <t>AsiE_ConsoleLoadDrywall</t>
  </si>
  <si>
    <t>&lt;0,4 kN/m</t>
  </si>
  <si>
    <t>0,4 kN/m bis inkl. 0,7 kN/m</t>
  </si>
  <si>
    <t>&gt;0,7 kN/m  bis 1,5 kN/m</t>
  </si>
  <si>
    <t>maximale Wandhöhe Trockenbau</t>
  </si>
  <si>
    <t>maximale Wandhöhe in mm, die mit dem gewählten System möglich ist</t>
  </si>
  <si>
    <t>*.MaximumHeightDrywall</t>
  </si>
  <si>
    <t>Plattentyp Gipsplatte EN 520</t>
  </si>
  <si>
    <t>Plattentyp gemäß EN 520</t>
  </si>
  <si>
    <t>*.TypeOfPlasterboardEn520</t>
  </si>
  <si>
    <t>AsiE_TypeOfPlasterboardEn520</t>
  </si>
  <si>
    <t>DEFH2IR</t>
  </si>
  <si>
    <t>DEFIR</t>
  </si>
  <si>
    <t>DF</t>
  </si>
  <si>
    <t>DFH2</t>
  </si>
  <si>
    <t>DFH2IR</t>
  </si>
  <si>
    <t>DFIR</t>
  </si>
  <si>
    <t>H1</t>
  </si>
  <si>
    <t>H2</t>
  </si>
  <si>
    <t>AsiP_DryConCeilingElementSpecific</t>
  </si>
  <si>
    <t>Typ Trockenbau Decke</t>
  </si>
  <si>
    <t xml:space="preserve">Angabe des Deckenkonstruktiostypes gem. LB-HB </t>
  </si>
  <si>
    <t>*.TypeOfDryConstructionCeiling</t>
  </si>
  <si>
    <t>AsiE_TypeOfDryConCeiling</t>
  </si>
  <si>
    <t>Deckenbekleidung GK</t>
  </si>
  <si>
    <t>abgehängte Decke GK</t>
  </si>
  <si>
    <t>abgehängte Decke Alu-Paneel</t>
  </si>
  <si>
    <t>abgehängte Decke Metallkassetten</t>
  </si>
  <si>
    <t>abgehängte Decke Metall-Langfeldplatten</t>
  </si>
  <si>
    <t>GKB 12,5mm</t>
  </si>
  <si>
    <t>GKB 15mm</t>
  </si>
  <si>
    <t>zement gebundene Platte 12,5mm</t>
  </si>
  <si>
    <t>drucksteife Unterkonstruktion</t>
  </si>
  <si>
    <t>Angabe ob die Unterkonstruktion des Deckensystems drucksteif ausgebildet ist.</t>
  </si>
  <si>
    <t>*.SubstructureForceRigid</t>
  </si>
  <si>
    <t>Asi_SubstructureForceRigidDryConCeiling</t>
  </si>
  <si>
    <t>Lochung</t>
  </si>
  <si>
    <t>Produktgruppe Dämmung</t>
  </si>
  <si>
    <t>*.InsulationProductGroup</t>
  </si>
  <si>
    <t>AsiE_InsulationProductGroupDryConCeiling</t>
  </si>
  <si>
    <t>Beschichtung Metalldecke</t>
  </si>
  <si>
    <t>Angabe der Art der Beschichtung</t>
  </si>
  <si>
    <t>*.CoatingMetalCeiling</t>
  </si>
  <si>
    <t>AsiE_CoatingMetalCeiling</t>
  </si>
  <si>
    <t>Rastermaß einer Kassettendecke</t>
  </si>
  <si>
    <t>Maß eines zusammengesetztes Unterdeckensystem (ugs. Rasterdecke oder Kassettendecke)</t>
  </si>
  <si>
    <t>*.GridSizeCeilingPanels</t>
  </si>
  <si>
    <t>AsiP_DryConFloorElementSpecific</t>
  </si>
  <si>
    <t>Typ Trockenbau Boden</t>
  </si>
  <si>
    <t xml:space="preserve">Angabe des Bodenkonstruktiostypes gem. LB-HB </t>
  </si>
  <si>
    <t>*.TypeOfDryConFlooring</t>
  </si>
  <si>
    <t>AsiE_TypeOfDryConFloor</t>
  </si>
  <si>
    <t>Trockenestrich</t>
  </si>
  <si>
    <t>Verbundbodenelemente</t>
  </si>
  <si>
    <t>Doppelboden</t>
  </si>
  <si>
    <t>Hohlraumboden</t>
  </si>
  <si>
    <t>Distanzbodensystem</t>
  </si>
  <si>
    <t>erforderliche Flächenbelastung</t>
  </si>
  <si>
    <t>Angabe erforderlichen Flächenbelastung von Bodenkonstruktionen</t>
  </si>
  <si>
    <t>positive Zahl.kN/m2</t>
  </si>
  <si>
    <t>*.RequiredAreaLoad</t>
  </si>
  <si>
    <t>Asi_RequiredAreaLoadDryConFloor</t>
  </si>
  <si>
    <t>luftführender Boden</t>
  </si>
  <si>
    <t>Angabe ob die aufgeständerte Bodenkonstruktion luftführend ist.</t>
  </si>
  <si>
    <t>*.VentilatingFloor</t>
  </si>
  <si>
    <t>Asi_VentilatingDryConFloor</t>
  </si>
  <si>
    <t>AsiP_ExcavationElementSpecific</t>
  </si>
  <si>
    <t>IfcBuildingElementProxy.EXCAVATIONELEMENT</t>
  </si>
  <si>
    <t>Aushubart</t>
  </si>
  <si>
    <t>Angabe der Aushubart gem. LB-HB</t>
  </si>
  <si>
    <t>*.ExcavationType</t>
  </si>
  <si>
    <t>AsiE_ExcavationType</t>
  </si>
  <si>
    <t>Baugrube</t>
  </si>
  <si>
    <t>Fundament</t>
  </si>
  <si>
    <t>Graben, Schacht</t>
  </si>
  <si>
    <t>OTHER (USERDEFINED)</t>
  </si>
  <si>
    <t>UNSET (NOTDEFINED)</t>
  </si>
  <si>
    <t>NOREQUIREMENT</t>
  </si>
  <si>
    <t>Aushubtiefe</t>
  </si>
  <si>
    <t>Angabe der Aushubtiefe des lotrechten Abschnittes</t>
  </si>
  <si>
    <t>Böschung Gelände</t>
  </si>
  <si>
    <t>Ja/Nein für  geböschte Erdwand, gemessen von horizontalen Ebene des Fusspunktes</t>
  </si>
  <si>
    <t>*.Enbankment</t>
  </si>
  <si>
    <t>Aushubklasse</t>
  </si>
  <si>
    <t>Angabe der Bodenklasse (Aushubklasse) gem. ÖN B2205</t>
  </si>
  <si>
    <t>*.ExcavitionClass</t>
  </si>
  <si>
    <t>AsiE_ExcavitionClass</t>
  </si>
  <si>
    <t>AKL</t>
  </si>
  <si>
    <t>AKL-M</t>
  </si>
  <si>
    <t>AKL-O</t>
  </si>
  <si>
    <t>AKL-K</t>
  </si>
  <si>
    <t>AKL-S</t>
  </si>
  <si>
    <t>AKBF</t>
  </si>
  <si>
    <t>AKF</t>
  </si>
  <si>
    <t>Grundwasser</t>
  </si>
  <si>
    <t>Ja/Nein für Boden unterhalb des natürlichen oder unterhalb eines durch Wasserhaltung abgesenkten Grundwasserspiegels.</t>
  </si>
  <si>
    <t>*.Groundwater</t>
  </si>
  <si>
    <t>AsiP_SoilFillingElementSpecific</t>
  </si>
  <si>
    <t>IfcBuildingElementProxy.SOILFILLING</t>
  </si>
  <si>
    <t>Art des Materialeinbaus</t>
  </si>
  <si>
    <t>Angabe der Art des Materialeinbaus in Baugruben gem. LB-HB</t>
  </si>
  <si>
    <t>*.SoilFillingType</t>
  </si>
  <si>
    <t>AsiE_SoilFillingType</t>
  </si>
  <si>
    <t>Bodenaustausch</t>
  </si>
  <si>
    <t>flächige Schüttung</t>
  </si>
  <si>
    <t>Hinterfüllung von Gruben</t>
  </si>
  <si>
    <t>Bodeneinbau Material</t>
  </si>
  <si>
    <t>Angabe aus welchem Material der Bodeneinbau besteht gem. LB-HB</t>
  </si>
  <si>
    <t>*.SoilFillingMaterial</t>
  </si>
  <si>
    <t>AsiE_SoilFillingMaterial</t>
  </si>
  <si>
    <t>verdichtungsfähigem Material</t>
  </si>
  <si>
    <t>Rundkies 16/32 mm</t>
  </si>
  <si>
    <t>Rundkies 32/63 mm</t>
  </si>
  <si>
    <t>Dränmaterial bis 32mm</t>
  </si>
  <si>
    <t>nicht korngestuften Frostschutzmaterial</t>
  </si>
  <si>
    <t>Glasschaumschotter</t>
  </si>
  <si>
    <t>zwischengelagertes Aushubmaterial</t>
  </si>
  <si>
    <t>gebrochenes Grädermaterial</t>
  </si>
  <si>
    <t>stabilisiertes, selbstverdichtendes Verfüllmaterial (SVM)</t>
  </si>
  <si>
    <t>Bodenpressung</t>
  </si>
  <si>
    <t>Der Wert der zu erreichenden Bodenpressung für Bodenaustausch</t>
  </si>
  <si>
    <t>*.RequiredSoilPressure</t>
  </si>
  <si>
    <t>AsiP_ExcavationSecuringElementSpecific</t>
  </si>
  <si>
    <t>IfcBuildingElementProxy.EXCAVATIONSECURINGELEMENT;IfcPile</t>
  </si>
  <si>
    <t>Baugrubensicherungs Art</t>
  </si>
  <si>
    <t>Angabe der Art der Baugrubensicherung</t>
  </si>
  <si>
    <t>*.ExcavationSecuringType</t>
  </si>
  <si>
    <t>AsiE_ExcavationSecuringType</t>
  </si>
  <si>
    <t>Pölzung mit nicht geschlossener waagrechter Pfostenlage</t>
  </si>
  <si>
    <t>Pölzung mit geschlossener waagrechter Pfostenlage</t>
  </si>
  <si>
    <t>Getriebepölzung mit stehender Pfostenlage</t>
  </si>
  <si>
    <t>Spritzbeton</t>
  </si>
  <si>
    <t>Spritzbeton bewehrt</t>
  </si>
  <si>
    <t>Stahlspundwand</t>
  </si>
  <si>
    <t>Schlitzwand</t>
  </si>
  <si>
    <t>Spritzbetonschale</t>
  </si>
  <si>
    <t>Spritzbetonschale bewehrt</t>
  </si>
  <si>
    <t>Erdanker</t>
  </si>
  <si>
    <t>verlorene Baugrubensicherung</t>
  </si>
  <si>
    <t>Angabe ob das Baugrubensicherungsmaterial, ausführungsbedingt im Baugrund verbleibt.</t>
  </si>
  <si>
    <t>*.LostExcavationSecuring</t>
  </si>
  <si>
    <t>Neigungswinkel Baugrubensicherung</t>
  </si>
  <si>
    <t>Winkel der Neigung der Baugrubensicherung zur Lotrechten.</t>
  </si>
  <si>
    <t>*.AngleOfExcavationSecuring</t>
  </si>
  <si>
    <t>Nennlast Erdanker</t>
  </si>
  <si>
    <t>Angabe der Nennlast für Erdanker Anker.</t>
  </si>
  <si>
    <t>positive Zahl.KN</t>
  </si>
  <si>
    <t>*.NominalLoadGroundAnchor</t>
  </si>
  <si>
    <t>AsiP_WallTypeDiaphragmSpecific</t>
  </si>
  <si>
    <t>IfcWall.RETAININGWALL</t>
  </si>
  <si>
    <t>Betonart Schlitzwand</t>
  </si>
  <si>
    <t>Betonart der Schlitzwand gemäß "Richtlinie Schlitzwand"(Ausgabe 2019) bzw. ÖNORM B 4710-1</t>
  </si>
  <si>
    <t>*.TypeOfConcreteDiaphragmWall</t>
  </si>
  <si>
    <t>AsiE_TypeOfConcreteDiaphragmWall</t>
  </si>
  <si>
    <t>BS-TB1</t>
  </si>
  <si>
    <t>BS-TB2</t>
  </si>
  <si>
    <t>AsiP_PileSpecific</t>
  </si>
  <si>
    <t>IfcPile</t>
  </si>
  <si>
    <t>Tiefgründungs Art</t>
  </si>
  <si>
    <t>Angabe der Art der Tiefgründung.</t>
  </si>
  <si>
    <t>*.DeepFoundationType</t>
  </si>
  <si>
    <t>AsiE_DeepFoundationType</t>
  </si>
  <si>
    <t>Fertigteil-Rammpfahl</t>
  </si>
  <si>
    <t>Ortbeton-Rammpfahl</t>
  </si>
  <si>
    <t>Ortbeton-Bohrpfahl</t>
  </si>
  <si>
    <t>Duktiler Guss-Pfahl</t>
  </si>
  <si>
    <t>Duktiler Guss-Pfahl mantelverpresst</t>
  </si>
  <si>
    <t>Bodeninjektion</t>
  </si>
  <si>
    <t>Nennlast</t>
  </si>
  <si>
    <t>Angabe der Nennlast</t>
  </si>
  <si>
    <t>*.NominalLoadOfPile</t>
  </si>
  <si>
    <t>Ausführung schräg</t>
  </si>
  <si>
    <t>Angabe ob die schräg gebohrt werden.</t>
  </si>
  <si>
    <t>*.SlantedPile</t>
  </si>
  <si>
    <t>AsiP_PileTypeBoredSpecific</t>
  </si>
  <si>
    <t>IfcPile.BORED</t>
  </si>
  <si>
    <t>Betonart Bohrpfahl</t>
  </si>
  <si>
    <t>Art des Bohrpfahl, sofern dieser aus Beton ist gemäß "Richtlinie Bohrpfähle" (Ausgabe 2019) bzw. ÖNORM B 4710-1. Ist dieser Parameter gesetzt, sind alle Beton-Expositionsklassen ungültig</t>
  </si>
  <si>
    <t>*.BoredPileConcrete</t>
  </si>
  <si>
    <t>AsiE_TypeOfConcreteBoredPile</t>
  </si>
  <si>
    <t>BS-TBP</t>
  </si>
  <si>
    <t>AsiP_ScreedElementSpecific</t>
  </si>
  <si>
    <t>Estrich Konstruktionsart</t>
  </si>
  <si>
    <t>Unterscheidung der Konstruktionsart; ob die Herstellung schwimmend oder im Verbund erfolgt.</t>
  </si>
  <si>
    <t>*.ScreedConstructionType</t>
  </si>
  <si>
    <t>AsiE_ScreedConstructionType</t>
  </si>
  <si>
    <t>Schwimmend</t>
  </si>
  <si>
    <t>Verbund</t>
  </si>
  <si>
    <t>Nutzestrich</t>
  </si>
  <si>
    <t>Angabe ob der Estrich wird als oberste Schicht ohne Fußbodenbelag genutzt</t>
  </si>
  <si>
    <t>*.ExposedScreed</t>
  </si>
  <si>
    <t>Estrich Festigkeitsklasse</t>
  </si>
  <si>
    <t>Angabe der Estrichfestigkeitsklasse gemäß ÖNORM B 3732</t>
  </si>
  <si>
    <t>*.StrengthClassScreed</t>
  </si>
  <si>
    <t>AsiE_StrengthClassScreed</t>
  </si>
  <si>
    <t>E225</t>
  </si>
  <si>
    <t>E300</t>
  </si>
  <si>
    <t>E400</t>
  </si>
  <si>
    <t>Estrich beheizt</t>
  </si>
  <si>
    <t>Angabe ob der Estrich mit Hilfe von Wärmeabgäbenden Leitungen beheizt  wird.</t>
  </si>
  <si>
    <t>*.HeatingScreed</t>
  </si>
  <si>
    <t>Estrich Material</t>
  </si>
  <si>
    <t>Angabe aus welchem Material die Estrichschicht besteht</t>
  </si>
  <si>
    <t>*.ScreedMaterial</t>
  </si>
  <si>
    <t>AsiE_ScreedMaterial</t>
  </si>
  <si>
    <t>Zementestrich</t>
  </si>
  <si>
    <t>Calciumsulfatestrich</t>
  </si>
  <si>
    <t>Magnesiaestrich</t>
  </si>
  <si>
    <t>Fließeigenschaft</t>
  </si>
  <si>
    <t>Angabe ob der Estrich Fließeigenschaft besitzt.</t>
  </si>
  <si>
    <t>*.SelfLevelingScreed</t>
  </si>
  <si>
    <t>Schnellestrichklasse</t>
  </si>
  <si>
    <t>Angabe der Schnellestrich-Klasse gemäß ÖNORM B 3732</t>
  </si>
  <si>
    <t>*.RapidScreedClass</t>
  </si>
  <si>
    <t>AsiE_RapidScreedClass</t>
  </si>
  <si>
    <t>SE1</t>
  </si>
  <si>
    <t>SE2</t>
  </si>
  <si>
    <t>SE4</t>
  </si>
  <si>
    <t>SE7</t>
  </si>
  <si>
    <t>SE14</t>
  </si>
  <si>
    <t>SE21</t>
  </si>
  <si>
    <t>Kunsttofffaserbewehrung</t>
  </si>
  <si>
    <t>Angabe ob die Estrichschicht mit Kunststofffasern bewehrt ist.</t>
  </si>
  <si>
    <t>*.SyntheticFibreReinforcement</t>
  </si>
  <si>
    <t>Niveauausgleich Material</t>
  </si>
  <si>
    <t>Angabe aus welchem Material die Niveauausgleichsschicht besteht</t>
  </si>
  <si>
    <t>*.LevelCompensationMaterial</t>
  </si>
  <si>
    <t>AsiE_LevelCompensationMaterial</t>
  </si>
  <si>
    <t>Splitt zementgebunden</t>
  </si>
  <si>
    <t>Polystyrol zementgebunden</t>
  </si>
  <si>
    <t>Niveauausgleich schnell</t>
  </si>
  <si>
    <t>Angabe ob die Niveauausgleichsschicht schnell trocknend ausgeführt ist. Angabe der Belegereife in Tagen.</t>
  </si>
  <si>
    <t>Dauer</t>
  </si>
  <si>
    <t>*.RapidLevelCompensation</t>
  </si>
  <si>
    <t>Produktgruppe Dämmung Estrich</t>
  </si>
  <si>
    <t>Angabe der Produktgruppe der Dämmung gem. LB-HB</t>
  </si>
  <si>
    <t>*.ProductGroupInsulationScreed</t>
  </si>
  <si>
    <t>AsiE_ProductGroupInsulationScreed</t>
  </si>
  <si>
    <t>Kautschuk</t>
  </si>
  <si>
    <t>PU-DD</t>
  </si>
  <si>
    <t>EPS-T</t>
  </si>
  <si>
    <t>EPS-W20</t>
  </si>
  <si>
    <t>EPS-W25</t>
  </si>
  <si>
    <t>EPS-W30</t>
  </si>
  <si>
    <t>XPS-G</t>
  </si>
  <si>
    <t>TSDP Zusammendrückbarkeitsstufe</t>
  </si>
  <si>
    <t>Angabe der Zusammendrückbarkeitsstufe der Trittschalldämmung gem. EN 13162 Tabelle 4</t>
  </si>
  <si>
    <t>*.LevelOfCompressibility</t>
  </si>
  <si>
    <t>AsiE_LevelOfCompressibility</t>
  </si>
  <si>
    <t>CP2</t>
  </si>
  <si>
    <t>CP3</t>
  </si>
  <si>
    <t>CP4</t>
  </si>
  <si>
    <t>CP5</t>
  </si>
  <si>
    <t>Schichtaufbau Estrich</t>
  </si>
  <si>
    <t>Angabe über die Schichtanzahl des Estrichs</t>
  </si>
  <si>
    <t>*.NumberOfLayersScreed</t>
  </si>
  <si>
    <t>AsiE_NumberOfLayersScreed</t>
  </si>
  <si>
    <t>Typ Faserestrich</t>
  </si>
  <si>
    <t>Angabe über die verwendeten Fasern in einem Faserbeton nach ÖNORM B 3732</t>
  </si>
  <si>
    <t>*.TypeOfFiberScreed</t>
  </si>
  <si>
    <t>AsiE_TypeOfFiberScreed</t>
  </si>
  <si>
    <t>Stahlfasern</t>
  </si>
  <si>
    <t>Polymerfasern</t>
  </si>
  <si>
    <t>Oberflächenbehandlung Nutzestrich</t>
  </si>
  <si>
    <t>Angabe über die Oberflächenbehandlung bei Nutz- bzw. Unterlagsestrichen gemäß ÖNORM B 2232</t>
  </si>
  <si>
    <t>*.SurfaceTreatmentScreed</t>
  </si>
  <si>
    <t>AsiE_SurfaceTreatmentScreed</t>
  </si>
  <si>
    <t>Schleifen</t>
  </si>
  <si>
    <t>Versiegelung</t>
  </si>
  <si>
    <t>Beschichtung</t>
  </si>
  <si>
    <t>Verschleißwiderstandsklasse Böhme</t>
  </si>
  <si>
    <t>Für Zementestrichmörtel und Kunstharzestrichmörtel, die als Nutzschichten angewendet werden, muss der Verschleißwiderstand (Böhme, BCA oder Rollbeanspruchung) vom Hersteller deklariert werden; in cm³/50mm³ angegeben gemäß ÖNORM B 3732</t>
  </si>
  <si>
    <t>*.AbrasionClassScreedMortar</t>
  </si>
  <si>
    <t>AsiE_AbrasionClassScreedMortar</t>
  </si>
  <si>
    <t>A3</t>
  </si>
  <si>
    <t>A6</t>
  </si>
  <si>
    <t>A9</t>
  </si>
  <si>
    <t>A12</t>
  </si>
  <si>
    <t>A15</t>
  </si>
  <si>
    <t xml:space="preserve">Verschleißwiderstandsklasse Rollbeanspruchung </t>
  </si>
  <si>
    <t>Widerstand einer Estrichoberfläche mit oder ohne Belag unter einem belasteten, rollenden Rad; für Zementestrichmörtel und Kunstharzestrichmörtel, die als Nutzschichten angewendet werden, muss der Verschleißwiderstand (Böhme, BCA oder Rollbeanspruchung) vom Hersteller deklariert werden gemäß ÖNORM EN 13813; in cm³ angegeben</t>
  </si>
  <si>
    <t>*.RollingWheelAbrasionClassScreed</t>
  </si>
  <si>
    <t>AsiE_RollingWheelAbrasionClassScreed</t>
  </si>
  <si>
    <t>RWA1</t>
  </si>
  <si>
    <t>RWA5</t>
  </si>
  <si>
    <t>RWA10</t>
  </si>
  <si>
    <t>RWA20</t>
  </si>
  <si>
    <t>RWA50</t>
  </si>
  <si>
    <t>RWA100</t>
  </si>
  <si>
    <t>RWA300</t>
  </si>
  <si>
    <t>Mindestdicke Estrich-System</t>
  </si>
  <si>
    <t>In der Ausschreibung bzw. in der Planung geforderte Dicke</t>
  </si>
  <si>
    <t>*.MinimumThicknessScreed</t>
  </si>
  <si>
    <t>Härteklasse Gussasphaltestriche</t>
  </si>
  <si>
    <t>Für Gussasphaltestrichmassen muss die Eindringtiefe vom Hersteller deklariert werden; Härteklassen gemäß ÖNORM EN 13813</t>
  </si>
  <si>
    <t>*.HardnessClassScreed</t>
  </si>
  <si>
    <t>AsiE_HardnessClassScreed</t>
  </si>
  <si>
    <t>IP10</t>
  </si>
  <si>
    <t>IP12</t>
  </si>
  <si>
    <t>IP30</t>
  </si>
  <si>
    <t>IP70</t>
  </si>
  <si>
    <t>AsiP_PerimeterSealingElementSpecific</t>
  </si>
  <si>
    <t>IfcWall;IfcCovering.CLADDING;IfcCovering.FLOORING</t>
  </si>
  <si>
    <t>Untergrund Abdichtung</t>
  </si>
  <si>
    <t>Angabe des Untergrunds, auf dem die Abdichtung aufgebracht wird</t>
  </si>
  <si>
    <t>*.SealingSubstrate</t>
  </si>
  <si>
    <t>AsiE_SealingSubstrate</t>
  </si>
  <si>
    <t>Mauerwerk</t>
  </si>
  <si>
    <t>Beton/Estrich</t>
  </si>
  <si>
    <t>Holzwerkstoff</t>
  </si>
  <si>
    <t>brennbare Dämmung</t>
  </si>
  <si>
    <t>Art des Feuchteanfalls</t>
  </si>
  <si>
    <t>Angabe der Art des Feuchteanfalls im Bereich der Abdichtung.</t>
  </si>
  <si>
    <t>*.TypeOfMoistureLoad</t>
  </si>
  <si>
    <t>AsiE_TypeOfMoistureLoad</t>
  </si>
  <si>
    <t>Bodenfeuchte</t>
  </si>
  <si>
    <t>nicht drückendes Wasser</t>
  </si>
  <si>
    <t>drückendes Wasser</t>
  </si>
  <si>
    <t>Produktgruppe Abdichtung</t>
  </si>
  <si>
    <t>Angabe der Produktgruppe der Abdichtung gem. LB-HB</t>
  </si>
  <si>
    <t>*SealingProductGroup</t>
  </si>
  <si>
    <t>AsiE_SealingProductGroup</t>
  </si>
  <si>
    <t>Kaltbitumen</t>
  </si>
  <si>
    <t>Elastomerbitumen-Bahnen</t>
  </si>
  <si>
    <t>Plastomerbitumen-Bahnen</t>
  </si>
  <si>
    <t>PVC-PNB-Kunststoffbahnen</t>
  </si>
  <si>
    <t>FPO-Kunststoffbahnen</t>
  </si>
  <si>
    <t>Anzahl der Abdichtungslagen</t>
  </si>
  <si>
    <t>Angabe aus wievielen Lagen die Abdichtung besteht</t>
  </si>
  <si>
    <t>*.NumberOfSealingLayers</t>
  </si>
  <si>
    <t>AsiE_NumberOfSealingLayers</t>
  </si>
  <si>
    <t>1-lagig</t>
  </si>
  <si>
    <t>2-lagig</t>
  </si>
  <si>
    <t>3-lagig</t>
  </si>
  <si>
    <t>Produktgruppe Dämmung Abdichtung</t>
  </si>
  <si>
    <t>*.ProductGroupInsulationSealing</t>
  </si>
  <si>
    <t>AsiE_ProductGroupInsulationSealing</t>
  </si>
  <si>
    <t>XPS-G30</t>
  </si>
  <si>
    <t>Kantenausführung Dämmstoff</t>
  </si>
  <si>
    <t>Angabe der Art der Ausführung des Randes der Dämmplatten, z.B. gerade Kante, Stufenfalz, Nut-Feder</t>
  </si>
  <si>
    <t>*.TypeOfEdgeInsulation</t>
  </si>
  <si>
    <t>AsiE_TypeOfEdgeInsulation</t>
  </si>
  <si>
    <t>Schutz Noppenbahn</t>
  </si>
  <si>
    <t>Angabe ob Schutz der lootrechten Abdichtung/Dämmung eine Noppenbahnen ausgeführt wird.</t>
  </si>
  <si>
    <t>*.NubbedProtectionFilm</t>
  </si>
  <si>
    <t>AsiP_RoofSpecific</t>
  </si>
  <si>
    <t>IfcCovering.ROOFING;IfcRoof</t>
  </si>
  <si>
    <t>Asi_ComponentAbbreviationRoof</t>
  </si>
  <si>
    <t>Asi_TypeOfSpecialElementRoof</t>
  </si>
  <si>
    <t>Nutzungskategorie Dachfläche</t>
  </si>
  <si>
    <t>Angabe der Klassifizierung von Dachflächen nach den darauf zu verrichtenden Arbeiten und weiteren Einflussfaktoren, gemäß ÖNORM B 3417, Tabelle A.1</t>
  </si>
  <si>
    <t>*.UsageCategoryRoofArea</t>
  </si>
  <si>
    <t>AsiE_UsageCategoryRoofArea</t>
  </si>
  <si>
    <t>A: Geringe Nutzung</t>
  </si>
  <si>
    <t>B: Mittlere Nutzung</t>
  </si>
  <si>
    <t>C: Intensive Nutzung</t>
  </si>
  <si>
    <t>D: Allgemein zugängliche Flächen</t>
  </si>
  <si>
    <t>Ausstattungsklasse Dach</t>
  </si>
  <si>
    <t>Klassifizierung des Ausstattungsgrades von Dachflächen mit ständigen Sicherheitseinrichtungen für Nutzung, Wartung und Instandhaltung nach ÖNORM B 3417; Klasse 1 (z.B. Dachberufe), Klasse 2 (z. B. Atypische Dachberufe), Klasse 3 (z. B. private Nutzer), Klasse 4 (z. B. Jedermann)</t>
  </si>
  <si>
    <t>*.EquipmentClassRoof</t>
  </si>
  <si>
    <t>AsiE_EquipmentClassRoof</t>
  </si>
  <si>
    <t xml:space="preserve">projizierte Dachfläche </t>
  </si>
  <si>
    <t>*.ProjectedRoofArea</t>
  </si>
  <si>
    <t>Asi_ProjectedRoofArea</t>
  </si>
  <si>
    <t>Energetische Nutzung Dach</t>
  </si>
  <si>
    <t>Angabe, ob das Dach zusätzlich zur energetischen Nutzung vewendet wird (JA) oder nicht (NEIN)</t>
  </si>
  <si>
    <t>*.EnergyUseRoof</t>
  </si>
  <si>
    <t>Asi_EnergyUseRoof</t>
  </si>
  <si>
    <t>Max. zulässige Windsogbelastung Dach</t>
  </si>
  <si>
    <t>Herstellerangabe der maximalen Belastung eines Aufbaus</t>
  </si>
  <si>
    <t>kN/mm²</t>
  </si>
  <si>
    <t>*.MaxAllowedWindSuctionRoof</t>
  </si>
  <si>
    <t>Asi_MaxAllowedWindSuctionRoof</t>
  </si>
  <si>
    <t>Schadensfolgeklasse Dachabdichtung</t>
  </si>
  <si>
    <t>Schweregrad der Folgen bei Versagen der Dachabdichtung nach ÖNORM B 3691</t>
  </si>
  <si>
    <t>*.FailureConsequenceClassRoof</t>
  </si>
  <si>
    <t>AsiE_FailureConsequenceClassRoof</t>
  </si>
  <si>
    <t>CC 1</t>
  </si>
  <si>
    <t>CC 2</t>
  </si>
  <si>
    <t>CC 3</t>
  </si>
  <si>
    <t>Hagelwiderstandsklasse Dach</t>
  </si>
  <si>
    <t> Für Dachziegel wurden fünf Klassen (HW 1–5) definiert, wobei der Wert 1 einem sehr schwachen und der Wert 5 einem sehr hohen Hagelwiderstand entspricht.</t>
  </si>
  <si>
    <t>*.HailResistanceClassRoof</t>
  </si>
  <si>
    <t>AsiE_HailResistanceClassRoof</t>
  </si>
  <si>
    <t>HW 1</t>
  </si>
  <si>
    <t>HW 2</t>
  </si>
  <si>
    <t>HW 3</t>
  </si>
  <si>
    <t>HW 4</t>
  </si>
  <si>
    <t>HW 5</t>
  </si>
  <si>
    <t>AsiP_FlatRoofElementSpecific</t>
  </si>
  <si>
    <t>Untergrund brennbar</t>
  </si>
  <si>
    <t>Angabe ob der Untergrunds, auf dem die Abdichtung aufgebracht wird brennbar ist</t>
  </si>
  <si>
    <t>*.FlamableSubstrate</t>
  </si>
  <si>
    <t>Nutzungsktegorie Flachdach</t>
  </si>
  <si>
    <t>Angabe der Nutzungskategorie von Flachdächern gem. LB-HB. K 2: geplante Nutzungsdauer bis 20 Jahre (z.B. für Wohn- und Bürogebäude)
K 3: geplante Nutzungsdauer bis 30 Jahre (z.B. für öffentliche Gebäude)</t>
  </si>
  <si>
    <t>*.UsageCategoryFlatRoof</t>
  </si>
  <si>
    <t>AsiE_UsageCategoryFlatRoof</t>
  </si>
  <si>
    <t>K2</t>
  </si>
  <si>
    <t>K3</t>
  </si>
  <si>
    <t>Flachdachart</t>
  </si>
  <si>
    <t>Angabe der Art des Flachdachaufbaues gem. LB-HB</t>
  </si>
  <si>
    <t>*TypeOfFlatRoof</t>
  </si>
  <si>
    <t>AsiE_TypeOfFlatRoof</t>
  </si>
  <si>
    <t>Kaltdach</t>
  </si>
  <si>
    <t>Warmdach</t>
  </si>
  <si>
    <t>Umkehrdach</t>
  </si>
  <si>
    <t>Duodach</t>
  </si>
  <si>
    <t>Produktgruppe Abdichtung Flachdach</t>
  </si>
  <si>
    <t>*SealingProductGroupFlatRoof</t>
  </si>
  <si>
    <t>AsiE_SealingProductGroupFlatRoof</t>
  </si>
  <si>
    <t>Anzahl der Abdichtungslagen Flachdach</t>
  </si>
  <si>
    <t>*.NumberOfSealingLayersFlatRoof</t>
  </si>
  <si>
    <t>AsiE_NumberOfSealingLayersFlatRoof</t>
  </si>
  <si>
    <t>genutztes Dach</t>
  </si>
  <si>
    <t>Angabe ob die Dachfläche als Aufenthaltsfläche und oder als Verkehrsfläche genutzt wird.</t>
  </si>
  <si>
    <t>*.UtilisedRoof</t>
  </si>
  <si>
    <t>Dachhaut schubfest</t>
  </si>
  <si>
    <t>Angabe ob die Dachhaut schubfeste ausgeführt ist</t>
  </si>
  <si>
    <t>*.ShearResistantSealing</t>
  </si>
  <si>
    <t>Produktgruppe Dämmung Fachdach</t>
  </si>
  <si>
    <t>*.ProductGroupInsulationFlachdach</t>
  </si>
  <si>
    <t>AsiE_ProductGroupInsulationFlachdach</t>
  </si>
  <si>
    <t>PUR DD</t>
  </si>
  <si>
    <t>PUR DO</t>
  </si>
  <si>
    <t>EPS-W20 g/s</t>
  </si>
  <si>
    <t>EPS-W25 g/s</t>
  </si>
  <si>
    <t>EPS-W30 g/s</t>
  </si>
  <si>
    <t>U-XPS-G 30</t>
  </si>
  <si>
    <t>U-XPS-G 50</t>
  </si>
  <si>
    <t>U-XPS-G 70</t>
  </si>
  <si>
    <t>EPS-Automatenplatte</t>
  </si>
  <si>
    <t>EPSplus-Automatenplatte</t>
  </si>
  <si>
    <t>Angabe ob die Dämmung zusätzlich mechanisch befestigt wird (Dübelung)</t>
  </si>
  <si>
    <t>*.MechanicalFasteningInsulation</t>
  </si>
  <si>
    <t>Angabe ob eine funktionelle oder dekorative Oberflächenschicht mit einer Dicke von nicht mehr als 3 mm z.B. Papier, Kunststofffolie, Gewebe- oder Metallfolie vorhanden ist.</t>
  </si>
  <si>
    <t>*.LaminationInsulation</t>
  </si>
  <si>
    <t>Mindestdicke Gefälledämmung</t>
  </si>
  <si>
    <t>Angabe der Mindestdicke der verwendeten Gefälledämmung.</t>
  </si>
  <si>
    <t>*.SlopedInsulationMinThickness</t>
  </si>
  <si>
    <t>Mittlere Dicke Gefälledämmung</t>
  </si>
  <si>
    <t>Angabe der mittleren Dicke der verwendeten Gefälledämmung.</t>
  </si>
  <si>
    <t>*.SlopedInsulationAverageThickness</t>
  </si>
  <si>
    <t>Gefälleplatten Dämmung</t>
  </si>
  <si>
    <t>Angabe ob die Dämmschicht als Gefälledämmung ausgeführt ist.</t>
  </si>
  <si>
    <t>*.SlopedInsulation</t>
  </si>
  <si>
    <t>Gefälle Flachdach</t>
  </si>
  <si>
    <t>Vom Planer ist das Sollgefälle für die Prüfung des Untergrundes dem Auftragnehmer anzugeben. Wenn möglich ist das Gefälle im Untergrund zu erstellen.</t>
  </si>
  <si>
    <t>*.SlopeFlatRoof</t>
  </si>
  <si>
    <t>Asi_SlopeFlatRoof</t>
  </si>
  <si>
    <t>Aufbau Flachdach</t>
  </si>
  <si>
    <t>Art der Dachkonstruktion nach ÖNORM B 3691</t>
  </si>
  <si>
    <t>*.StructureOfFlatRoof</t>
  </si>
  <si>
    <t>AsiE_StructureOfFlatRoof</t>
  </si>
  <si>
    <t>Plusdach</t>
  </si>
  <si>
    <t>Belüftetes Dach ohne Unterdach</t>
  </si>
  <si>
    <t>Belüftetes Dach mit Unterdach</t>
  </si>
  <si>
    <t>Gründach</t>
  </si>
  <si>
    <t>Verkehrsfläche (Terrassen, befahrbare Dächer)</t>
  </si>
  <si>
    <t>Dach ohne Wärmedämmung</t>
  </si>
  <si>
    <t>Nichtbelüftetes Dach mit gedämmten Holztragkonstruktion</t>
  </si>
  <si>
    <t>Typ Bewegungsfuge Flachdachabdichtung</t>
  </si>
  <si>
    <t>Trennung von Bauwerksteilen oder Bauteilen, um unterschiedliche Bewegungen aufzunehmen nach ÖNORM B 3691</t>
  </si>
  <si>
    <t>*.TypeOfMovementJointFlatRoof</t>
  </si>
  <si>
    <t>AsiE_TypeOfMovementJointFlatRoof</t>
  </si>
  <si>
    <t>Fugen-Typ I</t>
  </si>
  <si>
    <t>Fugen-Typ II</t>
  </si>
  <si>
    <t>Fugen-Typ I + Typ II</t>
  </si>
  <si>
    <t>Art Flachdachbegrünung</t>
  </si>
  <si>
    <t>Bei Bauwerksbegrünungen sind in Abhängigkeit von der Nutzung, den bautechnischen Gegebenheiten und der Bauweise sind Begrünungsarten zu unterscheiden. Auswahl nach ÖNORM L 1131</t>
  </si>
  <si>
    <t>*.TypeOfGreenFlatRoof</t>
  </si>
  <si>
    <t>AsiE_TypeOfGreenFlatRoof</t>
  </si>
  <si>
    <t>Intensivbegrünung</t>
  </si>
  <si>
    <t>reduzierte Intensivbegrünung</t>
  </si>
  <si>
    <t>Extensivbegrünung</t>
  </si>
  <si>
    <t>reduzierte Extensivbegrünung</t>
  </si>
  <si>
    <t>Punktlast Flachdach</t>
  </si>
  <si>
    <t>Kraft die punktförmig ihre Last abgibt, wird auch als Einzellast bezeichnet. Prüfnorm ist der Produktnorm EN 13162 zu entnehmen</t>
  </si>
  <si>
    <t>N</t>
  </si>
  <si>
    <t>*.PointLoad</t>
  </si>
  <si>
    <t>Art Bitumenbahn Flachdach</t>
  </si>
  <si>
    <t>Angabe zur Arten von Bitumenbahnen nach ÖNORM B 3661</t>
  </si>
  <si>
    <t>*.TypeOfBitumenMembrane</t>
  </si>
  <si>
    <t>AsiE_TypeOfBitumenMembrane</t>
  </si>
  <si>
    <t>einlagig</t>
  </si>
  <si>
    <t>zweilagig</t>
  </si>
  <si>
    <t>zweilagig-wurzelfest</t>
  </si>
  <si>
    <t>dreilagig</t>
  </si>
  <si>
    <t>dreilagig-wurzelfest</t>
  </si>
  <si>
    <t>wurzelfest</t>
  </si>
  <si>
    <t>Art Schutz-, Gleitschicht Flachdach</t>
  </si>
  <si>
    <t>Schichten, welche die Abdichtungen vor schädigenden Einwirkungen schützen gemäß ÖNORM B 3691</t>
  </si>
  <si>
    <t>*.SealingProtectionFlatRoof</t>
  </si>
  <si>
    <t>AsiE_SealingProtectionFlatRoof</t>
  </si>
  <si>
    <t>Geotextilien</t>
  </si>
  <si>
    <t>Gummigranulat</t>
  </si>
  <si>
    <t>Polyethylenschaum</t>
  </si>
  <si>
    <t>diffusionsoffene Vliese</t>
  </si>
  <si>
    <t>diffusionsoffene, wasserableitende, systemgerechte Bahnen</t>
  </si>
  <si>
    <t>Wärmedämmstoffe</t>
  </si>
  <si>
    <t>Art Ausgleichsschicht Flachdach</t>
  </si>
  <si>
    <t>*.TypeOfLevelingFlatRoof</t>
  </si>
  <si>
    <t>AsiE_TypeOfLevelingFlatRoof</t>
  </si>
  <si>
    <t>Art Trennschicht Flachdach</t>
  </si>
  <si>
    <t>Schichte, die zwei Bauteile trennt und vor gegenseitiger Beeinflussung (Feuchtigkeit, chemische Einflüsse, Bewegungen u. dgl.) schützt gemäß ÖNORM B 3691</t>
  </si>
  <si>
    <t>*.TypeOfSeparationFlatRoof</t>
  </si>
  <si>
    <t>AsiE_TypeOfSeparationFlatRoof</t>
  </si>
  <si>
    <t>Glasvliese</t>
  </si>
  <si>
    <t>Glasgitter</t>
  </si>
  <si>
    <t>Drainagebahnen</t>
  </si>
  <si>
    <t>Kunststoffvlieskombination</t>
  </si>
  <si>
    <t>AsiP_PitchedRoofElementSpecific</t>
  </si>
  <si>
    <t>IfcRoof.BARREL_ROOF;IfcRoof.BUTTERFLY_ROOF; IfcRoof.DOME_ROOF;IfcRoof.GABLE_ROOF;IfcRoof.GAMBREL_ROOF; IfcRoof.HIP_ROOF; IfcRoof.HIPPED_GABLE_ROOF; IfcRoof.MANSARD_ROOF; IfcRoof.PAVILION_ROOF; IfcRoof.RAINBOW_ROOF IfcRoof.SHED_ROOF;IfcCovering.ROOFING</t>
  </si>
  <si>
    <t>Art der Dacheindeckung</t>
  </si>
  <si>
    <t>Angabe über die Art von Dacheindeckungen nach ÖNORM B 3419</t>
  </si>
  <si>
    <t>*.TypeOfCoveringPitchedRoof</t>
  </si>
  <si>
    <t>AsiE_TypeOfCoveringPitchedRoof</t>
  </si>
  <si>
    <t>Poröse Eindeckungen</t>
  </si>
  <si>
    <t>Eindeckungen mit geringem Fugenanteil</t>
  </si>
  <si>
    <t>Dichte Eindeckungen</t>
  </si>
  <si>
    <t>Material Dacheindeckung</t>
  </si>
  <si>
    <t>Eindeckmaterial einer Dacheindeckung nach ÖNORM B 3419</t>
  </si>
  <si>
    <t>*.MaterialOfCoveringPitchedRoof</t>
  </si>
  <si>
    <t>AsiE_MaterialOfCoveringPitchedRoof</t>
  </si>
  <si>
    <t>Dachsteine</t>
  </si>
  <si>
    <t>Dachziegel</t>
  </si>
  <si>
    <t>Faserzement-Dachplatten</t>
  </si>
  <si>
    <t>Faserzement-Wellplatten</t>
  </si>
  <si>
    <t>Polymerbitumen-Dachschindeln</t>
  </si>
  <si>
    <t>Dacheindeckung mit Schiefer</t>
  </si>
  <si>
    <t>Dacheindeckung mit Holzschindeln</t>
  </si>
  <si>
    <t>Aluminuim</t>
  </si>
  <si>
    <t>Deckungsart Dach</t>
  </si>
  <si>
    <t>Angabe über die Art der Deckungsart nach ÖNORM B 3419</t>
  </si>
  <si>
    <t>*.TypeOfRoofing</t>
  </si>
  <si>
    <t>AsiE_TypeOfRoofing</t>
  </si>
  <si>
    <t>Einfachdeckung</t>
  </si>
  <si>
    <t>Doppeldeckung</t>
  </si>
  <si>
    <t>Kronendeckung</t>
  </si>
  <si>
    <t>Quaderdeckung</t>
  </si>
  <si>
    <t>Stulpdeckung</t>
  </si>
  <si>
    <t>Strukturdeckung</t>
  </si>
  <si>
    <t>Quadratschablone</t>
  </si>
  <si>
    <t>Bogenschnittdeckung, auf Steigung oder waagrecht</t>
  </si>
  <si>
    <t>Doppeldeckung, waagrecht, Rechteck oder Quadrat</t>
  </si>
  <si>
    <t>Gezogene Doppeldeckung</t>
  </si>
  <si>
    <t>First- und Grateindeckung</t>
  </si>
  <si>
    <t>Eindeckungsarten von Firsten und Graten nach ÖNORM B 3419</t>
  </si>
  <si>
    <t>*.RidgedAndArrisPitchedRoofCovering</t>
  </si>
  <si>
    <t>AsiE_RidgedAndArrisPitchedRoofCovering</t>
  </si>
  <si>
    <t>Firstkappen</t>
  </si>
  <si>
    <t>Faltplatten</t>
  </si>
  <si>
    <t>Lüfterfirst verblecht</t>
  </si>
  <si>
    <t>in Anlehnung an die LB-HB LG 23</t>
  </si>
  <si>
    <t>Saumsteine als Rollgebinde</t>
  </si>
  <si>
    <t>Rollgebinde und eingelegte Bleinocken</t>
  </si>
  <si>
    <t>Blechnocken</t>
  </si>
  <si>
    <t>Art Schneeschutzsystem</t>
  </si>
  <si>
    <t>Angabe über das Schneeschutzsystem nach ÖNORM B 3418</t>
  </si>
  <si>
    <t>*.SnowProtectionSystem</t>
  </si>
  <si>
    <t>AsiE_SnowProtectionSystem</t>
  </si>
  <si>
    <t>Schneehaltesystem</t>
  </si>
  <si>
    <t>Schneefangsystem</t>
  </si>
  <si>
    <t>Schneehalte- und Schneefangsystem kombiniert</t>
  </si>
  <si>
    <t>Neigung Regeldach</t>
  </si>
  <si>
    <t>Regeldachneigung in Abhängigkeit der Deckungsart nach ÖNORM B 3419</t>
  </si>
  <si>
    <t>*.TiltStandardRoof</t>
  </si>
  <si>
    <t>AsiE_TiltStandardRoof</t>
  </si>
  <si>
    <t>15°</t>
  </si>
  <si>
    <t>20°</t>
  </si>
  <si>
    <t>22°</t>
  </si>
  <si>
    <t>25°</t>
  </si>
  <si>
    <t>27°</t>
  </si>
  <si>
    <t>28°</t>
  </si>
  <si>
    <t>30°</t>
  </si>
  <si>
    <t>35°</t>
  </si>
  <si>
    <t>40°</t>
  </si>
  <si>
    <t>Art Kunststoffbahn Dach</t>
  </si>
  <si>
    <t>Arten von Kunststoffbahnen  nach ÖNORM B 3691</t>
  </si>
  <si>
    <t>*.TypeOfPlasticMembraneRoof</t>
  </si>
  <si>
    <t>AsiE_TypeOfPlasticMembraneRoof</t>
  </si>
  <si>
    <t>PVC-PNB</t>
  </si>
  <si>
    <t>ECB-BV</t>
  </si>
  <si>
    <t>FPO</t>
  </si>
  <si>
    <t>PVC-BV</t>
  </si>
  <si>
    <t>PVC-BV-H</t>
  </si>
  <si>
    <t>EPDM</t>
  </si>
  <si>
    <t>PIB-BV</t>
  </si>
  <si>
    <t>Kategorie Regensicherheit Unterdach</t>
  </si>
  <si>
    <t>Sorten von Kunststoffbahnen nach ÖNORM B 3661</t>
  </si>
  <si>
    <t>*.RainProofSubRoof</t>
  </si>
  <si>
    <t>AsiE_RainProofSubRoof</t>
  </si>
  <si>
    <t>Unterdeckbahn Typ I (regensicher)</t>
  </si>
  <si>
    <t>Unterdeckbahn Typ II (erhöht regensicher)</t>
  </si>
  <si>
    <t>Unterspannbahn</t>
  </si>
  <si>
    <t>Material Unterdach</t>
  </si>
  <si>
    <t>Material des Unterdachs nach ÖNORM B 4119</t>
  </si>
  <si>
    <t>*.MaterialSubRoof</t>
  </si>
  <si>
    <t>AsiE_MaterialSubRoof</t>
  </si>
  <si>
    <t>Bitumen</t>
  </si>
  <si>
    <t>Kunststoff</t>
  </si>
  <si>
    <t>TPU (Thermoplastisches Polyurethan)</t>
  </si>
  <si>
    <t>Mindestdachneigung regensicher</t>
  </si>
  <si>
    <t>Mindestanforderungen an die Dachneigung nach ÖNROM B 3419 um Regensicherheit herzustellen, angegeben in Grad</t>
  </si>
  <si>
    <t>*.TiltRainproofRoof</t>
  </si>
  <si>
    <t>AsiE_TiltRainproofRoof</t>
  </si>
  <si>
    <t>17</t>
  </si>
  <si>
    <t>18</t>
  </si>
  <si>
    <t>22</t>
  </si>
  <si>
    <t>23</t>
  </si>
  <si>
    <t>25</t>
  </si>
  <si>
    <t>30</t>
  </si>
  <si>
    <t>35</t>
  </si>
  <si>
    <t>Mindestdachneigung erhöht regensicher</t>
  </si>
  <si>
    <t>Mindestanforderungen an die Dachneigung nach ÖNORM B 3419 um erhöhte Regensicherheit herzustellen, angegeben in Grad</t>
  </si>
  <si>
    <t>*.TiltHeavyRainproofRoof</t>
  </si>
  <si>
    <t>AsiE_TiltHeavyRainproofRoof</t>
  </si>
  <si>
    <t>20</t>
  </si>
  <si>
    <t>Form Falzdeckung</t>
  </si>
  <si>
    <t>Form einer Falzdeckung für Dach- und Wandflächen nach ÖNORM B 3521-1</t>
  </si>
  <si>
    <t>*.ShapeOfSeamCoverRoof</t>
  </si>
  <si>
    <t>AsiE_ShapeOfSeamCoverRoof</t>
  </si>
  <si>
    <t>Doppelstehfalzdeckung</t>
  </si>
  <si>
    <t>Winkelstehfalzdeckung</t>
  </si>
  <si>
    <t>Leistendeckung</t>
  </si>
  <si>
    <t>Tafeldeckung</t>
  </si>
  <si>
    <t>Schnappfalzsystem</t>
  </si>
  <si>
    <t>Höchstzugkraft längs Unterdeck/Spannbahn</t>
  </si>
  <si>
    <t>Höchstzulässige Längszugkraft bei Unterdeckbahnen und Unterspannbahnen für Dachdeckungen  nach ÖNORM B 3661</t>
  </si>
  <si>
    <t>N/50mm</t>
  </si>
  <si>
    <t>*.MaximumTensileStrengthLengthwise</t>
  </si>
  <si>
    <t>Höchstzugkraft quer Unterdeck/Spannbahn</t>
  </si>
  <si>
    <t>Höchstzulässige Querzugkraft bei Unterdeckbahnen und Unterspannbahnen für Dachdeckungen nach ÖNORM B 3661</t>
  </si>
  <si>
    <t>*.MaximumTensileStrengthCrosswise</t>
  </si>
  <si>
    <t>Höchstzugkraftdehnung längs Unterdeck/Spannbahn</t>
  </si>
  <si>
    <t>Höchstzulässige Längszugkraftdehnung bei Unterdeckbahnen und Unterspannbahnen für Dachdeckungen nach ÖNORM B 3661</t>
  </si>
  <si>
    <t>*.MaximumTensileElongationLengthwise</t>
  </si>
  <si>
    <t>Höchstzugkraftdehnung quer Unterdeck/Spannbahn</t>
  </si>
  <si>
    <t>Höchstzulässige Querzugkraftdehnung bei Unterdeckbahnen und Unterspannbahnen für Dachdeckungen nach ÖNORM B 3661</t>
  </si>
  <si>
    <t>*.MaximumTensileElongationCrosswise</t>
  </si>
  <si>
    <t>Grammatur Unterdeck/Spannbahn</t>
  </si>
  <si>
    <t>Angabe über die flächenbezogene Masse der Unterdeck- bzw. Spannbahn</t>
  </si>
  <si>
    <t>g/m²</t>
  </si>
  <si>
    <t>*.AreaRelatedMassUnderlay</t>
  </si>
  <si>
    <t>freie Bewitterung Unterdeckbahn</t>
  </si>
  <si>
    <t>Dauer wie lange eine Unterdeckbahn regensicher sein muss. Der Wert darf nach ÖNORM B 4119 nicht unter 4 Wochen liegen</t>
  </si>
  <si>
    <t>*.WeatheringDurationUnderlay</t>
  </si>
  <si>
    <t>Lüftungsquerschnitte produktspezifisch</t>
  </si>
  <si>
    <t>zB.: Zubehör wie: Lüfterziegel/Steine, First-/Gratrollen, Lüftungsbänder aus Metall</t>
  </si>
  <si>
    <t>*.VentilationCrosssection</t>
  </si>
  <si>
    <t>AsiE_VentilationCrosssection</t>
  </si>
  <si>
    <t>Lüftersteine</t>
  </si>
  <si>
    <t>Lüfterziegel</t>
  </si>
  <si>
    <t>First- und Gratrollen</t>
  </si>
  <si>
    <t>Lüftungsbänder</t>
  </si>
  <si>
    <t>AsiP_SteelElementSpecific</t>
  </si>
  <si>
    <t>IfcBeam;IfcColumn;IfcMember</t>
  </si>
  <si>
    <t>Baustahlsorte</t>
  </si>
  <si>
    <t>Angabe der Baustahlsorte gem. DIN EN 10027-1</t>
  </si>
  <si>
    <t>*.TypeOfConstructionSteel</t>
  </si>
  <si>
    <t>AsiE_TypeOfConstructionSteel</t>
  </si>
  <si>
    <t>S 185</t>
  </si>
  <si>
    <t>S 235JR</t>
  </si>
  <si>
    <t>S 235JRG1</t>
  </si>
  <si>
    <t>S 235JRG2</t>
  </si>
  <si>
    <t>S 235J0</t>
  </si>
  <si>
    <t>S 235J2G3</t>
  </si>
  <si>
    <t>S 275JR</t>
  </si>
  <si>
    <t>S 275J0</t>
  </si>
  <si>
    <t>S 275J2G3</t>
  </si>
  <si>
    <t>S 355J0</t>
  </si>
  <si>
    <t>S 355J2G3</t>
  </si>
  <si>
    <t>Brucheinschnürung</t>
  </si>
  <si>
    <t>Angabe der Mindest-Bucheinschnürung senkrecht zur Oberfläche.</t>
  </si>
  <si>
    <t>*.FractureDeformation</t>
  </si>
  <si>
    <t>AsiE_FractureDeformation</t>
  </si>
  <si>
    <t>Z15</t>
  </si>
  <si>
    <t>Z25</t>
  </si>
  <si>
    <t>Z30</t>
  </si>
  <si>
    <t>Stahlprofil Art</t>
  </si>
  <si>
    <t>Angabe der Stahl-Profilart.</t>
  </si>
  <si>
    <t>*.TypeOfSteelProfile</t>
  </si>
  <si>
    <t>AsiE_TypeOfSteelProfile</t>
  </si>
  <si>
    <t>INP</t>
  </si>
  <si>
    <t>IPE</t>
  </si>
  <si>
    <t>HEA</t>
  </si>
  <si>
    <t>HEB</t>
  </si>
  <si>
    <t>HEM</t>
  </si>
  <si>
    <t>P-Profil</t>
  </si>
  <si>
    <t>UNP</t>
  </si>
  <si>
    <t>UPE</t>
  </si>
  <si>
    <t>Z</t>
  </si>
  <si>
    <t>L gleich</t>
  </si>
  <si>
    <t>L ungleich</t>
  </si>
  <si>
    <t>TH</t>
  </si>
  <si>
    <t>Hohlprofil rund</t>
  </si>
  <si>
    <t>Hohlprofil eckig</t>
  </si>
  <si>
    <t>Toleranzklasse</t>
  </si>
  <si>
    <t>Angabe der Toleranzklasse gem. ÖNORM 1090-2.</t>
  </si>
  <si>
    <t>*.SteelToleranceClass</t>
  </si>
  <si>
    <t>AsiE_SteelToleranceClass</t>
  </si>
  <si>
    <t>A/V Verhätniss</t>
  </si>
  <si>
    <t>Das A/V-Verhältnis stellt das Verhältnis der beflammten Oberfläche zur Querschnittsfläche des Bauteils dar.</t>
  </si>
  <si>
    <t>*.AVRatio</t>
  </si>
  <si>
    <t>Korrosionsschutzsystem</t>
  </si>
  <si>
    <t>Angabe ob eine Korrosionsschutzbeschichtung zur Ausführung kommt</t>
  </si>
  <si>
    <t>*CorrosionProtection</t>
  </si>
  <si>
    <t>Asi_CorrosionProtection</t>
  </si>
  <si>
    <t>Brandschutzsystem</t>
  </si>
  <si>
    <t>Angabe ob eine Brandschutzbeschichtung zur Ausführung kommt</t>
  </si>
  <si>
    <t>*.FireProtection</t>
  </si>
  <si>
    <t>Pset_DoorCommon</t>
  </si>
  <si>
    <t>AsiE_FireRatingDoor</t>
  </si>
  <si>
    <t>E 30-C</t>
  </si>
  <si>
    <t>E 60-C</t>
  </si>
  <si>
    <t>E 90-C</t>
  </si>
  <si>
    <t>EI2 30</t>
  </si>
  <si>
    <t>EI2 60</t>
  </si>
  <si>
    <t>EI2 90</t>
  </si>
  <si>
    <t>EI2 30-C</t>
  </si>
  <si>
    <t>EI2 60-C</t>
  </si>
  <si>
    <t>EI2 90-C</t>
  </si>
  <si>
    <t>EI2 30-C S200</t>
  </si>
  <si>
    <t>EI2 60-C S200</t>
  </si>
  <si>
    <t>EI2 90-C S200</t>
  </si>
  <si>
    <t xml:space="preserve">Schallschutzanforderung </t>
  </si>
  <si>
    <t>Angabe des Bewertetes Schalldämmmaßes Rw in in dB.</t>
  </si>
  <si>
    <t>AsiE_AcousticRating</t>
  </si>
  <si>
    <t>28 dB</t>
  </si>
  <si>
    <t>32 dB</t>
  </si>
  <si>
    <t>35 dB</t>
  </si>
  <si>
    <t>38 dB</t>
  </si>
  <si>
    <t>39 dB</t>
  </si>
  <si>
    <t>42 dB</t>
  </si>
  <si>
    <t>46 dB</t>
  </si>
  <si>
    <t>Einbruchschutz</t>
  </si>
  <si>
    <t>Angabe der Einbruchschutzklasse.</t>
  </si>
  <si>
    <t>*.SecurityRating</t>
  </si>
  <si>
    <t>AsiE_SecurityRating</t>
  </si>
  <si>
    <t>RC1 N</t>
  </si>
  <si>
    <t>RC2</t>
  </si>
  <si>
    <t>RC3</t>
  </si>
  <si>
    <t>RC4</t>
  </si>
  <si>
    <t>RC5</t>
  </si>
  <si>
    <t>RC6</t>
  </si>
  <si>
    <t>Klimakategorie Türblätter</t>
  </si>
  <si>
    <t>Angabe der Klimakategorie</t>
  </si>
  <si>
    <t>*.HygrothermalRating</t>
  </si>
  <si>
    <t>AsiE_HygrothermalRating</t>
  </si>
  <si>
    <t>a</t>
  </si>
  <si>
    <t>b</t>
  </si>
  <si>
    <t>c</t>
  </si>
  <si>
    <t>c-d-e</t>
  </si>
  <si>
    <t>Asi_ThermalTransmittanceDoor</t>
  </si>
  <si>
    <t>Mechanische Wiederstandsfähigkeit</t>
  </si>
  <si>
    <t>Mechanische Widerstandsfähigkeit gegen immer wiederkehrende Bewegungen und Einflüsse gemäß der nationalen oder regionalen Richtlinie.</t>
  </si>
  <si>
    <t>*.DurabilityRating</t>
  </si>
  <si>
    <t>Asi_DurabilityRatingDoor</t>
  </si>
  <si>
    <t>Wasserdichtheitsklasse</t>
  </si>
  <si>
    <t>Wasserdichtheitsklasse für dieses Objekt. Sie wird gemäß der nationalen Bauordnung erteilt.</t>
  </si>
  <si>
    <t>*.WaterTightnessRating</t>
  </si>
  <si>
    <t>Asi_WaterTightnessRatingDoor</t>
  </si>
  <si>
    <t>Mechanische Tragfähigkeit</t>
  </si>
  <si>
    <t>Mechanische Tragfähigkeit für dieses Objekt. Sie wird gemäß der nationalen Bauordnung erteilt.</t>
  </si>
  <si>
    <t>*.MechanicalLoadRating</t>
  </si>
  <si>
    <t>Asi_MechanicalLoadRatingDoor</t>
  </si>
  <si>
    <t>Windlastwiderstandsklasse</t>
  </si>
  <si>
    <t>Windlastwiderstandsklasse für dieses Objekt. Sie wird gemäß der nationalen Bauordnung erteilt.</t>
  </si>
  <si>
    <t>*.WindLoadRating</t>
  </si>
  <si>
    <t>Asi_WindLoadRatingDoor</t>
  </si>
  <si>
    <t>Luftwechselrate</t>
  </si>
  <si>
    <t>Luftaustausch über die Fugen der geschlossenen Tür (Q-Wert). Gibt die Luftdurchlässigkeit der gesamten Tür bei einem Luftdruckniveau von 50 Pascal an.</t>
  </si>
  <si>
    <t>positive Zahl.m3/s</t>
  </si>
  <si>
    <t>*.Infiltration</t>
  </si>
  <si>
    <t>Asi_InfiltrationDoor</t>
  </si>
  <si>
    <t>Glasflächenanteil</t>
  </si>
  <si>
    <t>Anteil der verglasten Fläche an der Gesamtfläche der Tür.</t>
  </si>
  <si>
    <t>*.GlazingAreaFraction</t>
  </si>
  <si>
    <t>Asi_GlazingAreaFractionDoor</t>
  </si>
  <si>
    <t>Barrierefreiheit</t>
  </si>
  <si>
    <t>Angabe, ob das Fenster bzw. die Tür barrierefrei gemäß der nationalen oder regionalen Verordnung ist (JA), oder nicht (NEIN).</t>
  </si>
  <si>
    <t>*.HandicapAccessible</t>
  </si>
  <si>
    <t>Asi_HandicapAccessibleDoor</t>
  </si>
  <si>
    <t>Notausgang</t>
  </si>
  <si>
    <t>Angabe, ob die Tür ein Notausgang gemäß der nationalen oder regionalen Brandschutzverordnung ist (JA), oder nicht (NEIN)..</t>
  </si>
  <si>
    <t>Antrieb</t>
  </si>
  <si>
    <t>Angabe, ob dieses Bauteil einen automatischen Antrieb zum Öffnen und Schließen besitzt (JA) oder nicht (NEIN).</t>
  </si>
  <si>
    <t>*.HasDrive</t>
  </si>
  <si>
    <t>Asi_HasDriveDoor</t>
  </si>
  <si>
    <t>Selbstschliessend</t>
  </si>
  <si>
    <t>Angabe, ob die Tür sicher und selbständig nach der Benutzung durch einen Türschließer schließt (Ja) oder nicht (NEIN).</t>
  </si>
  <si>
    <t>*.SelfClosing</t>
  </si>
  <si>
    <t>SmokeStop</t>
  </si>
  <si>
    <t>Angabe, ob die Tür einen Rauchschutz gemäß der nationalen oder regionalen Brandschutzverordnung gewährleistet (JA) oder nicht (NEIN). Rauchschutztüren müssen selbstschließend sein.</t>
  </si>
  <si>
    <t>*.SmokeStop</t>
  </si>
  <si>
    <t>Asi_SmokeStopDoor</t>
  </si>
  <si>
    <t>AsiP_DoorSpecific</t>
  </si>
  <si>
    <t>Angabe der Bauteilkurzbezeichnung gem. projektspezifischem Bauteilkatalog (z.B. IW03, FB01, FE01, D02)</t>
  </si>
  <si>
    <t>Asi_ComponentAbbreviationDoor</t>
  </si>
  <si>
    <t>Element Nummer</t>
  </si>
  <si>
    <t>Angabe der elementspeziefischen Nummerierung von Bauteilen (z.B. Türnummer, Fensternummer)</t>
  </si>
  <si>
    <t>*.ElementNumber</t>
  </si>
  <si>
    <t>Asi_ElementNumberDoor</t>
  </si>
  <si>
    <t>Aussentür Einbaulage</t>
  </si>
  <si>
    <t>Angabe der Einbaulage von Außentüren gem. ÖNORM B5339.</t>
  </si>
  <si>
    <t>*.InstallationPosition</t>
  </si>
  <si>
    <t>AsiE_InstallationPositionDoor</t>
  </si>
  <si>
    <t>A2</t>
  </si>
  <si>
    <t>Öffentlicher Zugang</t>
  </si>
  <si>
    <t>Angabe, ob die Innen- oder Außentür aufgrund der erhöhten Anforderungen durch öffentliche Zugänglichkeit (ÖNORM B5337, ÖNORM B5339, zB. Innen-, WC-Tür, Aussentür,…) hat.</t>
  </si>
  <si>
    <t>*.PubliclyAccessible</t>
  </si>
  <si>
    <t>Zusatzanforderungen Brandschutz</t>
  </si>
  <si>
    <t>Angabe zusätzlicher brandschutztechnischer Angaben. BRE-Brandrauchentlüftung, NST-Nachströmöffnung, RWA-Rauchwärmeabzug, DBA-O-Druckbelüftung Öffnen gegen Überdruck, DBA-S-Druckbelüftung Schließen gegen Überdruck</t>
  </si>
  <si>
    <t>*.FireAlarmSystem</t>
  </si>
  <si>
    <t>AsiE_FireAlarmSystem</t>
  </si>
  <si>
    <t>BRE</t>
  </si>
  <si>
    <t>Brandrauchentlüftung</t>
  </si>
  <si>
    <t>NST</t>
  </si>
  <si>
    <t>Nachströmöffnung</t>
  </si>
  <si>
    <t>RWA</t>
  </si>
  <si>
    <t>Rauchwärmeabzug</t>
  </si>
  <si>
    <t>DBA-O</t>
  </si>
  <si>
    <t>Druckbelüftung Öffnen gegen Überdruck</t>
  </si>
  <si>
    <t>DBA-S</t>
  </si>
  <si>
    <t>Druckbelüftung Schließen gegen Überdruck</t>
  </si>
  <si>
    <t>Strahlenschutzklasse</t>
  </si>
  <si>
    <t>Angabe der Strahlenschutzklasse</t>
  </si>
  <si>
    <t>*.RadiationProtectionClass</t>
  </si>
  <si>
    <t>AsiE_RadiationProtectionClass</t>
  </si>
  <si>
    <t>Pb1</t>
  </si>
  <si>
    <t>Pb2</t>
  </si>
  <si>
    <t>Pb3</t>
  </si>
  <si>
    <t>Pb4</t>
  </si>
  <si>
    <t>Türart</t>
  </si>
  <si>
    <t>Angabe der Türart gem. Kurzbezeichnungen aus ÖNORM 6241-1. DRT-Drehtür, ST-Schiebetür, -tor, PT-Pendeltür, KT-Karusselltür, KTS-Karusselltüre mit integrierter Schiebetür, FFT-Faltflügeltür, TST-Teleskopschiebetür, -tor, SST-Schiebeschwenktür, BST-Bogenschiebetür, RST-Raumspartür, KTR-Kipptor, STR-Sektionaltor, SLTR-Schnelllauftor, DSP-Drehsperre, DKR-Drehkreuz, SENS-Sensorschleuse, PSCHL-Personenschleuse, SCHWT-Schwenktür</t>
  </si>
  <si>
    <t>*.TypeOfDoor</t>
  </si>
  <si>
    <t>AsiE_TypeOfDoor</t>
  </si>
  <si>
    <t>Drehtür</t>
  </si>
  <si>
    <t>Schiebetür, -tor</t>
  </si>
  <si>
    <t>Pendeltür</t>
  </si>
  <si>
    <t>Karusselltür</t>
  </si>
  <si>
    <t>Karusselltüre mit integrierter Schiebetür</t>
  </si>
  <si>
    <t>Faltflügeltür</t>
  </si>
  <si>
    <t>Teleskopschiebetür, -tor</t>
  </si>
  <si>
    <t>Schiebeschwenktür</t>
  </si>
  <si>
    <t>Bogenschiebetür</t>
  </si>
  <si>
    <t>Raumspartür</t>
  </si>
  <si>
    <t>Kipptor</t>
  </si>
  <si>
    <t>Sektionaltor</t>
  </si>
  <si>
    <t>Schnelllauftor</t>
  </si>
  <si>
    <t>Drehsperre</t>
  </si>
  <si>
    <t>Drehkreuz</t>
  </si>
  <si>
    <t>Sensorschleuse</t>
  </si>
  <si>
    <t>Personenschleuse</t>
  </si>
  <si>
    <t>Schwenktür</t>
  </si>
  <si>
    <t>Felderkombination</t>
  </si>
  <si>
    <t>Angabe von Seitenfeldern, Oberlicht und Kombinationen daraus.</t>
  </si>
  <si>
    <t>*.PanelCombination</t>
  </si>
  <si>
    <t>AsiE_PanelCombination</t>
  </si>
  <si>
    <t>1SF</t>
  </si>
  <si>
    <t>ein Seitenfeld</t>
  </si>
  <si>
    <t>1SF+OL</t>
  </si>
  <si>
    <t>ein Seitenfeld und Oberlicht</t>
  </si>
  <si>
    <t>2SF</t>
  </si>
  <si>
    <t>zwei Seitenfelder</t>
  </si>
  <si>
    <t>2SF+OL</t>
  </si>
  <si>
    <t>zwei Seitenfelder+Oberlicht</t>
  </si>
  <si>
    <t>OL</t>
  </si>
  <si>
    <t>Oberlicht</t>
  </si>
  <si>
    <t>Türöffnungswinkel</t>
  </si>
  <si>
    <t>Richtwert des Türöffnungswinkels in Grad.</t>
  </si>
  <si>
    <t>*.OpeningAngle</t>
  </si>
  <si>
    <t>AsiE_OpeningAngle</t>
  </si>
  <si>
    <t>90°</t>
  </si>
  <si>
    <t>135°</t>
  </si>
  <si>
    <t>180°</t>
  </si>
  <si>
    <t>Anzahl Türflügel</t>
  </si>
  <si>
    <t>Angabe der Anzahl der Türflügel. 1 Flügel: zB. einflügelige Dreh- oder Schiebetür, 2 Flügel: zB. zweiflügelige Dreh-, Schiebetür, Sensorschleuse oder Karusseltüre, 3 Flügel: zB. Karusselltüre, Drehkreuz mit 3 Flügel, 4 Flügel: zB. Karusselltüre mit 4 Flügel, Teleskopschiebetür 2seitig öffnend</t>
  </si>
  <si>
    <t>*.NumberOFLeafs</t>
  </si>
  <si>
    <t>Asi_NumberOFLeafsDoor</t>
  </si>
  <si>
    <t>Falzart</t>
  </si>
  <si>
    <t xml:space="preserve">Angabe der Falzarten des gesamten Türelements (Zarge und Türblatte). ZS1-TS: Zarge Einfachfalz stumpf, Türblatt stumpf, Z1-T1: Zarge Einfachfalz, Türblatt Einfachfalz, Z1-T2: Zarge Einfachfalz, Türblatt Doppelfalz, ZS1-TS1: Zarge Einfachfalz stumpf, Türblatt stumpfeinschl. , ZS1-TS1B: Zarge Einfachfalz stumpf, Türbl.stumpfeinschl.flächenbündig, Z2-T2: Zarge Doppelfalz, Türblatt Doppelfalz, ZS2-TS1: Zarge Doppelfalz stumpf, Türblatt stumpfeinschl. </t>
  </si>
  <si>
    <t>*.TypeOfRabbet</t>
  </si>
  <si>
    <t>AsiE_TypeOfRabbet</t>
  </si>
  <si>
    <t>Zarge Einfachfalz stumpf, Türblatt stumpf</t>
  </si>
  <si>
    <t>Zarge Einfachfalz, Türblatt Einfachfalz</t>
  </si>
  <si>
    <t>Zarge Einfachfalz, Türblatt Doppelfalz</t>
  </si>
  <si>
    <t xml:space="preserve">Zarge Einfachfalz stumpf, Türblatt stumpfeinschl. </t>
  </si>
  <si>
    <t>Zarge Einfachfalz stumpf, Türbl.stumpfeinschl.flächenbündig</t>
  </si>
  <si>
    <t>Zarge Doppelfalz, Türblatt Doppelfalz</t>
  </si>
  <si>
    <t xml:space="preserve">Zarge Doppelfalz stumpf, Türblatt stumpfeinschl. </t>
  </si>
  <si>
    <t>Türgruppe</t>
  </si>
  <si>
    <t>Einteilung von Türen in allgemeine Verwendungszwecke</t>
  </si>
  <si>
    <t>*.TypeOfUsageDoor</t>
  </si>
  <si>
    <t>AsiE_TypeOfUsageDoor</t>
  </si>
  <si>
    <t>Innentür</t>
  </si>
  <si>
    <t>WC-Tür</t>
  </si>
  <si>
    <t>Bürotür</t>
  </si>
  <si>
    <t>Hotelzimmertür</t>
  </si>
  <si>
    <t>Kellertür</t>
  </si>
  <si>
    <t>Wohnungseingangstür</t>
  </si>
  <si>
    <t>Klassenzimmertür</t>
  </si>
  <si>
    <t>Krankenzimmertür</t>
  </si>
  <si>
    <t>Nass- und Feuchtraumtür</t>
  </si>
  <si>
    <t>Kühlraumtür</t>
  </si>
  <si>
    <t>Tiefkühlraumtür</t>
  </si>
  <si>
    <t>Außentür</t>
  </si>
  <si>
    <t>Haupteingangstür, Haustür</t>
  </si>
  <si>
    <t>Nebeneingangstür</t>
  </si>
  <si>
    <t>Laubengangtür</t>
  </si>
  <si>
    <t>Müllraumtür</t>
  </si>
  <si>
    <t>Status Türplanung</t>
  </si>
  <si>
    <t>Angabe über den Status der Türplanung</t>
  </si>
  <si>
    <t>*.StatusDoor</t>
  </si>
  <si>
    <t>AsiE_StatusDoor</t>
  </si>
  <si>
    <t>Freigegeben</t>
  </si>
  <si>
    <t>Anforderung Fluchtweg</t>
  </si>
  <si>
    <t>Angabe über die Anforderung bezüglich Fluchtwege</t>
  </si>
  <si>
    <t>*.FireExitDoor</t>
  </si>
  <si>
    <t>AsiE_FireExitDoor</t>
  </si>
  <si>
    <t>NA1</t>
  </si>
  <si>
    <t>NA2</t>
  </si>
  <si>
    <t xml:space="preserve">Anforderung Barrierefreiheit </t>
  </si>
  <si>
    <t>Angabe über die Anforderung bezüglich Barrierefreiheit</t>
  </si>
  <si>
    <t>*.AccessibilityRequirementDoor</t>
  </si>
  <si>
    <t>AsiE_AccessibilityRequirementDoor</t>
  </si>
  <si>
    <t>OIB-4</t>
  </si>
  <si>
    <t>ON-B1600</t>
  </si>
  <si>
    <t>Sonderelement</t>
  </si>
  <si>
    <t>Angabe über spezielle Anforderungen, zB. Hermetiktür, Reinraumtür etc.</t>
  </si>
  <si>
    <t>*.SpecialElementDoor</t>
  </si>
  <si>
    <t>Asi_SpecialElementDoor</t>
  </si>
  <si>
    <t>Glaslichte</t>
  </si>
  <si>
    <t>Angabe über Anzahl und Verortung von Glaslichten bei Türen</t>
  </si>
  <si>
    <t>*.GlassClearanceDoor</t>
  </si>
  <si>
    <t>AsiE_GlassClearanceDoor</t>
  </si>
  <si>
    <t>GA</t>
  </si>
  <si>
    <t>Glasausschnitt</t>
  </si>
  <si>
    <t>Türbedienung</t>
  </si>
  <si>
    <t>Angabe über die Art der Bedienung von Türen</t>
  </si>
  <si>
    <t>*.OperationDoor</t>
  </si>
  <si>
    <t>AsiE_OperationDoor</t>
  </si>
  <si>
    <t>MANU</t>
  </si>
  <si>
    <t>manuell öffnen</t>
  </si>
  <si>
    <t>AUTO</t>
  </si>
  <si>
    <t>automatisch öffnen</t>
  </si>
  <si>
    <t>M+AUTO</t>
  </si>
  <si>
    <t>manuell und automatisch öffnen, unabhängig ob im Regelbetrieb oder Brandfall</t>
  </si>
  <si>
    <t>Angriffsseite öffnend</t>
  </si>
  <si>
    <t>Angabe ob die Tür sich in Richtung eines möglichen Angriffs öffnet (Warh), oder nicht (Falsch)</t>
  </si>
  <si>
    <t>*.OpenToAttackSideDoor</t>
  </si>
  <si>
    <t>Asi_OpenToAttackSideDoor</t>
  </si>
  <si>
    <t>Verformungsklasse</t>
  </si>
  <si>
    <t>Angabe über die Verformungsklasse von Türen</t>
  </si>
  <si>
    <t>*.DeformationClassDoor</t>
  </si>
  <si>
    <t>AsiE_DeformationClassDoor</t>
  </si>
  <si>
    <t>Ausführung Oberteil</t>
  </si>
  <si>
    <t>Angabe ob bzw. in welcher Form ein Oberteil ausgeführt ist</t>
  </si>
  <si>
    <t>*.TopPanelDoor</t>
  </si>
  <si>
    <t>AsiE_TopPanelDoor</t>
  </si>
  <si>
    <t>keines</t>
  </si>
  <si>
    <t>Oberblende</t>
  </si>
  <si>
    <t>Seitenteilverglasungen</t>
  </si>
  <si>
    <t>Angabe ob bzw. in welcher Form eine Seitenverglasung bei der Tür ausgeführt ist</t>
  </si>
  <si>
    <t>*.SideGlazingDoor</t>
  </si>
  <si>
    <t>AsiE_SideGlazingDoor</t>
  </si>
  <si>
    <t>keine</t>
  </si>
  <si>
    <t>einseitig</t>
  </si>
  <si>
    <t>zweiseitig</t>
  </si>
  <si>
    <t>Seitenteilverblendungen</t>
  </si>
  <si>
    <t>Angabe ob bzw. in welcher Form eine Seitenverblendung bei der Tür ausgeführt ist</t>
  </si>
  <si>
    <t>*.SideBlindingDoor</t>
  </si>
  <si>
    <t>AsiE_SideBlindingDoor</t>
  </si>
  <si>
    <t>Durchgangslichten-Breite</t>
  </si>
  <si>
    <t>*.ClearanceWidthDoor</t>
  </si>
  <si>
    <t>Durchgangslichten-Höhe</t>
  </si>
  <si>
    <t>*.ClearanceHeightDoor</t>
  </si>
  <si>
    <t>Luftdurchlässigkeitsklasse Fenster/Außentür</t>
  </si>
  <si>
    <t>Die Klassifizierung der Luftdurchlässigkeit erfolgt in vier Klassen gemäß ÖNORM 14351-1</t>
  </si>
  <si>
    <t>*.AirPermeabilityClassWindowDoor</t>
  </si>
  <si>
    <t>AsiE_AirPermeabilityClassWindowDoor</t>
  </si>
  <si>
    <t>Schlagregendichtheit Fenster/Außentür</t>
  </si>
  <si>
    <t xml:space="preserve">Angabe der Schlagregendichtheitklasse für ungeschützte (A) und geschützte (B) Fenster gemäß ÖNORM 14351-1. Werte </t>
  </si>
  <si>
    <t>*.WaterTightnessClassWindowDoor</t>
  </si>
  <si>
    <t>AsiE_WaterTightnessClassWindowDoor</t>
  </si>
  <si>
    <t>1A</t>
  </si>
  <si>
    <t>2A</t>
  </si>
  <si>
    <t>3A</t>
  </si>
  <si>
    <t>4A</t>
  </si>
  <si>
    <t>5A</t>
  </si>
  <si>
    <t>6A</t>
  </si>
  <si>
    <t>7A</t>
  </si>
  <si>
    <t>8A</t>
  </si>
  <si>
    <t>9A</t>
  </si>
  <si>
    <t>Exxx</t>
  </si>
  <si>
    <t>1B</t>
  </si>
  <si>
    <t>2B</t>
  </si>
  <si>
    <t>3B</t>
  </si>
  <si>
    <t>4B</t>
  </si>
  <si>
    <t>5B</t>
  </si>
  <si>
    <t>6B</t>
  </si>
  <si>
    <t>7B</t>
  </si>
  <si>
    <t>Widerstandsfähigkeitsklasse Fenster/Außentür</t>
  </si>
  <si>
    <t>Die Widerstandsfähigkeit gegen Windlast ist die Fähigkeit eines Fensters oder einer Außentür, positiven oder negativen Prüfdrücken zu widerstehen, mit denen die Wirkung des Windes simuliert wird gemäß ÖNORM 14351-1</t>
  </si>
  <si>
    <t>*.ResistanceCapacityClassWindowDoor</t>
  </si>
  <si>
    <t>AsiE_ResistanceCapacityClassWindowDoor</t>
  </si>
  <si>
    <t>Exxxx</t>
  </si>
  <si>
    <t>Bedienungsklasse Fenster/Außentür</t>
  </si>
  <si>
    <t>Klassifizierung von Bedienungskräften nach ÖNROM 14351-1</t>
  </si>
  <si>
    <t>*.OperatingforceClassWindowDoor</t>
  </si>
  <si>
    <t>AsiE_OperatingforceClassWindowDoor</t>
  </si>
  <si>
    <t>Festigkeitsklasse Fenster/Außentür</t>
  </si>
  <si>
    <t>Klassifizierung der mechanischen Festigkeit gemäß ÖNORM 14351-1</t>
  </si>
  <si>
    <t>*.MechanicalStrengthClassWindowDoor</t>
  </si>
  <si>
    <t>AsiE_MechanicalStrengthClassWindowDoor</t>
  </si>
  <si>
    <t>Einbruchhemmungsklasse Fenster/Außentür</t>
  </si>
  <si>
    <t>Einbruchhemmung ist die Eigenschaft von Außentüren, Fenstern und Rollläden, dem Versuch zu widerstehen, sich unter Einsatz von körperlicher Gewalt und unter Zuhilfenahme vorher festgelegter Werkzeuge gewaltsam Zutritt zu dem geschützten Raum oder Bereich zu verschaffen nach ÖNORM 14351-1.</t>
  </si>
  <si>
    <t>*.BurglarResistanceClassWindowDoor</t>
  </si>
  <si>
    <t>AsiE_BurglarResistanceClassWindowDoor</t>
  </si>
  <si>
    <t>RC1N</t>
  </si>
  <si>
    <t>RC2N</t>
  </si>
  <si>
    <t>Klimakategorie für Holztürblätter</t>
  </si>
  <si>
    <t>Angabe über die Klimakategorie der eingestzten Holztürblätter</t>
  </si>
  <si>
    <t>*HygrothermalRatingDoor</t>
  </si>
  <si>
    <t>AsiE_HygrothermalRatingDoor</t>
  </si>
  <si>
    <t>AsiP_DoorLiningSpecific</t>
  </si>
  <si>
    <t>Zargentyp</t>
  </si>
  <si>
    <t>Angabe des Zargentyps. BZ: Blockzarge, EZ: Eckzarge, UZ: Umfassungszarge, UZ2: Umfassungszarge 2-teilig, BZ-S: Blockzarge mit Schattennut, EZ-S: Eckzarge mit Schattennut, UZ-S: Umfassungszarge mit Schattennut, REV: Revisionstür fächenbündig, RR: Portalkonstruktion, SiW: Schiebetürzarge vor Wand laufend, SvW: Schiebetürzarge in Wand laufend</t>
  </si>
  <si>
    <t>*.TypeOfDoorLining</t>
  </si>
  <si>
    <t>AsiE_TypeOfDoorLining</t>
  </si>
  <si>
    <t>BZ</t>
  </si>
  <si>
    <t>Blockzarge</t>
  </si>
  <si>
    <t>EZ</t>
  </si>
  <si>
    <t>Eckzarge</t>
  </si>
  <si>
    <t>UZ</t>
  </si>
  <si>
    <t>Umfassungszarge</t>
  </si>
  <si>
    <t>UZ2</t>
  </si>
  <si>
    <t>Umfassungszarge 2-teilig</t>
  </si>
  <si>
    <t>BZ-S</t>
  </si>
  <si>
    <t>Blockzarge mit Schattennut</t>
  </si>
  <si>
    <t>EZ-S</t>
  </si>
  <si>
    <t>Eckzarge mit Schattennut</t>
  </si>
  <si>
    <t>UZ-S</t>
  </si>
  <si>
    <t>Umfassungszarge mit Schattennut</t>
  </si>
  <si>
    <t>REV</t>
  </si>
  <si>
    <t>Revisionstür fächenbündig</t>
  </si>
  <si>
    <t>RR</t>
  </si>
  <si>
    <t>Portalkonstruktion</t>
  </si>
  <si>
    <t>SiW</t>
  </si>
  <si>
    <t>Schiebetürzarge vor Wand laufend</t>
  </si>
  <si>
    <t>SvW</t>
  </si>
  <si>
    <t>Schiebetürzarge in Wand laufend</t>
  </si>
  <si>
    <t>Zargenmaterial</t>
  </si>
  <si>
    <t>Angabe des Material aus dem die Zarge gefertigt ist. ST: Stahl, ALU: Alu, HOLZ: Holzwerkstoff, NIRO: Edelstahl</t>
  </si>
  <si>
    <t>*.DoorLiningMaterial</t>
  </si>
  <si>
    <t>AsiE_DoorLiningMaterial</t>
  </si>
  <si>
    <t>Stahl</t>
  </si>
  <si>
    <t>Alu</t>
  </si>
  <si>
    <t>Edelstahl</t>
  </si>
  <si>
    <t>Oberfläche</t>
  </si>
  <si>
    <t>Angabe der Zargenoberflächenbehandlung. PB: (Pulver)beschichtet, LACK: lackiert, ELO: Eloxiert, ZNK: verzinkt, HPL: Schichtstoffplatte, FUR: Echtholzfurnier, GRU: grundiert, KUB: Kunststoffbeschichtung, MATT: matt gebürstet, POL: poliert, FOL: foliert</t>
  </si>
  <si>
    <t>*.Surface</t>
  </si>
  <si>
    <t>AsiE_SurfaceLining</t>
  </si>
  <si>
    <t>Eloxiert</t>
  </si>
  <si>
    <t>verzinkt</t>
  </si>
  <si>
    <t>Schichtstoffplatte</t>
  </si>
  <si>
    <t>Echtholzfurnier</t>
  </si>
  <si>
    <t>grundiert</t>
  </si>
  <si>
    <t>Kunststoffbeschichtung</t>
  </si>
  <si>
    <t>matt gebürstet</t>
  </si>
  <si>
    <t>poliert</t>
  </si>
  <si>
    <t>foliert</t>
  </si>
  <si>
    <t>Farbe/-muster</t>
  </si>
  <si>
    <t>Angabe der Zargenfarbe bzw. des Zargenmustersmusters. Bezeichnungen sind ohne Leerzeichen anzugeben (z.B.RAL9003, Holzdekor_Ahorn)</t>
  </si>
  <si>
    <t>*.ColorPattern</t>
  </si>
  <si>
    <t>Einbau in</t>
  </si>
  <si>
    <t>Angabe der Einbausituation der Zarge. GKW: Gipskartonständerwand, GGA: Ganzglasanlage, PR: Pfosten-Riegelkonstruktion, RR: Rohrrahmenkonstruktion, STB: Stahlbeton, SAN: Sanitärtrennwand, SYS: Systemtrennwand, SYS-M: Mobile Systemtrennwand, Z: Ziegel/Mauerwerk, MW-V: Massivwand mit Vorsatzschale, BE: Bestandswand, ST: Schiebetür, Schiebetor, BSV: Brandschutzvorhang, MÖB: Möbel, GIT: Gitteranlage</t>
  </si>
  <si>
    <t>*.LiningMount</t>
  </si>
  <si>
    <t>AsiE_LiningMount</t>
  </si>
  <si>
    <t>Gipskartonständerwand</t>
  </si>
  <si>
    <t>Ganzglasanlage</t>
  </si>
  <si>
    <t>Pfosten-Riegelkonstruktion</t>
  </si>
  <si>
    <t>Rohrrahmenkonstruktion</t>
  </si>
  <si>
    <t>Stahlbeton</t>
  </si>
  <si>
    <t>Sanitärtrennwand</t>
  </si>
  <si>
    <t>Systemtrennwand</t>
  </si>
  <si>
    <t>Mobile Systemtrennwand</t>
  </si>
  <si>
    <t>Ziegel/Mauerwerk</t>
  </si>
  <si>
    <t>Massivwand mit Vorsatzschale</t>
  </si>
  <si>
    <t>Bestandswand</t>
  </si>
  <si>
    <t>Schiebetür, Schiebetor</t>
  </si>
  <si>
    <t>Brandschutzvorhang</t>
  </si>
  <si>
    <t>Möbel</t>
  </si>
  <si>
    <t>Gitteranlage</t>
  </si>
  <si>
    <t>Leitprodukt Zarge</t>
  </si>
  <si>
    <t>*.ManufacturerUnitLining</t>
  </si>
  <si>
    <t>Gewerk Zargeneinbau</t>
  </si>
  <si>
    <t>Angabe des Gewerks (LB-HB-Leistungsgruppe) durch welches die Montage der Türzarge durchgeführt wird.</t>
  </si>
  <si>
    <t>*.LiningMountingDiscipline</t>
  </si>
  <si>
    <t>AsiE_LiningMountingDiscipline</t>
  </si>
  <si>
    <t>LG08 Mauerarbeiten</t>
  </si>
  <si>
    <t>LG39 Trockenbauarbeiten</t>
  </si>
  <si>
    <t>LG34 Metalltüren Rohrrahmen</t>
  </si>
  <si>
    <t>LG42 Ganzglastüren</t>
  </si>
  <si>
    <t>LG43 Türelement</t>
  </si>
  <si>
    <t>LG67 Pfosten- Riegel Fassaden</t>
  </si>
  <si>
    <t>LG65 Metall- und Industrietoranlagen</t>
  </si>
  <si>
    <t>Bodeneinstand Zarge</t>
  </si>
  <si>
    <t>Angabe, ob die Zarge auf dem Rohboden verbaut wird (JA), oder nicht (NEIN)</t>
  </si>
  <si>
    <t>*.FloorRecessDoorLining</t>
  </si>
  <si>
    <t>Asi_FloorRecessDoorLining</t>
  </si>
  <si>
    <t>Maulweite</t>
  </si>
  <si>
    <t>Bei Umfassungszargen der lichte Abstand zwischen den beiden Umbügen. Entspricht der Wanddicke inklusive etwaigem Verputz und/oder Wandbelägen</t>
  </si>
  <si>
    <t>*.RimWidthLining</t>
  </si>
  <si>
    <t>AsiP_DoorPanelSpecific</t>
  </si>
  <si>
    <t>Türblatt Material</t>
  </si>
  <si>
    <t>Angabe des Material aus dem das Türblatt gefertigt ist. HOLZ: Holzwerkstoff, ALU: Aluminium, ESG: ESG Ganzglas, VSG: VSG Ganzglas, ESG-ALU: ESG mit Alurahmen, ESG-ST: ESG mit Stahlrahmen, ESG-NIRO: ESG mit Edelstahlrahmen, ESG-HOLZ: ESG mit Holzrahmen, VSG-ALU: VSG mit Alurahmen, VSG-ST: VSG mit Stahlrahmen, VSG-NIRO: VSG mit Edelstahlrahmen, VSG-HOLZ: VSG mit Holzrahmen, ST: Stahl, NIRO: Edelstahl, STG: Stahlgitter</t>
  </si>
  <si>
    <t>*.DoorPanelMaterial</t>
  </si>
  <si>
    <t>AsiE_DoorPanelMaterial</t>
  </si>
  <si>
    <t>Aluminium</t>
  </si>
  <si>
    <t>ESG Ganzglas</t>
  </si>
  <si>
    <t>VSG Ganzglas</t>
  </si>
  <si>
    <t>ESG mit Alurahmen</t>
  </si>
  <si>
    <t>ESG mit Stahlrahmen</t>
  </si>
  <si>
    <t>ESG mit Edelstahlrahmen</t>
  </si>
  <si>
    <t>ESG mit Holzrahmen</t>
  </si>
  <si>
    <t>VSG mit Alurahmen</t>
  </si>
  <si>
    <t>VSG mit Stahlrahmen</t>
  </si>
  <si>
    <t>VSG mit Edelstahlrahmen</t>
  </si>
  <si>
    <t>VSG mit Holzrahmen</t>
  </si>
  <si>
    <t>Stahlgitter</t>
  </si>
  <si>
    <t>Angabe der Türblattoberflächenbehandlung. PB: (Pulver)beschichtet, LACK: lackiert, ELO: Eloxiert, ZNK: verzinkt, HPL: Schichtstoffplatte, FUR: Echtholzfurnier, GRU: grundiert, G-TR: Glas-transparent, G-TZ: Glas-transluzent, KUB: Kunststoffbeschichtung, MATT: matt gebürstet, POL: poliert, FOL: foliert</t>
  </si>
  <si>
    <t>AsiE_SurfaceDoorPanel</t>
  </si>
  <si>
    <t>Glas-transparent</t>
  </si>
  <si>
    <t>Glas-transluzent</t>
  </si>
  <si>
    <t>Angabe der Türblattfarbe bzw. des Türblattmustersmusters. Bezeichnungen sind ohne Leerzeichen anzugeben (z.B.RAL9003, Holzdekor_Ahorn)</t>
  </si>
  <si>
    <t>Türblattstärke</t>
  </si>
  <si>
    <t>Angabe der Türblattstärke (-dicke) im mm.</t>
  </si>
  <si>
    <t>*.PanelThickness</t>
  </si>
  <si>
    <t>Türbändertyp</t>
  </si>
  <si>
    <t>Angabe der art der Türbänder. B2: 2teilige Bänder, B3: 3teilige Bänder, LB-G: Objekt-Lappenband gefälzt, LB-S: Objekt-Lappenband stumpf (3D einstellbar), VB: verdeckte Bänder (3D einstellbar), RTB: Rollentürband, DL: Drehlager Boden</t>
  </si>
  <si>
    <t>*.DoorHingeType</t>
  </si>
  <si>
    <t>AsiE_DoorHingeType</t>
  </si>
  <si>
    <t>2teilige Bänder</t>
  </si>
  <si>
    <t>3teilige Bänder</t>
  </si>
  <si>
    <t>LB-G</t>
  </si>
  <si>
    <t>Objekt-Lappenband gefälzt</t>
  </si>
  <si>
    <t>LB-S</t>
  </si>
  <si>
    <t>Objekt-Lappenband stumpf (3D einstellbar)</t>
  </si>
  <si>
    <t>VB</t>
  </si>
  <si>
    <t>verdeckte Bänder (3D einstellbar)</t>
  </si>
  <si>
    <t>RTB</t>
  </si>
  <si>
    <t>Rollentürband</t>
  </si>
  <si>
    <t>DL</t>
  </si>
  <si>
    <t>Drehlager Boden</t>
  </si>
  <si>
    <t>Bänderanzahl pro Türflügel</t>
  </si>
  <si>
    <t>Anabe der Anzahl der Türbänder pro Türflügel in Stk.</t>
  </si>
  <si>
    <t>*.DoorHingeCount</t>
  </si>
  <si>
    <t>Lüftungsöffnungsart</t>
  </si>
  <si>
    <t>Angabe der Art der Lüftungsöffnung in Türblättern. KURZ: Lüftungsöffnung - Türblatt gekürzt, LAM: Lüftungslamelle, GITT: Lüftungsgitter</t>
  </si>
  <si>
    <t>*.VentilationOpening</t>
  </si>
  <si>
    <t>AsiE_VentilationOpening</t>
  </si>
  <si>
    <t>Lüftungsöffnung - Türblatt gekürzt</t>
  </si>
  <si>
    <t>Lüftungslamelle</t>
  </si>
  <si>
    <t>Lüftungsgitter</t>
  </si>
  <si>
    <t xml:space="preserve">Türspion  </t>
  </si>
  <si>
    <t>Angabe ob ein Türspion im Türblatt verbaut ist.</t>
  </si>
  <si>
    <t>*.Peephole</t>
  </si>
  <si>
    <t>Angabe ob ein Glasausschnitt im Türblatt verbaut ist.</t>
  </si>
  <si>
    <t>*.GlassCutout</t>
  </si>
  <si>
    <t xml:space="preserve">Zusatzschloss  </t>
  </si>
  <si>
    <t>Angabe ob ein Zusatzschloss (Kettenschloss) am Türblatt verbaut ist.</t>
  </si>
  <si>
    <t>*.SurfaceMountedLock</t>
  </si>
  <si>
    <t xml:space="preserve">Absenkdichtung  </t>
  </si>
  <si>
    <t>Angabe ob eine Absenkdichtung im Türblatt verbaut ist.</t>
  </si>
  <si>
    <t xml:space="preserve">*.DropdownSeal </t>
  </si>
  <si>
    <t xml:space="preserve">Gießharzkante  </t>
  </si>
  <si>
    <t>Angabe ob das Türblatt mit Gießharzkanten ausgeführt ist.</t>
  </si>
  <si>
    <t>*.CastResinEdge</t>
  </si>
  <si>
    <t>Leitprodukt Türblatt</t>
  </si>
  <si>
    <t>*.ManufacturerUnitDoorPanel</t>
  </si>
  <si>
    <t>Gewerk Türblatt</t>
  </si>
  <si>
    <t>Angabe des Gewerks (LB-HB-Leistungsgruppe) durch welches die Montage des Türblatts durchgeführt wird. LG39: Trockenbauarbeiten, LG42: Ganzglastüren, LG43-H: Holztüren, LG43-ST: Metalltüren Vollbau, LG43-RR: Metalltüren Rohrrahmen, LG43-SY: Systemtrennwände, LG43-SA: Sanitärtrennwände, LG43-M: Mobile Trennwandsysteme, LG43-AU: Automatiktüranlagen, LG43-OP: Reinraum- und OP-Türen, LG43-F: Fassadentüren, LG65: Metall- und Industrietoranlagen</t>
  </si>
  <si>
    <t>*.DoorPanelDicipline</t>
  </si>
  <si>
    <t>AsiE_DoorPanelDicipline</t>
  </si>
  <si>
    <t>Türspaltsicherung</t>
  </si>
  <si>
    <t>Angabe ob ein Zusatzschloss erforderlich ist (Wahr), oder nicht (Falsch)</t>
  </si>
  <si>
    <t>*.GapSafetyDoorPanel</t>
  </si>
  <si>
    <t>Asi_GapSafetyDoorPanel</t>
  </si>
  <si>
    <t>Leerverrohrung Türblatt</t>
  </si>
  <si>
    <t>Angabe ob eine Lehrverrohrung vorgesehen werden soll (Wahr), oder nicht (Falsch)</t>
  </si>
  <si>
    <t>*.CableDuctDoorPanel</t>
  </si>
  <si>
    <t>Asi_CableDuctDoorPanel</t>
  </si>
  <si>
    <t>Türblattgewicht</t>
  </si>
  <si>
    <t xml:space="preserve">Nach ÖNORM B 5330-10 für gefälzte oder stumpfe (ungefälzte) einflügelige Türblätter mit einer Masse von maximal 60 kg. Ansonsten gilt es als Sonderkonstruktion und ist gesondert zu berechnen. </t>
  </si>
  <si>
    <t>kg</t>
  </si>
  <si>
    <t>*.WeightDoorPanel</t>
  </si>
  <si>
    <t>AsiP_DoorEquipmentSpecific</t>
  </si>
  <si>
    <t>Türschließer und Türantriebe</t>
  </si>
  <si>
    <t>*.TypeOfCloserDrive</t>
  </si>
  <si>
    <t>AsiE_TypeOfCloserDrive</t>
  </si>
  <si>
    <t>Gleitschienentürschließer</t>
  </si>
  <si>
    <t>Integrierter Türschließer</t>
  </si>
  <si>
    <t>Bodentürschließer</t>
  </si>
  <si>
    <t>Freilauftürschließer</t>
  </si>
  <si>
    <t>Integrierter Freilauftürschließer</t>
  </si>
  <si>
    <t>Boden-Freilauftürschließer</t>
  </si>
  <si>
    <t>Tandemtürschließer (zB. Schließen gegen Überdruck)</t>
  </si>
  <si>
    <t>Gleitschienentürschließer mit integrierter Offenhaltung</t>
  </si>
  <si>
    <t>Integrierter Türschließer mit integrierter Offenhaltung</t>
  </si>
  <si>
    <t>Bodentürschließer mit integrierter Offenhaltung</t>
  </si>
  <si>
    <t>Automatischer Drehtürantrieb (nur Gangflügel)</t>
  </si>
  <si>
    <t>Automatischer Drehtürantrieb (Gang- und Standflügel)</t>
  </si>
  <si>
    <t>Kraftunterstützter Drehtürantrieb</t>
  </si>
  <si>
    <t>Drehtürantrieb RWA (nur Gangflügel)</t>
  </si>
  <si>
    <t>Drehtürantrieb RWA (Gang- und Standflügel)</t>
  </si>
  <si>
    <t>Leitprodukt Türschließer und Türantriebe</t>
  </si>
  <si>
    <t>*.CloserDriveManufacturerUnit</t>
  </si>
  <si>
    <t>Schloss- und Beschlagstechnik</t>
  </si>
  <si>
    <t>*.TypeOfLockAndFurniture</t>
  </si>
  <si>
    <t>AsiE_TypeOfLockAndFurniture</t>
  </si>
  <si>
    <t>Innentürschloss mit Drücker/Drücker</t>
  </si>
  <si>
    <t>Innentürschloss mit WC-Garnitur</t>
  </si>
  <si>
    <t>Objekttürschloss mit Drücker/Drücker</t>
  </si>
  <si>
    <t>Objekttürschloss mit WC-Garnitur</t>
  </si>
  <si>
    <t>Fluchttürschloss mit Drücker/Drücker</t>
  </si>
  <si>
    <t>Fluchttürschloss mit Knauf/Drücker</t>
  </si>
  <si>
    <t>Fluchttürschloss mit Drücker/Panikstange</t>
  </si>
  <si>
    <t>Fluchttürschloss mit Knauf/Panikstange</t>
  </si>
  <si>
    <t>Selbstverriegelndes Fluchttürschloss mit Knauf/Drücker</t>
  </si>
  <si>
    <t>Selbstverriegelndes Fluchttürschloss mit Knauf/Panikstange</t>
  </si>
  <si>
    <t>Elektr. Kuppelbares Fluchttürschloss mit Drücker/Drücker</t>
  </si>
  <si>
    <t>Elektr. Kuppelbares Fluchttürschloss mit Drücker/Panikstange</t>
  </si>
  <si>
    <t>Motor-Fluchttürschloss mit Knauf/Drücker</t>
  </si>
  <si>
    <t>Motor-Fluchttürschloss mit Knauf/Panikstange</t>
  </si>
  <si>
    <t>Fallentyp</t>
  </si>
  <si>
    <t>*.TypeOfLockOperation</t>
  </si>
  <si>
    <t>AsiE_TypeOfLockOperation</t>
  </si>
  <si>
    <t>Metallfalle</t>
  </si>
  <si>
    <t>Flüsterfalle</t>
  </si>
  <si>
    <t>Fallenblockierung</t>
  </si>
  <si>
    <t>Kunststofffalle</t>
  </si>
  <si>
    <t>Magnetfalle</t>
  </si>
  <si>
    <t>Kurbelfalle</t>
  </si>
  <si>
    <t>Hakenfalle</t>
  </si>
  <si>
    <t>Rollenfalle</t>
  </si>
  <si>
    <t>Leitprodukt Schloss</t>
  </si>
  <si>
    <t>*.LockManufacturerUnit</t>
  </si>
  <si>
    <t>Leitprodukt Beschlag</t>
  </si>
  <si>
    <t>*.HandleManufacturerUnit</t>
  </si>
  <si>
    <t>Schließanlage</t>
  </si>
  <si>
    <t>*.LockingSystem</t>
  </si>
  <si>
    <t>AsiE_LockingSystem</t>
  </si>
  <si>
    <t>Profilzylinder</t>
  </si>
  <si>
    <t>2 Profilzylinder</t>
  </si>
  <si>
    <t>Halbzylinder</t>
  </si>
  <si>
    <t>Knaufzylinder</t>
  </si>
  <si>
    <t>WC-Zylinder</t>
  </si>
  <si>
    <t>Blindzylinder</t>
  </si>
  <si>
    <t>Vorhangschloss</t>
  </si>
  <si>
    <t>Digitalzylinder</t>
  </si>
  <si>
    <t>Digital-Halbzylinder</t>
  </si>
  <si>
    <t>Mechatronikzylinder</t>
  </si>
  <si>
    <t>Mechatronik-Halbzylinder</t>
  </si>
  <si>
    <t>Sonstige Schließzylinder</t>
  </si>
  <si>
    <t>Leitprodukt Schließanlage</t>
  </si>
  <si>
    <t>*.LockingSystemManufacturerUnit</t>
  </si>
  <si>
    <t>Elektrische Zutrittskontrolle</t>
  </si>
  <si>
    <t>*.TypeOfAccessControl</t>
  </si>
  <si>
    <t>AsiE_TypeOfAccessControl</t>
  </si>
  <si>
    <t>Onlinetür mit Zutrittsleser</t>
  </si>
  <si>
    <t>Onlinetür mit Zu- und Austrittsleser</t>
  </si>
  <si>
    <t>Offlinebeschlag</t>
  </si>
  <si>
    <t>Leitprodukt Zutrittskontrolle</t>
  </si>
  <si>
    <t>*.AccessControlManufacturerUnit</t>
  </si>
  <si>
    <t>Anzahl Magnetkontakte je Flügel</t>
  </si>
  <si>
    <t>Angabe der Türausstattung bezüglich Magnetkontakt (Reed-Kontakt).</t>
  </si>
  <si>
    <t>*.MagneticContact</t>
  </si>
  <si>
    <t xml:space="preserve">Riegelschaltkontakt  </t>
  </si>
  <si>
    <t>Angabe ob die Tür mit einem Riegelschaltkontakt ausgestattet ist.</t>
  </si>
  <si>
    <t>*.LockSwitchContact</t>
  </si>
  <si>
    <t>Türfeststeller</t>
  </si>
  <si>
    <t>*.TypeOfDoorHolder</t>
  </si>
  <si>
    <t>AsiE_TypeOfDoorHolder</t>
  </si>
  <si>
    <t>Haltemagnet für Gangflügel</t>
  </si>
  <si>
    <t>Haltemagnet für Gang- und Standflügel</t>
  </si>
  <si>
    <t>Rastfeststeller im Türschließer</t>
  </si>
  <si>
    <t>Hakentürfeststeller</t>
  </si>
  <si>
    <t>Pendeltürfeststeller</t>
  </si>
  <si>
    <t>Türstopper</t>
  </si>
  <si>
    <t>*.TypeOfOpeningRestrictor</t>
  </si>
  <si>
    <t>AsiE_TypeOfOpeningRestrictor</t>
  </si>
  <si>
    <t>Bodenmontage</t>
  </si>
  <si>
    <t>Wandmontage</t>
  </si>
  <si>
    <t>Öffnungsbegrenzer 90Grad</t>
  </si>
  <si>
    <t>Öffnungsbegrenzer 170Grad</t>
  </si>
  <si>
    <t>Türöffner</t>
  </si>
  <si>
    <t>*.TypeOfOpener</t>
  </si>
  <si>
    <t>AsiE_TypeOfOpener</t>
  </si>
  <si>
    <t>Elektrischer Türöffner</t>
  </si>
  <si>
    <t>Mechanischer Türöffner</t>
  </si>
  <si>
    <t>Bedienelemente bandseitig</t>
  </si>
  <si>
    <t>*.OperatingElementHingeSide</t>
  </si>
  <si>
    <t>AsiE_OperatingElementHingeSide</t>
  </si>
  <si>
    <t>Drücker</t>
  </si>
  <si>
    <t>Knauf/Knopf</t>
  </si>
  <si>
    <t>Griffstange am Gangflügel</t>
  </si>
  <si>
    <t>Griffstange am Gang- und Standflügel</t>
  </si>
  <si>
    <t>Muschelgriff</t>
  </si>
  <si>
    <t>Taster</t>
  </si>
  <si>
    <t>Taster berührungslos</t>
  </si>
  <si>
    <t>Fußtaster</t>
  </si>
  <si>
    <t>Notschalter</t>
  </si>
  <si>
    <t>Radarbewegungsmelder</t>
  </si>
  <si>
    <t>Schlüsseltaster</t>
  </si>
  <si>
    <t>(Video)Gegensprechanlage</t>
  </si>
  <si>
    <t>Rauchmeldezentrale</t>
  </si>
  <si>
    <t>Fluchtwegterminal ÖNORM EN13637</t>
  </si>
  <si>
    <t>EXIT-Controller</t>
  </si>
  <si>
    <t>Bedienelemente bandgegenseitig</t>
  </si>
  <si>
    <t>*.OperatingElementPushSide</t>
  </si>
  <si>
    <t>AsiE_OperatingElementPushSide</t>
  </si>
  <si>
    <t>DR</t>
  </si>
  <si>
    <t>KN</t>
  </si>
  <si>
    <t>GST1</t>
  </si>
  <si>
    <t>GST2</t>
  </si>
  <si>
    <t>MG</t>
  </si>
  <si>
    <t>TAST</t>
  </si>
  <si>
    <t>TAST-BL</t>
  </si>
  <si>
    <t>TAST-FU</t>
  </si>
  <si>
    <t>NOT</t>
  </si>
  <si>
    <t>Nottaster</t>
  </si>
  <si>
    <t>RADAR</t>
  </si>
  <si>
    <t>SCHLT</t>
  </si>
  <si>
    <t>GSA</t>
  </si>
  <si>
    <t>RMZ</t>
  </si>
  <si>
    <t>FWS</t>
  </si>
  <si>
    <t>EXIT</t>
  </si>
  <si>
    <t>weitere Bedienelemete</t>
  </si>
  <si>
    <t>*.OperatingElementAdditional</t>
  </si>
  <si>
    <t>AsiE_OperatingElementAdditional</t>
  </si>
  <si>
    <t>AsiP_MasonryElementSpecific</t>
  </si>
  <si>
    <t>Art Mauerstein</t>
  </si>
  <si>
    <t>Arten von Mauersteinen, 1 - Mauerziegel, 2 - Kalksandstein, 3 - Mauersteine aus Beton, 4 - Porenbetonsteine, 5- Betonwerksteine, 6 - Natursteine nach ÖNORM EN 771-1 bis 771-6</t>
  </si>
  <si>
    <t>*.TypeOfMasonryStone</t>
  </si>
  <si>
    <t>AsiE_TypeOfMasonryStone</t>
  </si>
  <si>
    <t>Mauerziegel</t>
  </si>
  <si>
    <t>Kalksandsteine</t>
  </si>
  <si>
    <t>Mauersteine aus Beton</t>
  </si>
  <si>
    <t>Porenbetonsteine</t>
  </si>
  <si>
    <t>Betonwerksteine</t>
  </si>
  <si>
    <t>Natursteine</t>
  </si>
  <si>
    <t>Ausführung Mauerziegel</t>
  </si>
  <si>
    <t>Angabe der Ausführungsart von Mauerziegeln.</t>
  </si>
  <si>
    <t>*.TypeOfMasonryUnitClay</t>
  </si>
  <si>
    <t>AsiE_TypeOfMasonryUnitClay</t>
  </si>
  <si>
    <t>Hochlochziegel</t>
  </si>
  <si>
    <t>Hochlochziegel-Planziegel</t>
  </si>
  <si>
    <t>Füllziegel</t>
  </si>
  <si>
    <t>Vollziegel</t>
  </si>
  <si>
    <t>Ausführung Kalksandstein</t>
  </si>
  <si>
    <t>Angabe der Ausführungsart von Kalksandsteinen.</t>
  </si>
  <si>
    <t>*.TypeOfMasonryUnitCalciumSilicate</t>
  </si>
  <si>
    <t>AsiE_TypeOfMasonryUnitCalciumSilicate</t>
  </si>
  <si>
    <t>KS Vollsteine</t>
  </si>
  <si>
    <t>KS Blocksteine</t>
  </si>
  <si>
    <t>KS Plansteine</t>
  </si>
  <si>
    <t>KS Fasensteine</t>
  </si>
  <si>
    <t>Ausführung Mauerstein-Beton</t>
  </si>
  <si>
    <t>Angabe der Ausführungsart von Mauersteinen aus Beton</t>
  </si>
  <si>
    <t>*.TypeOfMasonryUnitAggregateConcrete</t>
  </si>
  <si>
    <t>AsiE_TypeOfMasonryUnitAggregateConcrete</t>
  </si>
  <si>
    <t>Hohlblocksteine</t>
  </si>
  <si>
    <t>Hohlblocksteine Leichtbeton</t>
  </si>
  <si>
    <t>Vollblocksteine</t>
  </si>
  <si>
    <t>Schalungssteine</t>
  </si>
  <si>
    <t>Holzmantelbeton</t>
  </si>
  <si>
    <t>Ausführung Porenbetonstein</t>
  </si>
  <si>
    <t>Angabe der Ausführungsart von Porenbetonsteinen.</t>
  </si>
  <si>
    <t>*.TypeOfMasonryUnitAeratedConcrete</t>
  </si>
  <si>
    <t>AsiE_TypeOfMasonryUnitAeratedConcrete</t>
  </si>
  <si>
    <t>Plansteine</t>
  </si>
  <si>
    <t>Verbundstein</t>
  </si>
  <si>
    <t>Verwendungszweck Ziegelmauerwerk</t>
  </si>
  <si>
    <t>Angabe, ob es sich um ein geschütztes ("P" = protected) oder ungeschütztes ("U" = unprotected) Mauerwerk handelt nach ÖNORM EN 771-1.</t>
  </si>
  <si>
    <t>*.UseClassMasonryUnitClay</t>
  </si>
  <si>
    <t>AsiE_UseClassMasonryUnitClay</t>
  </si>
  <si>
    <t>P-Ziegel</t>
  </si>
  <si>
    <t>U-Ziegel (Klinker)</t>
  </si>
  <si>
    <t>Sichtmauerwerk</t>
  </si>
  <si>
    <t>Angabe ob das Mauerwerk Sichtanforderungen hat.</t>
  </si>
  <si>
    <t>*.FairFacedMasonry</t>
  </si>
  <si>
    <t>Überwachungsstufe Mauerwerk</t>
  </si>
  <si>
    <t>Angabe nach welcher Überwachungsstufe (IL 1, IL 2, IL 3) die Herstellung des Mauerwerks erfolgen soll nach ÖNROM B 1996-1.</t>
  </si>
  <si>
    <t>*.InspectionLevelMasonryUnit</t>
  </si>
  <si>
    <t>AsiE_InspectionLevelMasonryUnit</t>
  </si>
  <si>
    <t>IL 1</t>
  </si>
  <si>
    <t>IL 2</t>
  </si>
  <si>
    <t>IL 3</t>
  </si>
  <si>
    <t>Normierte Stein-Druckfestigkeit</t>
  </si>
  <si>
    <t>Angabe des Werts für die Druckfestigkeit von Mauersteinen, der in die lufttrockene Druckfestigkeiteines äquivalenten Mauersteines mit einer Breite von 100mm und einer Höhe von 100mm umgerechnet wird nach ÖNORM EN 771-1; fb nach ÖNORM EN 772-1 bzw. ÖNORM  EN 1996-1-1</t>
  </si>
  <si>
    <t>positive Zahl.N/mm2</t>
  </si>
  <si>
    <t>*.StandardizedCompressionStrength</t>
  </si>
  <si>
    <t>Mauersteingruppe</t>
  </si>
  <si>
    <t>Angabe der Mauersteingruppe gem. ÖNORM EN 1996-1-1</t>
  </si>
  <si>
    <t>*.TypeOfMasonryGroup</t>
  </si>
  <si>
    <t>AsiE_TypeOfMasonryGroup</t>
  </si>
  <si>
    <t>1S</t>
  </si>
  <si>
    <t>Art Mauermörtel und Kleber</t>
  </si>
  <si>
    <t>Angabe der Art des Mauermörtels nach ÖNORM 998-2 bzw. Mauerkleber nach bautechnischen Zulassungen.</t>
  </si>
  <si>
    <t>*TypeOfMortarGlue</t>
  </si>
  <si>
    <t>AsiE_TypeOfMortarGlue</t>
  </si>
  <si>
    <t>Normalmauermörtel</t>
  </si>
  <si>
    <t>Dünnbettmörtel</t>
  </si>
  <si>
    <t>Leichtmauermörtel</t>
  </si>
  <si>
    <t>PU-Kleber</t>
  </si>
  <si>
    <t>Druckfestigkeitsklasse Mörtel</t>
  </si>
  <si>
    <t>Angabe der Druckfestigkeitsklasse des Mauermörtels nach ÖNORM EN 998-2.</t>
  </si>
  <si>
    <t>*.MortarClass</t>
  </si>
  <si>
    <t>AsiE_MortarClass</t>
  </si>
  <si>
    <t>M 1</t>
  </si>
  <si>
    <t>M 2,5</t>
  </si>
  <si>
    <t>M 5</t>
  </si>
  <si>
    <t>M 10</t>
  </si>
  <si>
    <t>M 15</t>
  </si>
  <si>
    <t>M 20</t>
  </si>
  <si>
    <t>Ausführung Mauerwerk</t>
  </si>
  <si>
    <t>Angabe über den Herstellungsort des Mauerwerks</t>
  </si>
  <si>
    <t>*.ConstructionMethodMasonryElement</t>
  </si>
  <si>
    <t>AsiE_ConstructionMethodMasonryElement</t>
  </si>
  <si>
    <t>Insitu</t>
  </si>
  <si>
    <t>Mixed</t>
  </si>
  <si>
    <t>OTHER</t>
  </si>
  <si>
    <t>Mörtelart - definiert nach Herstellungsort</t>
  </si>
  <si>
    <t>Unterscheidung des Mörtels nach dem Herstellungsort</t>
  </si>
  <si>
    <t>*.PlaceOfManufacturingMortar</t>
  </si>
  <si>
    <t>AsiE_PlaceOfManufacturingMortar</t>
  </si>
  <si>
    <t>Werkmörtel</t>
  </si>
  <si>
    <t>Baustellenmörtel</t>
  </si>
  <si>
    <t>Kalk-Sand-Werk-Vormörtel</t>
  </si>
  <si>
    <t>werkmäßig vorbereiteter Mörtel</t>
  </si>
  <si>
    <t>Geometrische Gruppierung Mauerstein</t>
  </si>
  <si>
    <t>nach EN 1996-1-1 Geometrische Anforderungen an die Gruppierung der Mauersteine</t>
  </si>
  <si>
    <t>*.GeometryClassificationMasonry</t>
  </si>
  <si>
    <t>AsiE_GeometryClassificationMasonry</t>
  </si>
  <si>
    <t>Gruppe 1</t>
  </si>
  <si>
    <t>Gruppe 2</t>
  </si>
  <si>
    <t>Gruppe 3</t>
  </si>
  <si>
    <t>Gruppe 4</t>
  </si>
  <si>
    <t>Mittlere Stein-Druckfestigkeit</t>
  </si>
  <si>
    <t>arithmetischer Mittelwert der Druckfestigkeitswertevon Mauersteinen, fb quer nach EN 771 bzw. fm nach ÖNORM B 1996-1-1</t>
  </si>
  <si>
    <t>*.AverageCompressiveStrengthMasonry</t>
  </si>
  <si>
    <t>Verbundfestigkeit Mörtel</t>
  </si>
  <si>
    <t>Deklarierter Wert der charakteristischen Anfangsscherfestigkeit (Haftscherferstigkeit) in N/mm², gemäß ONORM EN 998-2</t>
  </si>
  <si>
    <t>*.BondStrengthMortar</t>
  </si>
  <si>
    <t>Frostwiderstandsklasse Mauerstein</t>
  </si>
  <si>
    <t xml:space="preserve">Herstellerangabe zur Frostwiderstandsklasse (Dauerhaftigkeit); Bauteile, die Witterungseinflüssen ausgesetzt sind, müssen einen ausreichenden Frostwiderstand aufweisen, gemäß ÖNORM EN 771-1 </t>
  </si>
  <si>
    <t>*.DurabilityClassMasonry</t>
  </si>
  <si>
    <t>AsiE_DurabilityClassMasonry</t>
  </si>
  <si>
    <t>F0</t>
  </si>
  <si>
    <t>nicht angreifende Umgebung</t>
  </si>
  <si>
    <t>F1</t>
  </si>
  <si>
    <t>mäßig angreifende</t>
  </si>
  <si>
    <t>F2</t>
  </si>
  <si>
    <t>stark angreifende</t>
  </si>
  <si>
    <t>AsiP_MasonryElementConcreteSpecific</t>
  </si>
  <si>
    <t>Oberfläche Betonwerkstein</t>
  </si>
  <si>
    <t>Herstellerangabe zu den Sichtflächen von Betonwerksteinen nach ÖNORM EN 771-5</t>
  </si>
  <si>
    <t>*.SurfaceConcreteMasonry</t>
  </si>
  <si>
    <t>AsiE_SurfaceConcreteMasonry</t>
  </si>
  <si>
    <t>eben</t>
  </si>
  <si>
    <t>profiliert</t>
  </si>
  <si>
    <t>Ausführung Betonwerkstein</t>
  </si>
  <si>
    <t>Angabe der Ausführungsart von Betonwerksteinen gemäß ÖNORM EN 771-5</t>
  </si>
  <si>
    <t>*.TypeOfConcreteMasonryElement</t>
  </si>
  <si>
    <t>AsiE_TypeOfConcreteMasonryElement</t>
  </si>
  <si>
    <t>AsiP_MasonryElementSandLimeSpecific</t>
  </si>
  <si>
    <t>Brutto-Trockenrohdichteklasse Kalksandstein</t>
  </si>
  <si>
    <t>Bei Verwendung in einem Bauteil mit akustischen Anforderungen muss die Angabe der Brutto-Trockenrohdichte mit Klasse vom Hersteller erfolgen gemäß ÖNORM EN 771-2</t>
  </si>
  <si>
    <t>*.GrossDryDensityClassSandLime</t>
  </si>
  <si>
    <t>AsiE_GrossDryDensityClassSandLime</t>
  </si>
  <si>
    <t>AsiP_ScreedMortarElemetSpecific</t>
  </si>
  <si>
    <t>Biegezugfestigkeitsklasse Estrichmörtel</t>
  </si>
  <si>
    <t>Die Biegezugfestigkeit muss für Zementestrich, Calciumsulfatestrich und Magnesiaestrichmörtel vom Hersteller deklariert werden gemäß ÖNORM EN 13813, in N/mm² angegeben</t>
  </si>
  <si>
    <t>*.FlexuralStrengthClassScreedMortar</t>
  </si>
  <si>
    <t>AsiE_FlexuralStrengthClassScreedMortar</t>
  </si>
  <si>
    <t>F4</t>
  </si>
  <si>
    <t>F5</t>
  </si>
  <si>
    <t>F6</t>
  </si>
  <si>
    <t>F7</t>
  </si>
  <si>
    <t>F10</t>
  </si>
  <si>
    <t>Pset_WindowCommon</t>
  </si>
  <si>
    <t>NEW</t>
  </si>
  <si>
    <t>EXISTING</t>
  </si>
  <si>
    <t>DEMOLISH</t>
  </si>
  <si>
    <t>TEMPORARY</t>
  </si>
  <si>
    <t>*.AcousticRatingWindow</t>
  </si>
  <si>
    <t>AsiE_AcousticRatingWindow</t>
  </si>
  <si>
    <t>*.FireRatingWindow</t>
  </si>
  <si>
    <t>AsiE_FireRatingWindow</t>
  </si>
  <si>
    <t>*.SecurityRatingWindow</t>
  </si>
  <si>
    <t>AsiE_SecurityRatingWindow</t>
  </si>
  <si>
    <t>Asi_IsExternalWindow</t>
  </si>
  <si>
    <t>Wärmedurchgangskoeffizient Uw [W/m2K]</t>
  </si>
  <si>
    <t>Der Uw-Wert ergibt den gesamten Energieverlust eines Fensters, einschließlich Rahmen, Glas und Glasrandverbund. Der Wärmedurchgangskoeffizient des Fensters gilt bei geöffnetem einstellbarem  oder nicht vorhandenem Sonnenschutz (Rollladen oder Abschluss). Der übergeordnete U-Wert ist im Fenster nicht gültig und wird durch den Uw-Wert ersetzt.</t>
  </si>
  <si>
    <t>Fensterbank aussen</t>
  </si>
  <si>
    <t>Angabe, ob dieses Fenster mit einer äußeren Fensterbank ausgestattet ist (JA) under nicht (NEIN).</t>
  </si>
  <si>
    <t>*.HasSillExternal</t>
  </si>
  <si>
    <t>Fensterbank innen</t>
  </si>
  <si>
    <t>Angabe, ob dieses Fenster mit einer inneren Fensterbank ausgestattet ist (JA) under nicht (NEIN).</t>
  </si>
  <si>
    <t>*.HasSillInternal</t>
  </si>
  <si>
    <t>Rauchschutz</t>
  </si>
  <si>
    <t>AsiP_WindowSpecific</t>
  </si>
  <si>
    <t>Angabe, ob dieFenstertür aufgrund der erhöhten Anforderungen durch öffentliche Zugänglichkeit (ÖNORM B5337, ÖNORM B5339, zB. Innen-, WC-Tür, Aussentür,…) hat.</t>
  </si>
  <si>
    <t>Fenstersystem Art</t>
  </si>
  <si>
    <t>Angabe der Fenster-Systemart gem. Unterleistungsgruppenzuordnung der LB-HB</t>
  </si>
  <si>
    <t>*.WindowTypeOfSystem</t>
  </si>
  <si>
    <t>AsiE_WindowTypeOfSystem</t>
  </si>
  <si>
    <t>Einfachfenster</t>
  </si>
  <si>
    <t>Verbundfenster</t>
  </si>
  <si>
    <t>Kastenfenster</t>
  </si>
  <si>
    <t>Fenstersystem Material</t>
  </si>
  <si>
    <t>Angabe der Fenster-Systemmaterialien gem. Leistungsgruppenzuordnung der LB-HB.</t>
  </si>
  <si>
    <t>*.WindowSystemMaterial</t>
  </si>
  <si>
    <t>AsiE_WindowSystemMaterial</t>
  </si>
  <si>
    <t>Holz</t>
  </si>
  <si>
    <t>Holz/Aluminium</t>
  </si>
  <si>
    <t>Kunststoff/Aluminium</t>
  </si>
  <si>
    <t>Leitprodukt Fenster</t>
  </si>
  <si>
    <t>*.ManufacturerUnitWindow</t>
  </si>
  <si>
    <t>Einbaulage Fenster</t>
  </si>
  <si>
    <t>Angabe zur Einbaulage des Fensters</t>
  </si>
  <si>
    <t>AsiE_InstallationPositionWindow</t>
  </si>
  <si>
    <t>In der Laibung</t>
  </si>
  <si>
    <t>Bündig Mauerkante</t>
  </si>
  <si>
    <t>In der Dämmzone</t>
  </si>
  <si>
    <t>Außen bündig</t>
  </si>
  <si>
    <t>Dachfenster Standardeinbau</t>
  </si>
  <si>
    <t>Dachfenster vertiefter Einbau</t>
  </si>
  <si>
    <t>Fensterart</t>
  </si>
  <si>
    <t>*.TypeOfWindow</t>
  </si>
  <si>
    <t>AsiE_TypeOfWindow</t>
  </si>
  <si>
    <t>Fest verglastes Fenster</t>
  </si>
  <si>
    <t>Drehfenster nach innen öffnend, einflügelig</t>
  </si>
  <si>
    <t>Drehfenster nach außen öffnend, einflügelig</t>
  </si>
  <si>
    <t>Drehfenster nach innen öffnend, zwei- oder mehrflügelig</t>
  </si>
  <si>
    <t>Drehfenster nach außen öffnend, zwei- oder mehrflügelig</t>
  </si>
  <si>
    <t>Drehfenster</t>
  </si>
  <si>
    <t>Kippfenster</t>
  </si>
  <si>
    <t>Klappfenster</t>
  </si>
  <si>
    <t>Horizontalschiebefenster, einflügelig</t>
  </si>
  <si>
    <t>Horizontalschiebefenster, zweiflügelig</t>
  </si>
  <si>
    <t>Hebeschiebekipp-Fenster, einflügelig</t>
  </si>
  <si>
    <t>Hebeschiebekipp-Fenster, zweiflügelig</t>
  </si>
  <si>
    <t>Vertikalschiebefenster, einflügelig</t>
  </si>
  <si>
    <t>Vertikalschiebefenster, zweiflügelig</t>
  </si>
  <si>
    <t>Wendefenster</t>
  </si>
  <si>
    <t>Schwingfenster</t>
  </si>
  <si>
    <t>Lamellenfenster mit mittig vertikaler Achse</t>
  </si>
  <si>
    <t>Lamellenfenster mit mittig horizontaler Achse</t>
  </si>
  <si>
    <t>Faltfenster</t>
  </si>
  <si>
    <t>Klappflügel-Umkehrfenster</t>
  </si>
  <si>
    <t>Drehflügel-Umkehrfenster</t>
  </si>
  <si>
    <t>Klapp-Schwing Dachflächenfenster</t>
  </si>
  <si>
    <t>Art Einfachfenster</t>
  </si>
  <si>
    <t>*.TypeOfSingleWindow</t>
  </si>
  <si>
    <t>AsiE_TypeOfSingleWindow</t>
  </si>
  <si>
    <t>Drehflügelfenster</t>
  </si>
  <si>
    <t>Kippflügelfenster</t>
  </si>
  <si>
    <t>Drehkippflügelfenster</t>
  </si>
  <si>
    <t>Schiebefenster</t>
  </si>
  <si>
    <t>Barrierefreie Fenstertür</t>
  </si>
  <si>
    <t>Angabe, ob eine Fenstertür nach OIB-RL 4 barrierefrei ausgeführt wird (Wahr), oder nicht (Falsch)</t>
  </si>
  <si>
    <t>*.BarrierFree</t>
  </si>
  <si>
    <t>Asi_BarrierFreeWindowDoor</t>
  </si>
  <si>
    <t>Kindersicherheit Fenster</t>
  </si>
  <si>
    <t>Kindersicherheit (nur für das Absturzrisiko) ist die Fähigkeit eines zu öffnenden Fensters, zu verhindern, dass Kinder durch das Fenster abstürzen.</t>
  </si>
  <si>
    <t>*.ChildSafetyRequirement</t>
  </si>
  <si>
    <t>Asi_ChildSafetyWindow</t>
  </si>
  <si>
    <t>Absturzsicherung (Sicherheitsglas)</t>
  </si>
  <si>
    <t>Angabe, ob das verwendete Fenster/Tür mit einer absturzsicheren Verglasung  auszuführen ist. Nach ÖNORM B 3716</t>
  </si>
  <si>
    <t>*.SafetyRequirement</t>
  </si>
  <si>
    <t>Asi_SafetyWindow</t>
  </si>
  <si>
    <t>Anforderung Brandschutz</t>
  </si>
  <si>
    <t>Angabe, ob Anforderungen bezüglich Brandschutz an das Fenster gestellt werden</t>
  </si>
  <si>
    <t>*.FireProtectionRequirement</t>
  </si>
  <si>
    <t>Asi_FireProtectionRequirement</t>
  </si>
  <si>
    <t>Anforderung Einbruchsschutz</t>
  </si>
  <si>
    <t>Angabe, ob Anforderungen bezüglich Einbruchschutz an das Fenster gestellt werden</t>
  </si>
  <si>
    <t>*.BurglarProtectionRequirement</t>
  </si>
  <si>
    <t>Asi_BurglarProtectionRequirement</t>
  </si>
  <si>
    <t>Anforderung Schallschutz</t>
  </si>
  <si>
    <t>Angabe, ob Anforderungen bezüglich Schallschutz an das Fenster gestellt werden</t>
  </si>
  <si>
    <t>*.AcousticInsulationRequirement</t>
  </si>
  <si>
    <t>Asi_AcousticInsulationRequirement</t>
  </si>
  <si>
    <t>Antriebsart Fenster</t>
  </si>
  <si>
    <t>Angabe über die Art des automatischen Antriebs zum Öffnen und Schließen von Fenster</t>
  </si>
  <si>
    <t>*.TypeOfDriveWindow</t>
  </si>
  <si>
    <t>AsiE_TypeOfDriveWindow</t>
  </si>
  <si>
    <t>manuell</t>
  </si>
  <si>
    <t>elektrisch</t>
  </si>
  <si>
    <t>elektrisch Rauchentlüftung</t>
  </si>
  <si>
    <t>solar</t>
  </si>
  <si>
    <t>pneumatisch</t>
  </si>
  <si>
    <t>Breite Architekturlichte</t>
  </si>
  <si>
    <t>Angabe zur Breite der Architekturlichte</t>
  </si>
  <si>
    <t>*.WidthArchitecturalLights</t>
  </si>
  <si>
    <t>Asi_WidthArchitecturalLights</t>
  </si>
  <si>
    <t>Höhe Architekturlichte</t>
  </si>
  <si>
    <t>Angabe zur Höhe der Architekturlichte</t>
  </si>
  <si>
    <t>*.HeightArchitecturalLights</t>
  </si>
  <si>
    <t>Asi_HeightArchitecturalLights</t>
  </si>
  <si>
    <t>Dicke Fensterstock</t>
  </si>
  <si>
    <t>Angabe über die Dicke des Fensterstocks</t>
  </si>
  <si>
    <t>*.ThicknessWindowFrame</t>
  </si>
  <si>
    <t>Asi_ThicknessWindowFrame</t>
  </si>
  <si>
    <t>Brüstungshöhe</t>
  </si>
  <si>
    <t>Angabe über die Höhe der Brüstung</t>
  </si>
  <si>
    <t>*.HeightSill</t>
  </si>
  <si>
    <t>Asi_HeightSill</t>
  </si>
  <si>
    <t>Material Fensterstock</t>
  </si>
  <si>
    <t>Angabe über das Material des Fensterstocks</t>
  </si>
  <si>
    <t>*.MaterialWindowFrame</t>
  </si>
  <si>
    <t>Asi_MaterialWindowFrame</t>
  </si>
  <si>
    <t>Material Fensterverblechung</t>
  </si>
  <si>
    <t>Angabe über das Material der Fensterverblechung nach LB-HB</t>
  </si>
  <si>
    <t>*.MaterialWindowFlashing</t>
  </si>
  <si>
    <t>AsiE_MaterialWindowFlashing</t>
  </si>
  <si>
    <t xml:space="preserve">Aluminium </t>
  </si>
  <si>
    <t xml:space="preserve">Kupfer </t>
  </si>
  <si>
    <t>Art Fensterlackierung</t>
  </si>
  <si>
    <t>Angabe über die Art der Fensterlackierung nach LB-HB</t>
  </si>
  <si>
    <t>*.TypeOfLacquerinWindow</t>
  </si>
  <si>
    <t>AsiE_TypeOfLacquerinWindow</t>
  </si>
  <si>
    <t>lasiert</t>
  </si>
  <si>
    <t>pulverbeschichtet lasiert</t>
  </si>
  <si>
    <t>deckend beschichtet</t>
  </si>
  <si>
    <t>pulverbeschichtet deckend beschichtet</t>
  </si>
  <si>
    <t>Beanspruchungsklasse Fenster</t>
  </si>
  <si>
    <t>Beanspruchungsklasse gemäß ÖNORM B 5300</t>
  </si>
  <si>
    <t>*.StressClassWindow</t>
  </si>
  <si>
    <t>AsiE_StressClassWindow</t>
  </si>
  <si>
    <t>Elementgewicht Fenster</t>
  </si>
  <si>
    <t>Angabe über das Gesamtgewicht des Fensters, welches für den Einbau relevant ist</t>
  </si>
  <si>
    <t>*.ElementWeightWindow</t>
  </si>
  <si>
    <t>Fugenbreite Fenster</t>
  </si>
  <si>
    <t>Für die Dimensionierung der Fugenbreiten sowie für deren Ausbildung auf der Außenseite dürfen nur Dichtstoffe mit einer zulässigen Gesamtverformung von mindestens 25 %, für die Innenseite nur solche mit einer zulässigen Gesamtverformung von mindestens 20 % verwendet werden.</t>
  </si>
  <si>
    <t>*.JointWidthWindow</t>
  </si>
  <si>
    <t>AsiP_WindowPanelSpecific</t>
  </si>
  <si>
    <t>Oberlichte</t>
  </si>
  <si>
    <t>Angabe ob das Fenster mit Oberlicht ausgeführt ist.</t>
  </si>
  <si>
    <t>*.FanLight</t>
  </si>
  <si>
    <t>Flügelanzahl</t>
  </si>
  <si>
    <t>Angabe der Fensterflügelanzahl.</t>
  </si>
  <si>
    <t>*.NumberOfPanels</t>
  </si>
  <si>
    <t>AsiE_NumberOfPanels</t>
  </si>
  <si>
    <t>1-flügelig</t>
  </si>
  <si>
    <t>2-flügelig</t>
  </si>
  <si>
    <t>3-flügelig</t>
  </si>
  <si>
    <t>4-flügelig</t>
  </si>
  <si>
    <t>Oberfläche innen</t>
  </si>
  <si>
    <t>Angabe der Fensteroberflächenbehandlung. PB: (Pulver)beschichtet, LACK: lackiert, ELO: Eloxiert, BEIZ: gebeizt</t>
  </si>
  <si>
    <t>*.SurfaceInterior</t>
  </si>
  <si>
    <t>AsiE_SurfaceInterior</t>
  </si>
  <si>
    <t>PB</t>
  </si>
  <si>
    <t>LACK</t>
  </si>
  <si>
    <t>LAS</t>
  </si>
  <si>
    <t>BEIZ</t>
  </si>
  <si>
    <t>gebeizt</t>
  </si>
  <si>
    <t>ELO</t>
  </si>
  <si>
    <t>Oberfläche außen</t>
  </si>
  <si>
    <t>*.SurfaceExterior</t>
  </si>
  <si>
    <t>AsiE_SurfaceExterior</t>
  </si>
  <si>
    <t>Farbe/ -muster innen</t>
  </si>
  <si>
    <t>Angabe der Fensterfarbe bzw. des Fenstermustersmusters (innen). Bezeichnungen sind ohne Leerzeichen anzugeben (z.B.RAL9003, Holzdekor_Ahorn) Angabe der Fensterfarbe innen.</t>
  </si>
  <si>
    <t>*.ColorInterior</t>
  </si>
  <si>
    <t>Farbe/ -muster außen</t>
  </si>
  <si>
    <t>Angabe der Fensterfarbe bzw. des Fenstermustersmusters (außen). Bezeichnungen sind ohne Leerzeichen anzugeben (z.B.RAL9003, Holzdekor_Ahorn) Angabe der Fensterfarbe innen.</t>
  </si>
  <si>
    <t>*.ColorExterior</t>
  </si>
  <si>
    <t>AsiP_WindowLiningSpecific</t>
  </si>
  <si>
    <t>Blindstock</t>
  </si>
  <si>
    <t>Angabe ob das Fenster mit Hilfe eines Blindstocks montiert ist.</t>
  </si>
  <si>
    <t>*.WindowMountingFrame</t>
  </si>
  <si>
    <t>Stockaufdoppelung</t>
  </si>
  <si>
    <t>Angabe ob bei diesem Fenster eine Stockaufdopplung vorhanden ist.</t>
  </si>
  <si>
    <t>*.WindowStockDoubled</t>
  </si>
  <si>
    <t>Asi_WindowStockDoubled</t>
  </si>
  <si>
    <t>AsiP_WindowEquipmentSpecific</t>
  </si>
  <si>
    <t>Öffnungsbegrenzung</t>
  </si>
  <si>
    <t>Angabe od das Fenster mit einem Öffnungsbegrenzer ausgeführt ist.</t>
  </si>
  <si>
    <t>*.OpeningLimiter</t>
  </si>
  <si>
    <t>Angabe ob das Fenster mit einer Drehsperre ausgeführt ist.</t>
  </si>
  <si>
    <t>*.RotationLock</t>
  </si>
  <si>
    <t>Absturzsicherung</t>
  </si>
  <si>
    <t>Angabe ob das Fenster zusätzliche Maßnahmen gegen Absturz benötigt</t>
  </si>
  <si>
    <t>*.FallProtection</t>
  </si>
  <si>
    <t>Versperrbar</t>
  </si>
  <si>
    <t>Angabe ob Versperrbar ausgeführt ist.</t>
  </si>
  <si>
    <t>*.Lockable</t>
  </si>
  <si>
    <t>Fensterlüfter</t>
  </si>
  <si>
    <t>Angabe ob das Fenster mit einemzusätzlichen Fensterlüfter ausgeführt ist.</t>
  </si>
  <si>
    <t>*.WindowVentilation</t>
  </si>
  <si>
    <t>Fenstersprossen</t>
  </si>
  <si>
    <t>Angabe ob das Fenster mit Fenstersprossen ausgeführt ist.</t>
  </si>
  <si>
    <t>*.WindowGlazingBars</t>
  </si>
  <si>
    <t>Insektenschutz</t>
  </si>
  <si>
    <t>Angabe ob das Fenster mit Insektenschutz ausgeführt ist.</t>
  </si>
  <si>
    <t>*.InsectScreen</t>
  </si>
  <si>
    <t>Asi_InsectScreen</t>
  </si>
  <si>
    <t>Sonnenschutz</t>
  </si>
  <si>
    <t>Angabe ob das Fenster mit Sonnenschutz ausgeführt ist.</t>
  </si>
  <si>
    <t>*.SunShade</t>
  </si>
  <si>
    <t>Asi_SunShade</t>
  </si>
  <si>
    <t>AsiP_WindowTypeRoofSpecific</t>
  </si>
  <si>
    <t>IfcWindow.LIGHTDOME; IfcWindow.SKYLIGHT</t>
  </si>
  <si>
    <t>Anforderung Durchsturzsicherung Dachflächenfenster</t>
  </si>
  <si>
    <t>Angabe, ob Anfoderungen bezüglich Durchstuzsicherung an das Dachflächenfesnter gestellt werden, nach OIB-RL 4, bzw. ÖNORM 3417</t>
  </si>
  <si>
    <t>*.FallThroughProtectionRequirement</t>
  </si>
  <si>
    <t>Asi_FallThroughProtectionRequirement</t>
  </si>
  <si>
    <t>Anforderung herabfallende Glasteile Dachflächenfenster</t>
  </si>
  <si>
    <t>Angabe, ob Anfoderungen bezüglich herabfallender Glasteile an das Dachflächenfenster gestellt werden, nach OIB-RL 4</t>
  </si>
  <si>
    <t>*.FallingGlassPartsRequirement</t>
  </si>
  <si>
    <t>Asi_FallingGlassPartsRequirement</t>
  </si>
  <si>
    <t>Pset_ShadingDeviceCommon</t>
  </si>
  <si>
    <t>IfcShadingDevice</t>
  </si>
  <si>
    <t>Sonnenschutztyp</t>
  </si>
  <si>
    <t>*.ShadingDeviceType</t>
  </si>
  <si>
    <t>AsiE_ShadingDeviceType</t>
  </si>
  <si>
    <t>FIXED</t>
  </si>
  <si>
    <t>MOVABLE</t>
  </si>
  <si>
    <t>OVERHANG</t>
  </si>
  <si>
    <t>SIDEFIN</t>
  </si>
  <si>
    <t>Mechanisch</t>
  </si>
  <si>
    <t>Angabe, ob dieses Bauteil mechanisch bewegt oder angetrieben wird (JA) oder manuell (NEIN). Diese Eigenschaft wird nur für beweglichen Sonnenschutz angegeben.</t>
  </si>
  <si>
    <t>*.MechanicalOperated</t>
  </si>
  <si>
    <t>Strahlungstransmissionsgrad</t>
  </si>
  <si>
    <t>Verhältnis (normalisiert, 0-1)</t>
  </si>
  <si>
    <t>*.SolarTransmittance</t>
  </si>
  <si>
    <t>*.SolarReflectance</t>
  </si>
  <si>
    <t>Transmissionsgrad für sichtbares Licht</t>
  </si>
  <si>
    <t>*.VisibleLightTransmittance</t>
  </si>
  <si>
    <t>Reflektionsgrad für sichtbares Licht</t>
  </si>
  <si>
    <t>*.VisibleLightReflectance</t>
  </si>
  <si>
    <t>Wärmedurchgangskoeffizient (U-Wert) der Materialschichten. Hier der Gesamtwärmedurchgangskoeffizient der Bekleidung (für alle Schichten).</t>
  </si>
  <si>
    <t>Angabe, ob dieses Bauteil ein Aussenbauteil ist (JA) oder ein Innenbauteil (NEIN). Als Aussenbauteil grenzt es an den Aussenraum (oder Erdreich, oder Wasser).</t>
  </si>
  <si>
    <t>AsiP_ShadingDeviceSpecific</t>
  </si>
  <si>
    <t>Art des Sonne-, Blendschutzes</t>
  </si>
  <si>
    <t>*.TypeOfSunGlareProtection</t>
  </si>
  <si>
    <t>AsiE_TypeOfSunGlareProtection</t>
  </si>
  <si>
    <t xml:space="preserve">Innenrollo </t>
  </si>
  <si>
    <t>Innenjalousie</t>
  </si>
  <si>
    <t>Außenjalousie flexible</t>
  </si>
  <si>
    <t>Außenjalousie gebördelt</t>
  </si>
  <si>
    <t>Außenjalousie Ganzmetall</t>
  </si>
  <si>
    <t>Verdunkelung</t>
  </si>
  <si>
    <t>Einbaurolladen</t>
  </si>
  <si>
    <t>Vorsatzrolladen</t>
  </si>
  <si>
    <t>Markisoletten</t>
  </si>
  <si>
    <t>Antriebsart</t>
  </si>
  <si>
    <t>*.TypeOfActuator</t>
  </si>
  <si>
    <t>AsiE_TypeOfActuator</t>
  </si>
  <si>
    <t>Schnurzug</t>
  </si>
  <si>
    <t>Kugelkette</t>
  </si>
  <si>
    <t>Stahlfeder</t>
  </si>
  <si>
    <t>Kurbel</t>
  </si>
  <si>
    <t>Motor</t>
  </si>
  <si>
    <t>Gurtzug</t>
  </si>
  <si>
    <t>Führungsart</t>
  </si>
  <si>
    <t>*.TypeOfGuide</t>
  </si>
  <si>
    <t>AsiE_TypeOfGuide</t>
  </si>
  <si>
    <t>freihängend</t>
  </si>
  <si>
    <t>Seilführung</t>
  </si>
  <si>
    <t>Profilführung</t>
  </si>
  <si>
    <t>AsiE_SurfaceShadingDevice</t>
  </si>
  <si>
    <t>Farbe/ -muster</t>
  </si>
  <si>
    <t>Leitprodukt Sonnen- Blendschutz</t>
  </si>
  <si>
    <t>*.ManufacturerUnitSunGlareProtection</t>
  </si>
  <si>
    <t>Pset_DoorWindowGlazingType</t>
  </si>
  <si>
    <t>IfcWindow, IfcDoor</t>
  </si>
  <si>
    <t>Anzahl Glasscheiben</t>
  </si>
  <si>
    <t>Angabe der Anzahl der verbauten Einzelscheiben .</t>
  </si>
  <si>
    <t>*.GlassLayers</t>
  </si>
  <si>
    <t>Art der Gasfüllung</t>
  </si>
  <si>
    <t>Angabe der Art der Gasfüllung</t>
  </si>
  <si>
    <t>*.FillGas</t>
  </si>
  <si>
    <t>Glasfarbe</t>
  </si>
  <si>
    <t>Angabe der Glasfarbe.</t>
  </si>
  <si>
    <t>*.GlassColor</t>
  </si>
  <si>
    <t>Sicherheitsglas gehärted</t>
  </si>
  <si>
    <t>*.IsTempered</t>
  </si>
  <si>
    <t>Laminiert</t>
  </si>
  <si>
    <t>Angabe ob Glasschichten im Verbund mit anderen Schichten ausgeführt sind.</t>
  </si>
  <si>
    <t>*.IsLaminated</t>
  </si>
  <si>
    <t>Angab ob zusätzliche Beschichtungen auf der Glasoberfläche aufgebracht sind.</t>
  </si>
  <si>
    <t>*.IsCoated</t>
  </si>
  <si>
    <t>Drahteinlage</t>
  </si>
  <si>
    <t>Angabe ob das Glas mit einer Drahteinlage ausgeführt ist</t>
  </si>
  <si>
    <t>*.IsWired</t>
  </si>
  <si>
    <t>physikalische Eigenschaft, das Licht durch das Material zu übertragen, ohne es zu zerstreuen</t>
  </si>
  <si>
    <t>Strahlungsabsorbtionsgrad</t>
  </si>
  <si>
    <t>*.SolarAbsorption</t>
  </si>
  <si>
    <t>Gesamtenergiedurchlassgrad</t>
  </si>
  <si>
    <t>Angabe des des Gesamtenergiedurchlassgrades der Verglasung.</t>
  </si>
  <si>
    <t>*.SolarHeatGainTransmittance</t>
  </si>
  <si>
    <t>FC-Wert</t>
  </si>
  <si>
    <t>Angabe des FC-Werts. Der Wert beschreibt den Abminderungsfaktor einer Sonnenschutzvorrichtung. Der Abminderungsfaktor ist ein Zahlenwert zwischen Null und Eins, er steht auch in Abhängigkeit vom verwendeten Glas. Je geringer der Wert, umso größer ist die Abminderung der Sonneneinstrahlung durch den Sonnenschutz.</t>
  </si>
  <si>
    <t>*.ShadingCoefficient</t>
  </si>
  <si>
    <t>U-Wert Sommer</t>
  </si>
  <si>
    <t>*.ThermalTransmittanceSummer</t>
  </si>
  <si>
    <t>U-Wert Winter</t>
  </si>
  <si>
    <t>*.ThermalTransmittanceWinter</t>
  </si>
  <si>
    <t>AsiP_DoorWindowGlazingSpecific</t>
  </si>
  <si>
    <t>Glasaufbau</t>
  </si>
  <si>
    <t>Angabe des Glasaufbaus in folgender Schreibweise: Es werden die Abkürzungen der Glasarten (ESG-Einscheibensicherheitsglas, VSG-Verbundsicherheitsglas, NG-Normalglas), die Glasdicken in "mm" und die Glaszwischenräumein "mm" angegeben, als Trennzeichen wird "/"verwendet. Beispiel: 4NG/12/4NG/12/9VSG</t>
  </si>
  <si>
    <t>*.GlassComposition</t>
  </si>
  <si>
    <t>Nutzungskategorie Glas</t>
  </si>
  <si>
    <t>Angabe der Nutzungskategorie (Glas), gemäß ÖNORM B 1991-1-1</t>
  </si>
  <si>
    <t>*.UsageCategoryGlass</t>
  </si>
  <si>
    <t>AsiE_UsageCategoryGlass</t>
  </si>
  <si>
    <t>C3.1</t>
  </si>
  <si>
    <t>C3.2</t>
  </si>
  <si>
    <t>C4</t>
  </si>
  <si>
    <t>C5</t>
  </si>
  <si>
    <t>D1</t>
  </si>
  <si>
    <t>D2</t>
  </si>
  <si>
    <t>Art Verglasung</t>
  </si>
  <si>
    <t>Angabe über die Art der Verglasung nach LB HB</t>
  </si>
  <si>
    <t>*.TypeOfGlazing</t>
  </si>
  <si>
    <t>AsiE_TypeOfGlazing</t>
  </si>
  <si>
    <t>Standardglas</t>
  </si>
  <si>
    <t>Schallschutzglas</t>
  </si>
  <si>
    <t>höherwertige Verglasung</t>
  </si>
  <si>
    <t>Sonnenschutzglas reflektierend</t>
  </si>
  <si>
    <t>Sonnenschutzglas absorbierend</t>
  </si>
  <si>
    <t>Nassverglasung</t>
  </si>
  <si>
    <t>Angabe ob eine Nassverglasung zulässig, zwingend oder nicht zulässig ist, nach LB HB</t>
  </si>
  <si>
    <t>*.WetGlazing</t>
  </si>
  <si>
    <t>AsiE_WetGlazing</t>
  </si>
  <si>
    <t>zulässig</t>
  </si>
  <si>
    <t>nicht zulässig</t>
  </si>
  <si>
    <t>zwingend</t>
  </si>
  <si>
    <t>g-Wert</t>
  </si>
  <si>
    <t>Gesamtenergiedurchlassgrad (Sonnenfaktor) der Verglasung, Wertebereich zwischen 0 und 1</t>
  </si>
  <si>
    <t>Asi_SolarHeatGainTransmittance</t>
  </si>
  <si>
    <t>Uf-Wert</t>
  </si>
  <si>
    <t>Der Wärmedurchgangskoeffizient Uf des Fensterrahmens</t>
  </si>
  <si>
    <t>*.ThermalTransmittanceWindowFrame</t>
  </si>
  <si>
    <t>Ug-Wert</t>
  </si>
  <si>
    <t>Der Wärmedurchgangskoeffizient Ug des Fensterglases</t>
  </si>
  <si>
    <t>*.ThermalTransmittanceWindowGlazing</t>
  </si>
  <si>
    <t>Direktverglasung</t>
  </si>
  <si>
    <t>mit einem Flügelrahmen verklebte Verglasung, die bei geschlossenem Flügel mindestens zweiseitig linienförmig gelagert ist</t>
  </si>
  <si>
    <t>*.DirectGlazing</t>
  </si>
  <si>
    <t>AsiP_TileFloorElementSpecific</t>
  </si>
  <si>
    <t>Verbundabdichtung</t>
  </si>
  <si>
    <t>Angabe der Feuchtikeitsbelastungsklasse für Verbundabdichtungen unter Fliesenbelägen.</t>
  </si>
  <si>
    <t>*.CompositSealing</t>
  </si>
  <si>
    <t>AsiE_CompositSealing</t>
  </si>
  <si>
    <t>W5</t>
  </si>
  <si>
    <t>W6</t>
  </si>
  <si>
    <t>W5, W6 Reaktionsharz</t>
  </si>
  <si>
    <t>Untergrund beheizt</t>
  </si>
  <si>
    <t>Angabe ob der Untergrund beheizt ist (Fußbodenheitzung).</t>
  </si>
  <si>
    <t>*.TileHeatedSubstrate</t>
  </si>
  <si>
    <t>Asi_TileHeatedSubstrate</t>
  </si>
  <si>
    <t>Fliesen Gruppe</t>
  </si>
  <si>
    <t>Angabe der Produktgruppe gem. Produktnorm EN14411</t>
  </si>
  <si>
    <t>*.TileGroup</t>
  </si>
  <si>
    <t>AsiE_TileGroup</t>
  </si>
  <si>
    <t>BIa</t>
  </si>
  <si>
    <t>BIb</t>
  </si>
  <si>
    <t>BIIa</t>
  </si>
  <si>
    <t>BIIb</t>
  </si>
  <si>
    <t>BIII</t>
  </si>
  <si>
    <t>Rutschhemmungsklasse</t>
  </si>
  <si>
    <t>Angabe der Bewertungsgruppe zur Rutschhemmung gem. ÖNORM EN 16165.</t>
  </si>
  <si>
    <t>*.SlipResistanceClass</t>
  </si>
  <si>
    <t>AsiE_SlipResistanceClass</t>
  </si>
  <si>
    <t>R9</t>
  </si>
  <si>
    <t>R10</t>
  </si>
  <si>
    <t>R11</t>
  </si>
  <si>
    <t>R12</t>
  </si>
  <si>
    <t>R13</t>
  </si>
  <si>
    <t>Barfußbereich</t>
  </si>
  <si>
    <t>Angabe ob der Flesenbelag für Barfußbereiche (z.B. Schwimmbäder) geeignet ist.</t>
  </si>
  <si>
    <t>*.BarefootArea</t>
  </si>
  <si>
    <t>Oberfläche glasiert</t>
  </si>
  <si>
    <t>Angabe ob die Fliesenoberfläche glasiert ist.</t>
  </si>
  <si>
    <t>*.TileSurfaceGlazed</t>
  </si>
  <si>
    <t>Kanten rektifiziert</t>
  </si>
  <si>
    <t>Angabe ob die Fliesenkanten rektifiziert (geschliffene) sind.</t>
  </si>
  <si>
    <t>*.TileEdgeRectified</t>
  </si>
  <si>
    <t>Kanten gefast</t>
  </si>
  <si>
    <t>Angabe ob die Fliesenkanten gefast sind.</t>
  </si>
  <si>
    <t>*.TileEdgeBeveled</t>
  </si>
  <si>
    <t>Farbe/Muster Fliese</t>
  </si>
  <si>
    <t xml:space="preserve">Angabe welche Farbe oder welches Muster die Fliesen lt. Herstellerkatalog haben. </t>
  </si>
  <si>
    <t>*.TileColor</t>
  </si>
  <si>
    <t>Farbe Fuge</t>
  </si>
  <si>
    <t xml:space="preserve">Angabe welche Farbe die Fugen haben. </t>
  </si>
  <si>
    <t>*.TileJointColor</t>
  </si>
  <si>
    <t>Fliesensockelbelag</t>
  </si>
  <si>
    <t>Angabe ob ein Sockelbelag vorgesehen ist.</t>
  </si>
  <si>
    <t>*.TileSkirting</t>
  </si>
  <si>
    <t>AsiE_TileSkirting</t>
  </si>
  <si>
    <t>Sockelfliese geschnitten</t>
  </si>
  <si>
    <t>Sockelfliese werkseitig</t>
  </si>
  <si>
    <t>Formteil Hohlkehle</t>
  </si>
  <si>
    <t>Fliesensockelhöhe</t>
  </si>
  <si>
    <t>*.TileSkirtingHight</t>
  </si>
  <si>
    <t>Stufentrittplatte gerillt</t>
  </si>
  <si>
    <t>Angabe ob die Trittplatten einer Treppe gerillt ausgeführt sind.</t>
  </si>
  <si>
    <t>*.StepPlateGrooved</t>
  </si>
  <si>
    <t>taktiles Aufmerksamkeitsfeld</t>
  </si>
  <si>
    <t>Angabe ob vor der Treppe ein taktiles Aufmerksamkeitsfeld ausgeführt ist.</t>
  </si>
  <si>
    <t>*.TactileAttentionField</t>
  </si>
  <si>
    <t>Stufenkante Formteil</t>
  </si>
  <si>
    <t>Angabe ob die Stufenvorderkanten als Formteil ausgeführt sind.</t>
  </si>
  <si>
    <t>*.MoldedStepEdge</t>
  </si>
  <si>
    <t>Stufenkante Kontrastfarbe</t>
  </si>
  <si>
    <t>Angabe ob die Stufenvorderkanten in einer Kontrastfarbe ausgeführt sind</t>
  </si>
  <si>
    <t>*.StepEdgeContrastColor</t>
  </si>
  <si>
    <t>AsiE_StepEdgeContrastColor</t>
  </si>
  <si>
    <t>Antritts- und Austrittsstufe</t>
  </si>
  <si>
    <t>alle Stufen</t>
  </si>
  <si>
    <t>Nennmaß Fliesen</t>
  </si>
  <si>
    <t>Angabe der Nennmaßes der Fliesen; in der Regel setzt sich das Nennmaß aus dem Werkmaß und der Fugenbreite zusammen</t>
  </si>
  <si>
    <t>*.TileNominalDimension</t>
  </si>
  <si>
    <t>AsiE_TileNominalDimension</t>
  </si>
  <si>
    <t>2,5 x 2,5 cm</t>
  </si>
  <si>
    <t>5 x 5 cm</t>
  </si>
  <si>
    <t>10 x 10 cm</t>
  </si>
  <si>
    <t>10 x 30 cm</t>
  </si>
  <si>
    <t>15 x 15 cm</t>
  </si>
  <si>
    <t>20 x 20 cm</t>
  </si>
  <si>
    <t>30 x 30 cm</t>
  </si>
  <si>
    <t>30 x 60 cm</t>
  </si>
  <si>
    <t>60 x 60 cm</t>
  </si>
  <si>
    <t>AsiP_TileWallElementSpecific</t>
  </si>
  <si>
    <t>Angabe der Feichtikeitsbelastungsklasse für Verbundabdichtungen unter Fliesenbelägen.</t>
  </si>
  <si>
    <t>AsiP_CoveringTypeFlooringSpecific</t>
  </si>
  <si>
    <t>Rutschhemmungsklasse Boden</t>
  </si>
  <si>
    <t>Hemmungsklassen die den Haftreibwert in Abhängigkeit zum Neigungswinkel angeben</t>
  </si>
  <si>
    <t>*.SlipResistanceFloor</t>
  </si>
  <si>
    <t>AsiE_SlipResistanceFloor</t>
  </si>
  <si>
    <t>Gleitreibung Klasse I</t>
  </si>
  <si>
    <t>Gleitreibung Klasse II</t>
  </si>
  <si>
    <t>Gleitreibung Klasse III</t>
  </si>
  <si>
    <t>Verdrängungsraumklassen Boden</t>
  </si>
  <si>
    <t>Nicht plane Bodenoberfläche zur Erhöhung der Rutschhemmung. Gibt die Profiltiefe hin zur Gehebene an.</t>
  </si>
  <si>
    <t>*.DisplacementSpaceFloor</t>
  </si>
  <si>
    <t>AsiE_DisplacementSpaceFloor</t>
  </si>
  <si>
    <t>V4</t>
  </si>
  <si>
    <t>V6</t>
  </si>
  <si>
    <t>V8</t>
  </si>
  <si>
    <t>V10</t>
  </si>
  <si>
    <t>AsiP_CoveringTypePvcFlooringSpecific</t>
  </si>
  <si>
    <t>kunststoffgebundene Bodenflächen Beschichtungstechnik</t>
  </si>
  <si>
    <t>Angabe an kunststoffgebundene Bodenflächen-Beschichtungstechniken laut ÖNORM B 3430-1</t>
  </si>
  <si>
    <t>*.CoatingTechniquePvcFlooring</t>
  </si>
  <si>
    <t>AsiE_CoatingTechniquePvcFlooring</t>
  </si>
  <si>
    <t>Einlassen</t>
  </si>
  <si>
    <t>Neubeschichtung</t>
  </si>
  <si>
    <t>Verlaufsmörtel</t>
  </si>
  <si>
    <t>Instandhaltung</t>
  </si>
  <si>
    <t>AsiP_PaintSpecific</t>
  </si>
  <si>
    <t>IfcMaterial</t>
  </si>
  <si>
    <t>Decken- oder Wandfarbenart</t>
  </si>
  <si>
    <t>Einteilung der Farbenart nach LB-HB LG 48</t>
  </si>
  <si>
    <t>*.TypeOfColor</t>
  </si>
  <si>
    <t>AsiE_TypeOfColor</t>
  </si>
  <si>
    <t>Leimfarbe</t>
  </si>
  <si>
    <t>Kalkfarbe</t>
  </si>
  <si>
    <t>Kunstharzfarbe</t>
  </si>
  <si>
    <t>Hellbezugswert kleiner 25</t>
  </si>
  <si>
    <t>Maß für den Anteil des reflektierten Lichts</t>
  </si>
  <si>
    <t>*.LightnessCoefficient</t>
  </si>
  <si>
    <t>Asi_LightnessCoefficient</t>
  </si>
  <si>
    <t>AsiP_CoatingSpecific</t>
  </si>
  <si>
    <t>Deckkraftklasse</t>
  </si>
  <si>
    <t>Das Deckvermögen einer Beschichtung im Innenbereich nach EN 13300</t>
  </si>
  <si>
    <t>*.CoveringCapacity</t>
  </si>
  <si>
    <t>AsiE_CoveringCapacity</t>
  </si>
  <si>
    <t>Wasserdampfdiffusionsstromdichte</t>
  </si>
  <si>
    <t>Beschreibt den Einfluss des Beschichtungssystems auf das Feuchteverhalten (s_d Wert) im Außenbereich nach EN 1062-1</t>
  </si>
  <si>
    <t>*.WaterVapourTransmissionRate</t>
  </si>
  <si>
    <t>AsiE_WaterVapourTransmissionRate</t>
  </si>
  <si>
    <t>V0</t>
  </si>
  <si>
    <t>V1</t>
  </si>
  <si>
    <t>V2</t>
  </si>
  <si>
    <t>V3</t>
  </si>
  <si>
    <t>Wasserdurchlässigkeit</t>
  </si>
  <si>
    <t>Beschreibt den Widerstand des Beschichtungssystems gegen Eindringen von Wasser im Außenbereich nach EN 1062-1</t>
  </si>
  <si>
    <t>*.WaterPermeability</t>
  </si>
  <si>
    <t>AsiE_WaterPermeability</t>
  </si>
  <si>
    <t>W0</t>
  </si>
  <si>
    <t>Glanzgrad</t>
  </si>
  <si>
    <t>Angabe über den Glanzgrad nach LB-HB LG 48</t>
  </si>
  <si>
    <t>*.GlossLevel</t>
  </si>
  <si>
    <t>AsiE_GlossLevel</t>
  </si>
  <si>
    <t>G1 Glänzend</t>
  </si>
  <si>
    <t>G2 mittlerer Glanz</t>
  </si>
  <si>
    <t>G3 Matt</t>
  </si>
  <si>
    <t>G4 stumpf matt</t>
  </si>
  <si>
    <t>Oberflächenbeschaffenheit</t>
  </si>
  <si>
    <t>Angabe über die Beschaffenheit der Bauteiloberfläche nach LB-HB LG 49</t>
  </si>
  <si>
    <t>*.SurfaceFinish</t>
  </si>
  <si>
    <t>AsiE_SurfaceFinish</t>
  </si>
  <si>
    <t>Schadensgrad Oberfläche</t>
  </si>
  <si>
    <t>Der Schadensgrad wird gemeinsam von Auftraggeber und Auftragnehmer anhand der tatsächlichen Gegebenheiten ermittelt und bezieht sich immer auf die Gesamtfläche des Bauteils</t>
  </si>
  <si>
    <t>*.ExtendOfDamage</t>
  </si>
  <si>
    <t>Asi_ExtendOfDamage</t>
  </si>
  <si>
    <t>Vorbereitungsgrad Metalloberflächen</t>
  </si>
  <si>
    <t>Vorbereitungsgrade für die primäre Oberflächenvorbereitung nach ÖNORM B 3430-1</t>
  </si>
  <si>
    <t>*.MetalDegreeOfPreperation</t>
  </si>
  <si>
    <t>AsiE_MetalDegreeOfPreperation</t>
  </si>
  <si>
    <t>Sa 1</t>
  </si>
  <si>
    <t>Sa 2</t>
  </si>
  <si>
    <t>Sa 2 1/2</t>
  </si>
  <si>
    <t>Sa 3</t>
  </si>
  <si>
    <t>St 2</t>
  </si>
  <si>
    <t>St 3</t>
  </si>
  <si>
    <t>Oberflächenvorbehandlung</t>
  </si>
  <si>
    <t>Arbeitsgänge für die Oberfächenvorbereitung nach ÖNORM B 3430-1</t>
  </si>
  <si>
    <t>*.SurfacePreperation</t>
  </si>
  <si>
    <t>AsiE_SurfacePreperation</t>
  </si>
  <si>
    <t>Abbeizen</t>
  </si>
  <si>
    <t>Abbrennen</t>
  </si>
  <si>
    <t>Abstrahlen</t>
  </si>
  <si>
    <t>Abwaschen</t>
  </si>
  <si>
    <t>Armieren</t>
  </si>
  <si>
    <t>Ausbrennen</t>
  </si>
  <si>
    <t>Auswaschen</t>
  </si>
  <si>
    <t>Bleichen</t>
  </si>
  <si>
    <t>Dampfstrahlen</t>
  </si>
  <si>
    <t>Einschleifen</t>
  </si>
  <si>
    <t>Fleckspachteln</t>
  </si>
  <si>
    <t>Fluatieren</t>
  </si>
  <si>
    <t>Porenfüllen</t>
  </si>
  <si>
    <t>Schützen</t>
  </si>
  <si>
    <t>Schutzbeschichtung temporär</t>
  </si>
  <si>
    <t>Sweepen</t>
  </si>
  <si>
    <t>Überscheren</t>
  </si>
  <si>
    <t>Wasserhochdruckstrahlen</t>
  </si>
  <si>
    <t>Nassabriebbeständigkeit</t>
  </si>
  <si>
    <t>beschreibt die Reinigungsfähigkeit von Wandfarben und ist ein Maß für die Widerstandsfähigkeit gegen mechanischen Abrieb, nach EN 13300</t>
  </si>
  <si>
    <t>*.AbrasionResistance</t>
  </si>
  <si>
    <t>AsiE_AbrasionResistance</t>
  </si>
  <si>
    <t>R 1</t>
  </si>
  <si>
    <t>R 2</t>
  </si>
  <si>
    <t>R 3</t>
  </si>
  <si>
    <t>R 4</t>
  </si>
  <si>
    <t>R 5</t>
  </si>
  <si>
    <t>Beschichtungsart</t>
  </si>
  <si>
    <t>Art der Beschichtung nach LB-HB LG 49</t>
  </si>
  <si>
    <t>*.TypeOfCoating</t>
  </si>
  <si>
    <t>AsiE_TypeOfCoating</t>
  </si>
  <si>
    <t>Versiegeln oder Dünnbeschichten</t>
  </si>
  <si>
    <t>Dickbeschichten mittel</t>
  </si>
  <si>
    <t>Dickbeschichten schwer</t>
  </si>
  <si>
    <t>Parkhaus</t>
  </si>
  <si>
    <t>Deckversiegelung</t>
  </si>
  <si>
    <t>elektrostatische Beschichtung</t>
  </si>
  <si>
    <t>Ausführung Beschichtung</t>
  </si>
  <si>
    <t>Angabe über die Art der Durchführung von Beschichtungen, nach ÖNORM B 3430-1</t>
  </si>
  <si>
    <t>*.ExecutionCoating</t>
  </si>
  <si>
    <t>AsiE_ExecutionCoating</t>
  </si>
  <si>
    <t>einfach</t>
  </si>
  <si>
    <t>standard</t>
  </si>
  <si>
    <t>hochwertig</t>
  </si>
  <si>
    <t>Beschichtungstechnik</t>
  </si>
  <si>
    <t>Branchenübliche Bezeichnung für die Verfahren zur Aufbringung von Beschichtungsmaterialien, mit denen das Bauteil geschütz wird bzw. eine bestimmte Oberflächenstruktur (Optik) erzielt wird</t>
  </si>
  <si>
    <t>*.TechniqueCoating</t>
  </si>
  <si>
    <t>AsiE_TechniqueCoating</t>
  </si>
  <si>
    <t>Streichen</t>
  </si>
  <si>
    <t>Rollen</t>
  </si>
  <si>
    <t>Spritzen</t>
  </si>
  <si>
    <t>Fluten</t>
  </si>
  <si>
    <t>Tauchen</t>
  </si>
  <si>
    <t>Beschichtungsschicht</t>
  </si>
  <si>
    <t>Angabe ob es sich um eine Grund-, Zwischen- oder Endbeschichtung handelt</t>
  </si>
  <si>
    <t>*.LayerCoating</t>
  </si>
  <si>
    <t>AsiE_LayerCoating</t>
  </si>
  <si>
    <t>Grundbeschichten</t>
  </si>
  <si>
    <t>Zwischenbeschichten</t>
  </si>
  <si>
    <t>Schlussbeschichten</t>
  </si>
  <si>
    <t>AsiP_CoatingTypeMasonrySpecific</t>
  </si>
  <si>
    <t>Mauerwerk Beschichtungstechnik</t>
  </si>
  <si>
    <t>Angabe an Mauerwerk-Beschichtungstechniken laut ÖNORM B 3430-1</t>
  </si>
  <si>
    <t>*.TechniqueMasonryCoating</t>
  </si>
  <si>
    <t>AsiE_TechniqueMasonryCoating</t>
  </si>
  <si>
    <t>Kalkfarbenbeschichtung</t>
  </si>
  <si>
    <t>Kaseinfarbenschichtung</t>
  </si>
  <si>
    <t>Pulverfarbenbeschichtung</t>
  </si>
  <si>
    <t>Leimfarbenbeschichtung</t>
  </si>
  <si>
    <t>Silikatbeschichtung, zweikomponentig, mineralisch</t>
  </si>
  <si>
    <t>Silikatbeschichtung, einkomponentig</t>
  </si>
  <si>
    <t>Silikonharzbeschichtung</t>
  </si>
  <si>
    <t>Kunstharzdispersionsbeschichtung</t>
  </si>
  <si>
    <t>Mehrfarben-Effektbeschichtung</t>
  </si>
  <si>
    <t>Kunstharzgebundene Strukturbeschichtung</t>
  </si>
  <si>
    <t>Acrylatfarbbeschichtung</t>
  </si>
  <si>
    <t>Beschichtung mit lösemittelhältigen Materialien</t>
  </si>
  <si>
    <t>Beschichtung mit Dekorspachtelmasse</t>
  </si>
  <si>
    <t>Epoxidharzbeschichtung</t>
  </si>
  <si>
    <t>Polyurethanbeschichtung</t>
  </si>
  <si>
    <t>Methacrylatbeschichtung</t>
  </si>
  <si>
    <t>AsiP_CoatingTypeWoodSpecific</t>
  </si>
  <si>
    <t>Grenzzustand Holzbeschichtung</t>
  </si>
  <si>
    <t>Definition von Grenzzuständen von Holzbeschichtungen, als tolerierbare Schäden, nach ÖNORM B 3430-1</t>
  </si>
  <si>
    <t>*.LimitStateWoodCoating</t>
  </si>
  <si>
    <t>AsiE_LimitStateWoodCoating</t>
  </si>
  <si>
    <t>L-E</t>
  </si>
  <si>
    <t>L-D1</t>
  </si>
  <si>
    <t>L-D2</t>
  </si>
  <si>
    <t>L-D3</t>
  </si>
  <si>
    <t>Beschichtungsart Holz</t>
  </si>
  <si>
    <t>Art der Holzbeschichtung nach LB-HB LG49</t>
  </si>
  <si>
    <t>*.TypeOfWoodCoating</t>
  </si>
  <si>
    <t>AsiE_TypeOfWoodCoating</t>
  </si>
  <si>
    <t>deckend</t>
  </si>
  <si>
    <t>Klarlack</t>
  </si>
  <si>
    <t>Lasur</t>
  </si>
  <si>
    <t>Holz Beschichtungstechnik</t>
  </si>
  <si>
    <t>Angabe an Holz-Beschichtungstechniken laut ÖNORM B 3430-1</t>
  </si>
  <si>
    <t>*.TechniqueWoodCoating</t>
  </si>
  <si>
    <t>AsiE_TechniqueWoodCoating</t>
  </si>
  <si>
    <t>deckende Neubeschichtung</t>
  </si>
  <si>
    <t>Pflege der deckenden Beschichtung</t>
  </si>
  <si>
    <t>Instandhaltung deckende Beschichtung</t>
  </si>
  <si>
    <t>deokorative Überarbeitung, deckende Beschichtung</t>
  </si>
  <si>
    <t>deckende Instandsetzungsbeschichtung</t>
  </si>
  <si>
    <t>nichtdeckende Neubeschichtung</t>
  </si>
  <si>
    <t>Pflege der nichtdeckenden Beschichtung</t>
  </si>
  <si>
    <t>Instandhaltung der nichtdeckenden Beschichtung</t>
  </si>
  <si>
    <t>nichtdeckende Instandsetzungsbeschichtung</t>
  </si>
  <si>
    <t>AsiP_CoatingTypeMetalSpecific</t>
  </si>
  <si>
    <t>Beschichtungstechnik Metall</t>
  </si>
  <si>
    <t>Angabe an Metall-Beschichtungstechniken laut ÖNORM B 3430-1</t>
  </si>
  <si>
    <t>*.TechniqueMetalCoatning</t>
  </si>
  <si>
    <t>AsiE_TechniqueMetalCoatning</t>
  </si>
  <si>
    <t>deckende Neubeschichtung Innenbauteil</t>
  </si>
  <si>
    <t>deckende Neubeschichtung Innenbauteil, feuchtebelastet</t>
  </si>
  <si>
    <t>deckende Neubeschichtung Außenbauteil</t>
  </si>
  <si>
    <t>deckende Neubeschichtung Außenbauteil, feuerverzinkt</t>
  </si>
  <si>
    <t>deckende Neubeschichtung verzinktes Blechdach</t>
  </si>
  <si>
    <t>Instandhaltung Innen- und Außenbauteil</t>
  </si>
  <si>
    <t>Instandhaltung Blechdach</t>
  </si>
  <si>
    <t>AsiP_CoatingTypePlasticSpecific</t>
  </si>
  <si>
    <t>Beschichtungstechnik Kunststoff</t>
  </si>
  <si>
    <t>Angabe an Kunststoff-Beschichtungstechniken laut ÖNORM B 3430-1</t>
  </si>
  <si>
    <t>*.TechniquePlasticCoatning</t>
  </si>
  <si>
    <t>AsiE_TechniquePlasticCoatning</t>
  </si>
  <si>
    <t>deckende Beschichtung</t>
  </si>
  <si>
    <t>Dekorbeschichtung</t>
  </si>
  <si>
    <t>AsiP_PlasterSpecific</t>
  </si>
  <si>
    <t>Putzsystem</t>
  </si>
  <si>
    <t>Allgemeine Einteilung der Putzsysteme nach ÖNORM B 3346</t>
  </si>
  <si>
    <t>*.TypeOfPlaster</t>
  </si>
  <si>
    <t>AsiE_TypeOfPlaster</t>
  </si>
  <si>
    <t>Einlagenputz-Innen</t>
  </si>
  <si>
    <t>Mehrlagenputz-Innen</t>
  </si>
  <si>
    <t>Außenputz</t>
  </si>
  <si>
    <t>Sonderputz</t>
  </si>
  <si>
    <t>Nennputzdicke</t>
  </si>
  <si>
    <t>NPD -mittlere Putzdicke unter Beachtung der Toleranzen</t>
  </si>
  <si>
    <t>*.NominalThicknessPlaster</t>
  </si>
  <si>
    <t>AsiE_NominalThicknessPlaster</t>
  </si>
  <si>
    <t>15</t>
  </si>
  <si>
    <t>15+3</t>
  </si>
  <si>
    <t>20 bis 30</t>
  </si>
  <si>
    <t>25 bis 35</t>
  </si>
  <si>
    <t>35 bis 60</t>
  </si>
  <si>
    <t>40 bis 65</t>
  </si>
  <si>
    <t>Qualitätsanforderungen an die Oberfläche der fertigen Innenputze, in Bezug auf die ÖNORM EN 13914-2</t>
  </si>
  <si>
    <t>*.SurfaceQualityPlaster</t>
  </si>
  <si>
    <t>AsiE_SurfaceQualityPlaster</t>
  </si>
  <si>
    <t>Q1</t>
  </si>
  <si>
    <t>Q2</t>
  </si>
  <si>
    <t>Q3</t>
  </si>
  <si>
    <t>Q4</t>
  </si>
  <si>
    <t>Arten der Putzoberflächen, die Methode zur Herstellung dieser Oberflächenausbildungen hängt von regionalen Techniken und Materialien ab</t>
  </si>
  <si>
    <t>*.SurfaceTypePlaster</t>
  </si>
  <si>
    <t>AsiE_SurfaceTypePlaster</t>
  </si>
  <si>
    <t>gemustert</t>
  </si>
  <si>
    <t>farbpigmentiert</t>
  </si>
  <si>
    <t>Größtkorn Putz</t>
  </si>
  <si>
    <t>Größtkornnennung der im Putz enthaltenen Korngröße in mm</t>
  </si>
  <si>
    <t>*.LargeGrainPlaster</t>
  </si>
  <si>
    <t>AsiE_LargeGrainPlaster</t>
  </si>
  <si>
    <t>Mörtelputzart - definiert nach Anwendung</t>
  </si>
  <si>
    <t>Unterscheidung des Mörtels nach unterschiedlicher Anwendungsart, z.B. Grundputz</t>
  </si>
  <si>
    <t>*.ApplicationTypeMortarPlaster</t>
  </si>
  <si>
    <t>AsiE_ApplicationTypeMortarPlaster</t>
  </si>
  <si>
    <t>Grundputz kalkzementgebunden</t>
  </si>
  <si>
    <t>Grundputz zementgebunden</t>
  </si>
  <si>
    <t>Endbeschichtung Putz mineralisch</t>
  </si>
  <si>
    <t>Grundputz Gips</t>
  </si>
  <si>
    <t>Endbeschichtung Gipsputz</t>
  </si>
  <si>
    <t>Mörtelputzart - definiert nach Zusammensetzung</t>
  </si>
  <si>
    <t>Unterteilung des Putzes durch verschiedene Zusammensetzungen</t>
  </si>
  <si>
    <t>*.CompositionTypeMortarPlaster</t>
  </si>
  <si>
    <t>AsiE_CompositionTypeMortarPlaster</t>
  </si>
  <si>
    <t>Mineralischer Putz</t>
  </si>
  <si>
    <t>Kalkputz</t>
  </si>
  <si>
    <t>Kalkzementputz</t>
  </si>
  <si>
    <t>Zementputz</t>
  </si>
  <si>
    <t>Lehmputz</t>
  </si>
  <si>
    <t>Gipsputz</t>
  </si>
  <si>
    <t>Gipskalkputz</t>
  </si>
  <si>
    <t>Gipskalkzementputz</t>
  </si>
  <si>
    <t>Kalkgipsputz</t>
  </si>
  <si>
    <t>Baumwollputz</t>
  </si>
  <si>
    <t>Kalkputz als Leichtputz</t>
  </si>
  <si>
    <t>Kalkzementputz als Leichtputz</t>
  </si>
  <si>
    <t>Trasskalkputz</t>
  </si>
  <si>
    <t>Wärmedämmputz</t>
  </si>
  <si>
    <t>Kunstharzputz</t>
  </si>
  <si>
    <t>Silikatputz</t>
  </si>
  <si>
    <t>Sanierputz</t>
  </si>
  <si>
    <t>Silikonharzputz</t>
  </si>
  <si>
    <t>Acrylputz</t>
  </si>
  <si>
    <t>Buntsteinputz</t>
  </si>
  <si>
    <t>Putzgrund</t>
  </si>
  <si>
    <t>Oberfläche eines Bauelementes, auf die Putz oder ein Putzsystem aufzutragen ist, nach ÖNORM B 3346</t>
  </si>
  <si>
    <t>*.TypeOfSubstructurePlaster</t>
  </si>
  <si>
    <t>AsiE_TypeOfSubstructurePlaster</t>
  </si>
  <si>
    <t>Ziegelmauerwerk</t>
  </si>
  <si>
    <t>Betonstein-, Kalksandstein- oder Elementmauerwerk</t>
  </si>
  <si>
    <t>Leichtziegelmauerwerk</t>
  </si>
  <si>
    <t>Haufwerksporiger Leichtbeton</t>
  </si>
  <si>
    <t>Großformatige Leichtbetonelemente</t>
  </si>
  <si>
    <t>Mauerwerk aus Porenbetonblöcken</t>
  </si>
  <si>
    <t>Mauerwerk aus Leichtbetonblöcken</t>
  </si>
  <si>
    <t>Mauerwerk aus Normalbetonblöcken</t>
  </si>
  <si>
    <t>Sandsteinblockmauerwerk</t>
  </si>
  <si>
    <t>Beton mit glatter Oberfläche</t>
  </si>
  <si>
    <t>Beton mit rauer Oberfläche</t>
  </si>
  <si>
    <t>Schalungsblöcke auf Zement/Zuschlag-Basis</t>
  </si>
  <si>
    <t>Schalungssteinmauerwerk aus Holzspanbeton oder Holzwollebauplatten</t>
  </si>
  <si>
    <t>Betonschalungssteine aufZement/Zuschlag-Basis</t>
  </si>
  <si>
    <t>Holzwolleleichtbauplatten</t>
  </si>
  <si>
    <t>Alte Putzoberflächen</t>
  </si>
  <si>
    <t>zuvor aufgebrachte Unterputzlagen</t>
  </si>
  <si>
    <t>extrudierte oder expandierte Polystyrolplatten sowie aus Polyurethanplatten</t>
  </si>
  <si>
    <t>Mineralwolle</t>
  </si>
  <si>
    <t>Holz, z. B. Fachwerk, Platten</t>
  </si>
  <si>
    <t>Mischmauerwerk,Fachwerk mit Füllung</t>
  </si>
  <si>
    <t>Gipsbauplatte</t>
  </si>
  <si>
    <t>Putzarmierung</t>
  </si>
  <si>
    <t>Angabe ob ein Material, das in ein Putzsystem eingearbeitet wird, um den Widerstand gegen Rissbildung zu verbessern (z.B.: geschweißtes Drahtgitter, Glasfasergewebe oder Fasern), eingearbeitet wird (WAHR) oder nicht (FALSCH)</t>
  </si>
  <si>
    <t>*.ReinforcementPlaster</t>
  </si>
  <si>
    <t>Asi_ReinforcementPlaster</t>
  </si>
  <si>
    <t>Putzträger Material</t>
  </si>
  <si>
    <t>am Putzgrund angebrachtes Material, auf das ein Putz aufgetragen wird, damit das Innenputzsystemweitgehend unabhängig vom Putzgrund ist (z. B. Drahtgewebe)</t>
  </si>
  <si>
    <t>*.BaseMaterialPlaster</t>
  </si>
  <si>
    <t>AsiE_BaseMaterialPlaster</t>
  </si>
  <si>
    <t>Profilierter Putzdraht</t>
  </si>
  <si>
    <t>Ziegeldraht</t>
  </si>
  <si>
    <t>Streckmetall</t>
  </si>
  <si>
    <t>Profiliertes punktverschweißtes Drahtgitter</t>
  </si>
  <si>
    <t>Schilfrohrgewebe</t>
  </si>
  <si>
    <t>Materialarten der verwendeten Bindemittel eines Putzes oder Putzsystems</t>
  </si>
  <si>
    <t>*.BinderMaterialPlaster</t>
  </si>
  <si>
    <t>AsiE_BinderMaterialPlaster</t>
  </si>
  <si>
    <t>Gips-Kalk-Putz</t>
  </si>
  <si>
    <t>Gips-Kalk-Zement-Putz</t>
  </si>
  <si>
    <t>Kalk-Gips-Putz</t>
  </si>
  <si>
    <t>Gips-Leichtputz</t>
  </si>
  <si>
    <t>Gips-Wärmedämmputz</t>
  </si>
  <si>
    <t>NHL-Putz (Natural Hydraulic Lime)</t>
  </si>
  <si>
    <t>Kalk-Zement-Putz</t>
  </si>
  <si>
    <t>Kalk-Zement-Wärmedämmputz</t>
  </si>
  <si>
    <t>Kalk-Zement-Leichtgrundputz</t>
  </si>
  <si>
    <t>Mineralischer Oberputz</t>
  </si>
  <si>
    <t>Kunstharzmodifizierter Putz</t>
  </si>
  <si>
    <t>Beanspruchungsklassen gege wiederkehrende Bewegungen und Einflüsse gemäß ÖNORM B 3346</t>
  </si>
  <si>
    <t>*.StressClassPlaster</t>
  </si>
  <si>
    <t>AsiE_StressClassPlaster</t>
  </si>
  <si>
    <t>Ebenheitsklasse Putz</t>
  </si>
  <si>
    <t>Klassifizierung der Ebenheit von verputzten Flächen nach ÖNORM EN 13914-2</t>
  </si>
  <si>
    <t>*.EvennessClassPlaster</t>
  </si>
  <si>
    <t>AsiE_EvennessClassPlaster</t>
  </si>
  <si>
    <t>0</t>
  </si>
  <si>
    <t>Keine Anforderung</t>
  </si>
  <si>
    <t>1</t>
  </si>
  <si>
    <t>10 mm auf 2 m</t>
  </si>
  <si>
    <t>2</t>
  </si>
  <si>
    <t>7 mm auf 2 m</t>
  </si>
  <si>
    <t>3</t>
  </si>
  <si>
    <t>5 mm auf 2 m</t>
  </si>
  <si>
    <t>4</t>
  </si>
  <si>
    <t>3 mm auf 2 m</t>
  </si>
  <si>
    <t>5</t>
  </si>
  <si>
    <t>2 mm auf 2 m</t>
  </si>
  <si>
    <t>Gipsputzmörtelarten nach EN13279</t>
  </si>
  <si>
    <t>werkgemischte Gips-Trockenmörtel (Werktrocken- mörtel) zum Verputz von Decken und Wänden innerhalb von Gebäuden</t>
  </si>
  <si>
    <t>*.TypeOfGypsumPlasterEn13279</t>
  </si>
  <si>
    <t>AsiE_TypeOfGypsumPlasterEn13279</t>
  </si>
  <si>
    <t>Gips-Putztrockenmörtel</t>
  </si>
  <si>
    <t>Gipskalk-Putztrockenmörtel</t>
  </si>
  <si>
    <t>gipshaltiger Putztrockenmörtel</t>
  </si>
  <si>
    <t>Gips-Trockenmörtel für Formteile aus faserverstärktem Gips</t>
  </si>
  <si>
    <t>Gipsleicht-Putztrockenmörtel</t>
  </si>
  <si>
    <t>Gips-Putztrockenmörtel für Putze mit erhöhter Oberflächenhärte</t>
  </si>
  <si>
    <t>Gips-Akustikputz-Trockenmörtel</t>
  </si>
  <si>
    <t>Gips-Brandschutzputz-Trockenmörtel</t>
  </si>
  <si>
    <t>Gips-Wärmedämmputz-Trockenmörtel</t>
  </si>
  <si>
    <t>Gips-Dünnlagenputz-Trockenmörtel</t>
  </si>
  <si>
    <t>Mischungsverhältnis Putz</t>
  </si>
  <si>
    <t>Mischungsverhältnis bezogen auf Volumen [m3] oder Gewicht [kg]</t>
  </si>
  <si>
    <t>*.MixingRatioPlaster</t>
  </si>
  <si>
    <t>Wasseraufnahme Putz</t>
  </si>
  <si>
    <t>Wert der Wasseraufnahme in kg/(m²*min^0.5)</t>
  </si>
  <si>
    <t>kg/(m²*min^0.5)</t>
  </si>
  <si>
    <t>*.WaterAbsorptionPlaster</t>
  </si>
  <si>
    <t>Produktklassifikation entsprechend der nationalen Terminologie in Bezug auf die ÖNORM B 3346</t>
  </si>
  <si>
    <t>*.ClassificationPlaster</t>
  </si>
  <si>
    <t>AsiE_ClassificationPlaster</t>
  </si>
  <si>
    <t>B 1</t>
  </si>
  <si>
    <t>B 2</t>
  </si>
  <si>
    <t>B 3</t>
  </si>
  <si>
    <t>B 4</t>
  </si>
  <si>
    <t>C 4</t>
  </si>
  <si>
    <t>GP</t>
  </si>
  <si>
    <t>L</t>
  </si>
  <si>
    <t>LW</t>
  </si>
  <si>
    <t>R</t>
  </si>
  <si>
    <t>Kategorisierung der Wasseraufnahme als Durchlässigkeitsrate nach ÖNORM EN 15824</t>
  </si>
  <si>
    <t>*.WaterPermeabilityPlaster</t>
  </si>
  <si>
    <t>AsiE_WaterPermeabilityPlaster</t>
  </si>
  <si>
    <t>Wc0</t>
  </si>
  <si>
    <t>Wc1</t>
  </si>
  <si>
    <t>Wc2</t>
  </si>
  <si>
    <t>Mindestdicke Putz</t>
  </si>
  <si>
    <t>MPD - aus technologischen Notwendigkeiten erforderliche geringste Putzdicke. Nach ÖNORM B 3346 sind Putzdicken &lt;=8 mm nur im Innenbereich, &gt;20mm nur im Außenbereich zulässig.</t>
  </si>
  <si>
    <t>*.MinimalThicknessPlaster</t>
  </si>
  <si>
    <t>AsiE_MinimalThicknessPlaster</t>
  </si>
  <si>
    <t>10</t>
  </si>
  <si>
    <t>10 + 3</t>
  </si>
  <si>
    <t>15 + 3</t>
  </si>
  <si>
    <t>20 + 3</t>
  </si>
  <si>
    <t>30 + 3</t>
  </si>
  <si>
    <t>35 + 3</t>
  </si>
  <si>
    <t>Kategorie Druckfestigkeit Putz</t>
  </si>
  <si>
    <t>Kategorisierung der Druckfestigkeit von Putzen gemäß ÖNORM EN 998-1 bzw. ÖNORM EN 13914-1</t>
  </si>
  <si>
    <t>*.CompressiveStrengthPlaster</t>
  </si>
  <si>
    <t>AsiE_CompressiveStrengthPlaster</t>
  </si>
  <si>
    <t>CS 1</t>
  </si>
  <si>
    <t>CS 2</t>
  </si>
  <si>
    <t>CS 3</t>
  </si>
  <si>
    <t>CS 4</t>
  </si>
  <si>
    <t>Arten von Zuschlagsstoffen für Putze gemäß ÖNORM EN 13055</t>
  </si>
  <si>
    <t>*.AggregatePlaster</t>
  </si>
  <si>
    <t>AsiE_AggregatePlaster</t>
  </si>
  <si>
    <t>Bims</t>
  </si>
  <si>
    <t>Schlacke</t>
  </si>
  <si>
    <t>Tuffstein</t>
  </si>
  <si>
    <t>Blähton</t>
  </si>
  <si>
    <t>Blähtonschiefer</t>
  </si>
  <si>
    <t>Blähschiefer</t>
  </si>
  <si>
    <t>Bläperlit</t>
  </si>
  <si>
    <t>Expandierter Vermiculit</t>
  </si>
  <si>
    <t>Gesinterte Flugasche</t>
  </si>
  <si>
    <t>Kalt gebundene Flugasche</t>
  </si>
  <si>
    <t>Hochofen-(Eisen)-Schaumschlacke</t>
  </si>
  <si>
    <t>Geblähte gekörnte Hochofen-(Eisen)-Schaumschlacke</t>
  </si>
  <si>
    <t>Blähglas</t>
  </si>
  <si>
    <t>Schaumglas</t>
  </si>
  <si>
    <t>Ofenklinker</t>
  </si>
  <si>
    <t>Kesselasche</t>
  </si>
  <si>
    <t>Flugasche</t>
  </si>
  <si>
    <t>AsiP_SpaceSpecific</t>
  </si>
  <si>
    <t>IfcSpace</t>
  </si>
  <si>
    <t>Entfernen/Wiederanbringen von Dichtungen und Anbauteilen</t>
  </si>
  <si>
    <t>Angabe ob Dichtungen oder Anbauteile für Arbeiten entfernt bzw. wieder angebracht werden müssen (Wahr), oder nicht (Falsch)</t>
  </si>
  <si>
    <t>*.NeedToRearrangeParts</t>
  </si>
  <si>
    <t>Asi_NeedToRearrangeParts</t>
  </si>
  <si>
    <t>AsiP_PipeSegmentTypeSpecific</t>
  </si>
  <si>
    <t>IfcPipeSegment</t>
  </si>
  <si>
    <t>Art des Mediums</t>
  </si>
  <si>
    <t>Angabe über das geplante Medium eines Rohrleitungssystem</t>
  </si>
  <si>
    <t>*.TypeOfMedium</t>
  </si>
  <si>
    <t>AsiE_TypeOfMedium</t>
  </si>
  <si>
    <t>Rohwasser</t>
  </si>
  <si>
    <t>unaufbereitetes Grundwasser, Oberflächenwasser und Niederschlagswasser</t>
  </si>
  <si>
    <t>Trinkwasser</t>
  </si>
  <si>
    <t>im Sinne der Trinkwasserverordnung</t>
  </si>
  <si>
    <t>Brauchwasser</t>
  </si>
  <si>
    <t xml:space="preserve">Heiz/Kühlwasser </t>
  </si>
  <si>
    <t>aufbereitet gemäß Norm ÖNORM H5195</t>
  </si>
  <si>
    <t>Heiz/Kühlwasser mit Frostschutzgemischzusatz</t>
  </si>
  <si>
    <t>Abwasser</t>
  </si>
  <si>
    <t>Industrielles Abwasser</t>
  </si>
  <si>
    <t>Anwendungsbereich Rohrleitungssystem</t>
  </si>
  <si>
    <t>Angabe über den geplanten Anwendungsbereich eines Rohrleitungssystem nach LB-HB LG06</t>
  </si>
  <si>
    <t>*.TypeOfUsagePipesystem</t>
  </si>
  <si>
    <t>AsiE_TypeOfUsagePipesystem</t>
  </si>
  <si>
    <t>Sickerrohr</t>
  </si>
  <si>
    <t>Dränrohr</t>
  </si>
  <si>
    <t>Kunststoffkanalrohr</t>
  </si>
  <si>
    <t>Trinkwasserrohr</t>
  </si>
  <si>
    <t>Heizungsrohr</t>
  </si>
  <si>
    <t>Trinkwasser/Heizungsrohr</t>
  </si>
  <si>
    <t>Hausabflussrohr</t>
  </si>
  <si>
    <t>Rohr für industrielles Abwasser</t>
  </si>
  <si>
    <t>Rohr Nenndruckstufe</t>
  </si>
  <si>
    <t>Angabe über die Nenndruckstufe des Rohrleitungssystems</t>
  </si>
  <si>
    <t>*.NominalPressureRating</t>
  </si>
  <si>
    <t>AsiE_NominalPressureRating</t>
  </si>
  <si>
    <t>PN 2.5</t>
  </si>
  <si>
    <t>PN 6</t>
  </si>
  <si>
    <t>PN 10</t>
  </si>
  <si>
    <t>PN 16</t>
  </si>
  <si>
    <t>PN 25</t>
  </si>
  <si>
    <t>PN 40</t>
  </si>
  <si>
    <t>PN 63</t>
  </si>
  <si>
    <t>PN 100</t>
  </si>
  <si>
    <t>PN 250</t>
  </si>
  <si>
    <t>PN 320</t>
  </si>
  <si>
    <t>PN 400</t>
  </si>
  <si>
    <t>Rohrwerkstoff</t>
  </si>
  <si>
    <t>Angabe über den verwendeten Rohrwerkstoff nach ÖNORM EN 1451-1/ÖNORM EN 1519-1/ EN 1566-1/EN ISO 1452-1/EN ISO 15876-2/ISO 10952</t>
  </si>
  <si>
    <t>*.MaterialTypePipesystem</t>
  </si>
  <si>
    <t>AsiE_MaterialTypePipesystem</t>
  </si>
  <si>
    <t>Bronze</t>
  </si>
  <si>
    <t>CuNiFe</t>
  </si>
  <si>
    <t>Gusseisen</t>
  </si>
  <si>
    <t>Keramik</t>
  </si>
  <si>
    <t>Kupfer</t>
  </si>
  <si>
    <t>Messing</t>
  </si>
  <si>
    <t>rostfreier Stahl</t>
  </si>
  <si>
    <t>Gummi</t>
  </si>
  <si>
    <t>Zink</t>
  </si>
  <si>
    <t>ABS</t>
  </si>
  <si>
    <t>Polybuten (PB)</t>
  </si>
  <si>
    <t>Polyethylen (PE)</t>
  </si>
  <si>
    <t>PP</t>
  </si>
  <si>
    <t>Polyvinylchlorid (PVC)</t>
  </si>
  <si>
    <t>Polyvinylidenfluorid (PVDF)</t>
  </si>
  <si>
    <t>Durchmesser-Wanddicken-Verhältnis (SDR)</t>
  </si>
  <si>
    <t xml:space="preserve">Angabe über das Verhältnis zwischen Durchmesser und Wanddicken, angegeben in den SDR-Reihen nach ÖNORM EN 12201-2 </t>
  </si>
  <si>
    <t>*.StandardDimensionRatioPipe</t>
  </si>
  <si>
    <t>AsiE_StandardDimensionRatioPipe</t>
  </si>
  <si>
    <t>Nennwinkel Rohrsystem</t>
  </si>
  <si>
    <t>Angabe des Nennwinkel gemäß ETIM-Klassifizierung</t>
  </si>
  <si>
    <t>*.NominalAngelPipe</t>
  </si>
  <si>
    <t>AsiE_NominalAngelPipe</t>
  </si>
  <si>
    <t>Formstückart Rohrsystem</t>
  </si>
  <si>
    <t>Angabe über die Art des Formstücks in einem Rohrsystem</t>
  </si>
  <si>
    <t>*.TypeOfFitting</t>
  </si>
  <si>
    <t>AsiE_TypeOfFitting</t>
  </si>
  <si>
    <t>Bogen</t>
  </si>
  <si>
    <t>Abzweiger</t>
  </si>
  <si>
    <t>Sattelstück</t>
  </si>
  <si>
    <t>Übergangsrohr</t>
  </si>
  <si>
    <t>Reinigungsrohr</t>
  </si>
  <si>
    <t>Rohrverbinder</t>
  </si>
  <si>
    <t>Muffenstopfen</t>
  </si>
  <si>
    <t>Nenn-Ringsteifigkeit Rohrsystem</t>
  </si>
  <si>
    <t>Angabe über die Nenn-Ringstefigkeit des Rohrsystem</t>
  </si>
  <si>
    <t>*.RingStiffnessPipe</t>
  </si>
  <si>
    <t>AsiE_RingStiffnessPipe</t>
  </si>
  <si>
    <t>SN1</t>
  </si>
  <si>
    <t>SN2</t>
  </si>
  <si>
    <t>SN4</t>
  </si>
  <si>
    <t>SN8</t>
  </si>
  <si>
    <t>SN10</t>
  </si>
  <si>
    <t>SN12</t>
  </si>
  <si>
    <t>SN16</t>
  </si>
  <si>
    <t>SN20</t>
  </si>
  <si>
    <t>SN22</t>
  </si>
  <si>
    <t>Anwendungsklasse Rohrsystem</t>
  </si>
  <si>
    <t>Angabe über die allgemeine Anwendung des Rohrsystem</t>
  </si>
  <si>
    <t>*.ApplicationClassPipe</t>
  </si>
  <si>
    <t>AsiE_ApplicationClassPipe</t>
  </si>
  <si>
    <t>Klasse 4</t>
  </si>
  <si>
    <t>Klasse 5</t>
  </si>
  <si>
    <t>Pset_PipeSegmentTypeCommon</t>
  </si>
  <si>
    <t>Rohrnennweite</t>
  </si>
  <si>
    <t>Angabe über die Rohrnennweite nach ÖNORM EN 12201-2/EN ISO 15876-2</t>
  </si>
  <si>
    <t>*.NominalDiameter</t>
  </si>
  <si>
    <t>Pset_PipeSegmentOccurrence</t>
  </si>
  <si>
    <t>Rohrrauigkeit k</t>
  </si>
  <si>
    <t>Angabe zur inneren Rohrraugikeit</t>
  </si>
  <si>
    <t>positive Länge</t>
  </si>
  <si>
    <t>*.InteriorRoughnessCoefficient</t>
  </si>
  <si>
    <t>AsiP_WasteTerminalTypeYardDrainSpecific</t>
  </si>
  <si>
    <t>IfcWasteTerminal.YARDDRAIN</t>
  </si>
  <si>
    <t>Belastungsklasse Hofablauf</t>
  </si>
  <si>
    <t>Angabe über die Belastungsklasse von Hofabläufen nach LB-HB LG06</t>
  </si>
  <si>
    <t>*.LoadClassYardDrain</t>
  </si>
  <si>
    <t>AsiE_LoadClassYardDrain</t>
  </si>
  <si>
    <t>400/400 DN100 Klasse A</t>
  </si>
  <si>
    <t>400/400 DN150 Klasse A</t>
  </si>
  <si>
    <t>Klasse B</t>
  </si>
  <si>
    <t>Klasse C</t>
  </si>
  <si>
    <t>Arten von Hofablauf</t>
  </si>
  <si>
    <t>Angabe über die Arten von Hofabläufen nach LB-HB LG06</t>
  </si>
  <si>
    <t>*.TypeOfYardDrain</t>
  </si>
  <si>
    <t>AsiE_TypeOfYardDrain</t>
  </si>
  <si>
    <t xml:space="preserve">400/400 Eimer lang PE </t>
  </si>
  <si>
    <t xml:space="preserve">400/400 Eimer kurz PE </t>
  </si>
  <si>
    <t>400/400 Eimer lang verzinkt</t>
  </si>
  <si>
    <t xml:space="preserve"> </t>
  </si>
  <si>
    <t xml:space="preserve">400/400 Eimer kurz verzinkt </t>
  </si>
  <si>
    <t>AsiP_TankTypeCesspitSpecific</t>
  </si>
  <si>
    <t>IfcTank.CESSPIT</t>
  </si>
  <si>
    <t>Arten von Senkgrube</t>
  </si>
  <si>
    <t>Angabe über die Arten von Senkgruben nach LB-HB LG06</t>
  </si>
  <si>
    <t>*.TypeOfCesspit</t>
  </si>
  <si>
    <t>AsiE_TypeOFCesspit</t>
  </si>
  <si>
    <t>geruchsdicht</t>
  </si>
  <si>
    <t>tagwasserdicht</t>
  </si>
  <si>
    <t>geruchs- und tagwasserdicht</t>
  </si>
  <si>
    <t>verschraubbar</t>
  </si>
  <si>
    <t>versperrbar</t>
  </si>
  <si>
    <t>IfcColourSpecification</t>
  </si>
  <si>
    <t>IfcColour</t>
  </si>
  <si>
    <t>Name Farbkategorie</t>
  </si>
  <si>
    <t>Eindeutige Bezeichnung des Farbkategorisierungssystems. Der Farbcode ist in der Syntax des entsprechenden Systems anzugeben.</t>
  </si>
  <si>
    <t>Kennzeichen</t>
  </si>
  <si>
    <t>*.Name</t>
  </si>
  <si>
    <t>AsiE_NameOfColorSpecification</t>
  </si>
  <si>
    <t>RAL</t>
  </si>
  <si>
    <t>DB</t>
  </si>
  <si>
    <t>NCS</t>
  </si>
  <si>
    <t>IfcColourRgb</t>
  </si>
  <si>
    <t>Rot</t>
  </si>
  <si>
    <t>Farbintensität der roten Komponente. Der Wert der Farbkomponente wird im Bereich von 0..1 angegeben, und nicht wie sonst üblich im Bereich von 0..255.</t>
  </si>
  <si>
    <t>*.Red</t>
  </si>
  <si>
    <t>Asi_ColourRed</t>
  </si>
  <si>
    <t>Grün</t>
  </si>
  <si>
    <t>Farbintensität der grünen Komponente. Der Wert der Farbkomponente wird im Bereich von 0..1 angegeben, und nicht wie sonst üblich im Bereich von 0..255.</t>
  </si>
  <si>
    <t>*.Green</t>
  </si>
  <si>
    <t>Asi_ColourGreen</t>
  </si>
  <si>
    <t>Blau</t>
  </si>
  <si>
    <t>Farbintensität der blauen Komponente. Der Wert der Farbkomponente wird im Bereich von 0..1 angegeben, und nicht wie sonst üblich im Bereich von 0..255.</t>
  </si>
  <si>
    <t>*.Blue</t>
  </si>
  <si>
    <t>Asi_ColourBlue</t>
  </si>
  <si>
    <t>AsiP_RiskSpecific</t>
  </si>
  <si>
    <t>IfcBuilding</t>
  </si>
  <si>
    <t>Hagelwiderstandsklasse</t>
  </si>
  <si>
    <t>Angabe über die Hagelwiderstandsklasse des Gebäudes auf Grund des Standorts. Einstufung über hagelregister.at</t>
  </si>
  <si>
    <t>*.HailResistanceClass</t>
  </si>
  <si>
    <t>AsiE_HailResistanceClass</t>
  </si>
  <si>
    <t>Schadensfolgeklasse</t>
  </si>
  <si>
    <t>Angabe über die Schadensfolgeklasse nach ÖNORM B 3691</t>
  </si>
  <si>
    <t>*.CategoryOfFailure</t>
  </si>
  <si>
    <t>AsiE_CategoryOfFailure</t>
  </si>
  <si>
    <t>AsiP_BuildingSpecific</t>
  </si>
  <si>
    <t>Geländekategorie</t>
  </si>
  <si>
    <t>Angabe über die Geländekategorie des Objekts nach ÖNORM B 1991-1-4</t>
  </si>
  <si>
    <t>*.TerrainCategory</t>
  </si>
  <si>
    <t>AsiE_TerrainCategory</t>
  </si>
  <si>
    <t>II</t>
  </si>
  <si>
    <t>III</t>
  </si>
  <si>
    <t>IV</t>
  </si>
  <si>
    <t>Nutzungsdauer Objekt</t>
  </si>
  <si>
    <t>Angabe über die erwartete Nutzungsdauer des Objekts, Angabe in Form des Zieljahres</t>
  </si>
  <si>
    <t>Jahr (YYYY)</t>
  </si>
  <si>
    <t>*.OperatingLife</t>
  </si>
  <si>
    <t>Asi_OperatingLife</t>
  </si>
  <si>
    <t>Pset_ManufacturerTypeInformation</t>
  </si>
  <si>
    <t>IfcElement</t>
  </si>
  <si>
    <t>GTIN-13</t>
  </si>
  <si>
    <t>Global Trade Item Number, 13-stellig</t>
  </si>
  <si>
    <t>Identifizierungszeichen</t>
  </si>
  <si>
    <t>*.GlobalTradeItemNumber</t>
  </si>
  <si>
    <t>Asi_GlobalTradeItemNumber</t>
  </si>
  <si>
    <t>Pset_MaterialCommon</t>
  </si>
  <si>
    <t>Rohdichte</t>
  </si>
  <si>
    <t>Rohdichte - Verhältnis zwischen der Masse des trockenen Probekörpers und seinem Rohvolumen</t>
  </si>
  <si>
    <t>*.MassDensity</t>
  </si>
  <si>
    <t>Pset_MaterialMechanical</t>
  </si>
  <si>
    <t>Elastizitätsmodul</t>
  </si>
  <si>
    <t>E-Modul - beschreibt den Zusammenhang zwischen Spannung und Dehnung bei der Verformung eines festen Körpers bei linear elastischem Verhalten, laut Norm EN 826</t>
  </si>
  <si>
    <t>E-Modul</t>
  </si>
  <si>
    <t>*.YoungModulus</t>
  </si>
  <si>
    <t>Schubmodul</t>
  </si>
  <si>
    <t>Schubmodul - auch Gleitmodul, G-Modul, Schermodul oder Torsionsmodul:  Materialkonstante, die Auskunft gibt über die linear-elastische Verformung eines Bauteils infolge einer Scherkraft oder Schubspannung nach Prüfnorm EN 12090</t>
  </si>
  <si>
    <t>*.ShearModulus</t>
  </si>
  <si>
    <t>Pset_MaterialThermal</t>
  </si>
  <si>
    <t>spezifische Wärmekapazität</t>
  </si>
  <si>
    <t>bezeichnet die auf die Masse bezogene Wärmekapazität d.h. die Energiemenge, die benötigt wird, um 1kg eines Stoffes um 1K zu erwärmen</t>
  </si>
  <si>
    <t>*.SpecificHeatCapacity</t>
  </si>
  <si>
    <t>AsiP_BuiltElementSpecific</t>
  </si>
  <si>
    <t>AVCP-System</t>
  </si>
  <si>
    <t>Systeme zur Bewertung und Überprüfung der Leistungsbeständigkeit; System oder Systeme zur Bewertung und Überprüfung der Leistungsbeständigkeit des Bauprodukts gemäß Anhang V der EU-BauPVO</t>
  </si>
  <si>
    <t>*.AvcpSystem</t>
  </si>
  <si>
    <t>AsiE_AvcpSystem</t>
  </si>
  <si>
    <t>1+</t>
  </si>
  <si>
    <t>2+</t>
  </si>
  <si>
    <t>Bezeichnungsschlüssel</t>
  </si>
  <si>
    <t>Designation Code oder Bezeichnungsschlüssel enthält Produktleistungsdaten nach entsprechender Produktnorm</t>
  </si>
  <si>
    <t>*.DesignationCode</t>
  </si>
  <si>
    <t>Produktbezeichnung</t>
  </si>
  <si>
    <t>Produktbezeichnung des Herstellers</t>
  </si>
  <si>
    <t>*.ManufacturerName</t>
  </si>
  <si>
    <t>Pset_EnvironmentalImpactIndicators</t>
  </si>
  <si>
    <t>IfcElement;IfcElementType</t>
  </si>
  <si>
    <t>Phasen des Lebenszyklus</t>
  </si>
  <si>
    <t>Module für die Phasen des Lebenszyklus von Bauprodukte nach EN 15804</t>
  </si>
  <si>
    <t>*.LifeCyclePhase</t>
  </si>
  <si>
    <t>AsiE_LifeCyclePhase</t>
  </si>
  <si>
    <t>ACQUISITION</t>
  </si>
  <si>
    <t>CRADLETOSITE</t>
  </si>
  <si>
    <t>DECONSTRUCTION</t>
  </si>
  <si>
    <t>DISPOSAL</t>
  </si>
  <si>
    <t>DISPOSALTRANSPORT</t>
  </si>
  <si>
    <t>GROWTH</t>
  </si>
  <si>
    <t>INSTALLATION</t>
  </si>
  <si>
    <t>MAINTENANCE</t>
  </si>
  <si>
    <t>MANUFACTURE</t>
  </si>
  <si>
    <t>OCCUPANCY</t>
  </si>
  <si>
    <t>OPERATION</t>
  </si>
  <si>
    <t>PROCUREMENT</t>
  </si>
  <si>
    <t>PRODUCTION</t>
  </si>
  <si>
    <t>PRODUCTIONTRANSPORT</t>
  </si>
  <si>
    <t>RECOVERY</t>
  </si>
  <si>
    <t>REFURBISHMENT</t>
  </si>
  <si>
    <t>REPAIR</t>
  </si>
  <si>
    <t>REPLACEMENT</t>
  </si>
  <si>
    <t>erwartete Nutzungsdauer</t>
  </si>
  <si>
    <t>ganzzahlige Austauschzyklen im Betrachtungszeitraum lt. Norm EN 15804</t>
  </si>
  <si>
    <t>Zeitraum</t>
  </si>
  <si>
    <t>*.ExpectedServiceLife</t>
  </si>
  <si>
    <t>Asi_ExpectedServiceLife</t>
  </si>
  <si>
    <t>Pset_EnvironmentalImpactValues</t>
  </si>
  <si>
    <t>GWP-total</t>
  </si>
  <si>
    <t>Globales Erwärmungspotenzial - total. Der Indikator „GWP-total“ ist die Summe aus GWP-fossil, GWP-biogen &amp; GWP-luluc. Das Globale Erwärmungspotenzial wird für einen Zeithorizont von 100 Jahren (GWP100) und in kg-CO2-Äquivalenten (kg CO2-Äq.) angegeben.</t>
  </si>
  <si>
    <t>*.ClimateChange</t>
  </si>
  <si>
    <t>ODP</t>
  </si>
  <si>
    <t>Abbaupotenzial der stratosphärischen Ozonschicht. Für die Berechnung werden die Charakterisierungsfaktoren gemäß ÖNORM EN 15804, Anhang C herangezogen.</t>
  </si>
  <si>
    <t>*.StratosphericOzoneLayerDestruction</t>
  </si>
  <si>
    <t>AP</t>
  </si>
  <si>
    <t>Versauerungspotenzial von Boden und Wasser. Das Versauerungspotenzial wird in kg-SO2-Äquivalenten dargestellt. Für die Berechnung werden die Charakterisierungsfaktoren gemäß ÖNORM EN 15804, Anhang C herangezogen.</t>
  </si>
  <si>
    <t>mol H+-Äq.</t>
  </si>
  <si>
    <t>*.AtmosphericAcidification</t>
  </si>
  <si>
    <t>EP</t>
  </si>
  <si>
    <t xml:space="preserve">Eutrophierungspotenzial. Das Eutrophierungspotenzial des Nährstoffeintrages wird in kg (PO4)3- -Äq. (Phosphat-Äquivalenten) angegeben. Für die Berechnung werden die Charakterisierungsfaktoren gemäß ÖNORM EN 15804, Anhang C herangezogen. </t>
  </si>
  <si>
    <t>*.Eutrophication</t>
  </si>
  <si>
    <t>POCP</t>
  </si>
  <si>
    <t>Bildungspotenzial für troposphärisches Ozon. Das POCP wird in kg C2H4-Äq. (Ethen-Äquivalenten) dargestellt. Für die Berechnung werden die Charakterisierungsfaktoren gemäß ÖNORM EN 15804, Anhang C herangezogen.</t>
  </si>
  <si>
    <t>*.PhotochemicalOzoneFormation</t>
  </si>
  <si>
    <t>PERT</t>
  </si>
  <si>
    <t>Erneuerbare Primärenergie - total. Der PE wird in MJ angegeben und aus dem unteren Heizwert der eingesetzten energiehaltigen Ressourcen berechnet. Der „PERT“ enthält sowohl die energetisch als auch die stofflich genutzten Ressourcen.</t>
  </si>
  <si>
    <t>MJ</t>
  </si>
  <si>
    <t>*.RenewableEnergyConsumption</t>
  </si>
  <si>
    <t>PENRT</t>
  </si>
  <si>
    <t>*.NonRenewableEnergyConsumption</t>
  </si>
  <si>
    <t>AsiP_EinvirnonmentalImpactSpecific</t>
  </si>
  <si>
    <t>Klassifizierung EPD</t>
  </si>
  <si>
    <t>Harmonisierte Ökobilanzregeln zur  Erstellung von EPD in Österreich</t>
  </si>
  <si>
    <t>*.ClassificationEPD</t>
  </si>
  <si>
    <t>AsiE_ClassificationEPD</t>
  </si>
  <si>
    <t>keine Verifizierung</t>
  </si>
  <si>
    <t xml:space="preserve">interne Verifizierung </t>
  </si>
  <si>
    <t xml:space="preserve">abhängige externe Verifizierung </t>
  </si>
  <si>
    <t xml:space="preserve">unabhängige externe Verifizierung </t>
  </si>
  <si>
    <t>Datensatztyp EPD</t>
  </si>
  <si>
    <t>Angabe ob die zur Verwendung kommenden Daten aus einer EPD stammen oder generische Werte sind</t>
  </si>
  <si>
    <t>*.DataTypeEPD</t>
  </si>
  <si>
    <t>AsiE_DataTypeEPD</t>
  </si>
  <si>
    <t>generisch</t>
  </si>
  <si>
    <t>repräsentativ</t>
  </si>
  <si>
    <t>spezifisch</t>
  </si>
  <si>
    <t>Referenz-Nutzungsdauer (RSL)</t>
  </si>
  <si>
    <t>*.ReferenceServiceLife</t>
  </si>
  <si>
    <t xml:space="preserve">Biogener Kohlenstoffgehalt im Produkt    </t>
  </si>
  <si>
    <t>Masse des biogenen Kohlenstoff eines Bauprodukts, gemessen am Werkstor</t>
  </si>
  <si>
    <t>*.BiogenicCarbonContent</t>
  </si>
  <si>
    <t>GWP-fossil</t>
  </si>
  <si>
    <t>Globales Erwärmungspotenzial - fossil. Die Beiträge der Treibhausgase werden über einen Zeithorizont von 100 Jahren und in kg-CO2-Äquivalenten (kg CO2-Äq.) angegeben. Für die Berechnung sind die Charakterisierungsfaktoren gemäß ÖNORM EN 15804, Anhang C heranzuziehen.</t>
  </si>
  <si>
    <t>*.ClimateChangeFossil</t>
  </si>
  <si>
    <t>GWP-biogenic</t>
  </si>
  <si>
    <t>Globales Erwärmungspotenzial - biogen. Die Aufnahme von biogenem CO2 in Biomasse und Übergänge von früheren Produktsystemen müssen in der Ökobilanz als negativer Wert (−1 kg CO2-equ./kg CO2) dargestellt werden, Emissionen von biogenem CO2 aus Biomasse und Übergänge von Biomasse in nachfolgende Produktsysteme als positiver Wert (+1 kg CO2-equ./kg CO2) charakterisiert werden.</t>
  </si>
  <si>
    <t>*.ClimateChangeBiogenic</t>
  </si>
  <si>
    <t>GWP-luluc</t>
  </si>
  <si>
    <t>Treibhauspotenzial aufgrund von Landnutzung und Landnutzungsänderung. Indikator berücksichtigt Treibhausgasemissionen und Bindungen (CO2, CO und CH4), die durch Veränderungen des festgelegten Kohlenstoffbestandes infolge der Landnutzung und Landnutzungsänderung in Zusammenhang mit der deklarierten/funktionalen Einheit entstehen. Es ist zulässig, GWP-luluc als separate Information wegzulassen, wenn dessen Beitrag &lt; 5 % von GWP-gesamt über die deklarierten Module mit Ausnahme von Modul D ausmacht.</t>
  </si>
  <si>
    <t>*.ClimateChangeLuluc</t>
  </si>
  <si>
    <t>PERE</t>
  </si>
  <si>
    <t>Erneuerbare Primärenergie - als Energieträger. Der PE wird in MJ angegeben aus dem unteren Heizwert der eingesetzten energiehaltigen Ressourcen berechnet. Der „PERE“ enthält nur die energetisch genutzten Ressourcen.</t>
  </si>
  <si>
    <t>*.PrimaryEnergyRenewableSource</t>
  </si>
  <si>
    <t>PERM</t>
  </si>
  <si>
    <t>Erneuerbare Primärenergie - als Rohstoff. Der PE wird in MJ angegeben und aus dem unteren Heizwert der eingesetzten energiehaltigen Ressourcen berechnet. Der „PERM“ enthält nur die stofflich genutzten Ressourcen.</t>
  </si>
  <si>
    <t>*.PrimaryEnergyRenewableMaterial</t>
  </si>
  <si>
    <t>PENRE</t>
  </si>
  <si>
    <t>Nicht erneuerbare Primärenergie - als Energieträger. Der PE wird in MJ angegeben aus dem unteren Heizwert der eingesetzten energiehaltigen Ressourcen berechnet. Der „PENRE“ enthält nur die energetisch genutzten Ressourcen.</t>
  </si>
  <si>
    <t>*.PrimaryEnergyNonRenewableSource</t>
  </si>
  <si>
    <t>PENRM</t>
  </si>
  <si>
    <t>Nicht-Erneuerbare Primärenergie - als Rohstoff. Der PE wird in MJ angegeben und aus dem unteren Heizwert der eingesetzten energiehaltigen Ressourcen berechnet. Der „PENRM“ enthält nur die stofflich genutzten Ressourcen.</t>
  </si>
  <si>
    <t>*.PrimaryEnergyNonRenewableMaterial</t>
  </si>
  <si>
    <t>Entsorgungseinstufung</t>
  </si>
  <si>
    <t>Mögliche Werte: 1,2,3,4,5 (Einstufungsnote für den aktuellen Entsorgungsweg des Baumaterials in der 5-stufigen Skala gemäß Berechnungsleitfaden Entsorgungsindikator EI10</t>
  </si>
  <si>
    <t>*.DisposalClassification</t>
  </si>
  <si>
    <t>Verwertungspotential</t>
  </si>
  <si>
    <t>Mögliche Werte: 1,2,3,4,5 (Einstufungsnote für das Verwertungspotenzial des Baumaterials bei Verbesserung der wirtschaftlichen und technischen Rahmenbedingungen bis zum angenommenen Zeitpunkt der Entsorgung in der 5-stufigen Skala gemäß Berechnungsleitfaden Entsorgungsindikator EI10 </t>
  </si>
  <si>
    <t>*.UtilizationPotential</t>
  </si>
  <si>
    <t>Anteil organisch</t>
  </si>
  <si>
    <t>Anteil an organischen Bestandteilen im Produkt in %</t>
  </si>
  <si>
    <t>*.OrganicContent</t>
  </si>
  <si>
    <t>Anteil mineralisch</t>
  </si>
  <si>
    <t>Anteil an mineralischen Bestandteilen im Produkt in %</t>
  </si>
  <si>
    <t>*.MineralContent</t>
  </si>
  <si>
    <t>Anteil metallisch</t>
  </si>
  <si>
    <t>Anteil an metallischen Bestandteilen im Produkt in %</t>
  </si>
  <si>
    <t>*.MentalContent</t>
  </si>
  <si>
    <t>Delta OI3</t>
  </si>
  <si>
    <t>Der ΔOI3 (sprich Delta OI3) für Baustoffschichten gibt an um wie viele OI3-Punkte diese Baustoffschicht den Wert OI3KON der Konstruktion erhöht.</t>
  </si>
  <si>
    <t>Pkt/m²</t>
  </si>
  <si>
    <t>*.Oi3Delta</t>
  </si>
  <si>
    <t>1eb6f9f1-b999-40b5-a118-b17f2c7c9c64</t>
  </si>
  <si>
    <t>c50081de-41d1-4eb9-964a-8ec9ea279dfb</t>
  </si>
  <si>
    <t>6482699c-7340-4eb5-862f-d3366748c6c3</t>
  </si>
  <si>
    <t>1eb6f9f1-b999-40b5-a118-b17f2c7c9c64;e473c7da-62fe-4670-bb07-32c0f7eeca9c;4792f49b-7958-4a12-a329-df2d22099491;c50081de-41d1-4eb9-964a-8ec9ea279dfb;6bdc1105-3c0f-40fe-9e51-c8c6ce984dca;b0fe66aa-576a-4882-88a0-96cbdbba9152;f7809c0b-3afa-4502-bd3c-c9519b7b5326;69cd2739-4138-4060-afb6-deba79dff061;a7da31d4-d19a-4e79-b8ab-dff32a46d7c7;f19d5b66-5b61-4b58-aa89-9d6c99e4e164;686125bf-5a89-4e91-b8d3-6bde470a4186;2b1a35b1-cf51-4dfc-baf2-1a67df459139;3d40b6b5-e5b0-42be-8a1d-f24c192d71df;b567ab5b-3ecc-4633-b6ba-8f968dac73a8;d2d8c44c-df94-4d25-ab51-817f5d53db21;f29f7831-d89c-4e14-bff7-b2f0b9c3fa70</t>
  </si>
  <si>
    <t>d96d0f57-5249-4ff7-9e2c-c0b9e8c33bc5</t>
  </si>
  <si>
    <t>fbim_componentActivation</t>
  </si>
  <si>
    <t>a15de63e-4f23-409d-bb76-b4d67ca93aea</t>
  </si>
  <si>
    <t>fbim_architecturalConcrete</t>
  </si>
  <si>
    <t>850613e2-f0ef-4e03-9df8-fd313abac3c0</t>
  </si>
  <si>
    <t>fbim_reinforcementRatioMats</t>
  </si>
  <si>
    <t>a91deda2-62ac-4f03-a3c4-78f4c358b794</t>
  </si>
  <si>
    <t>-</t>
  </si>
  <si>
    <t>d5996fe4-3909-44be-ae63-6a98ede4a956</t>
  </si>
  <si>
    <t>fbim_materialShrinkRatio</t>
  </si>
  <si>
    <t>2f988e97-7b4a-40ee-9b23-c9613db54086</t>
  </si>
  <si>
    <t>fbim_consistencyClassification</t>
  </si>
  <si>
    <t>02c6d37c-b855-4aae-9a1b-e6d94d0a1bc6</t>
  </si>
  <si>
    <t>fbim_amountFiberInConcrete</t>
  </si>
  <si>
    <t>3d40b6b5-e5b0-42be-8a1d-f24c192d71df;c50081de-41d1-4eb9-964a-8ec9ea279dfb</t>
  </si>
  <si>
    <t>37be16bb-245a-4162-867f-818f4030892a</t>
  </si>
  <si>
    <t>4ee32d1f-6bb7-4c74-8682-a01c95ab43d2</t>
  </si>
  <si>
    <t>fbim_concreteSteelDuktality</t>
  </si>
  <si>
    <t>d644271a-78c1-4377-880d-afa7c59c221b</t>
  </si>
  <si>
    <t>fbim_typeOfFiberConcrete</t>
  </si>
  <si>
    <t>adfa24b4-2403-4c65-a137-db22694f3769</t>
  </si>
  <si>
    <t>fbim_typeOfCement</t>
  </si>
  <si>
    <t>6bdc1105-3c0f-40fe-9e51-c8c6ce984dca</t>
  </si>
  <si>
    <t>3d40b6b5-e5b0-42be-8a1d-f24c192d71df</t>
  </si>
  <si>
    <t>d2d8c44c-df94-4d25-ab51-817f5d53db21</t>
  </si>
  <si>
    <t>b567ab5b-3ecc-4633-b6ba-8f968dac73a8</t>
  </si>
  <si>
    <t>5829f78f-f4bb-4855-bdba-54e471c3044d</t>
  </si>
  <si>
    <t>d0cf235e-6813-4e9f-b6d2-8caed62d9fe8</t>
  </si>
  <si>
    <t>2b1a35b1-cf51-4dfc-baf2-1a67df459139</t>
  </si>
  <si>
    <t>85106617-50d3-4d7c-86de-812e84a01a5c</t>
  </si>
  <si>
    <t>98e63dc6-c9ad-4dd3-a2c7-db58e8a51dac</t>
  </si>
  <si>
    <t>fbim_widthRoughWallOpening</t>
  </si>
  <si>
    <t>989cc110-5af0-48e1-bbe9-87f90e7348d2</t>
  </si>
  <si>
    <t>fbim_heightRoughWallOpening</t>
  </si>
  <si>
    <t>560d7057-4da2-4988-bf01-e1ec962e7bbc</t>
  </si>
  <si>
    <t>fbim_soundReductionClass</t>
  </si>
  <si>
    <t>1cce525b-e55f-450d-a559-4da5e252b91f</t>
  </si>
  <si>
    <t>409ac9ad-c926-4de0-924d-5c54f9291c5c</t>
  </si>
  <si>
    <t>fbim_concretecompressivestrengthclass</t>
  </si>
  <si>
    <t>c090a994-ad30-46c2-9e94-86041495b1e6</t>
  </si>
  <si>
    <t>fbim_reinforcementRatioVolume</t>
  </si>
  <si>
    <t>141123ea-166a-4a35-a9e0-74e86bd8d9a1</t>
  </si>
  <si>
    <t>fbim_roofPitch</t>
  </si>
  <si>
    <t>f7809c0b-3afa-4502-bd3c-c9519b7b5326</t>
  </si>
  <si>
    <t>841926a5-7095-4f93-bc3d-70de57ee3350</t>
  </si>
  <si>
    <t>d0b07b3a-4556-44f2-bed4-c8ad65aebec0</t>
  </si>
  <si>
    <t>fbim_widthOfWindow</t>
  </si>
  <si>
    <t>0d58a94d-92ca-4670-9c94-ca6ad9af1c82</t>
  </si>
  <si>
    <t>fbim_windowHeight</t>
  </si>
  <si>
    <t>c50081de-41d1-4eb9-964a-8ec9ea279dfb; 21b8a150-0def-4518-8c78-3265dc3574a8</t>
  </si>
  <si>
    <t>a7074d2c-4e07-4e72-889f-aa387fa9f97e</t>
  </si>
  <si>
    <t>fbim_surfaceSpreadOfFlame</t>
  </si>
  <si>
    <t>99a2ef5b-75e4-4d4a-8552-6f7bb3ea4e62</t>
  </si>
  <si>
    <t>fbim_surfaceCoating</t>
  </si>
  <si>
    <t>9e2337c4-d4ff-429f-af3f-5fdbfe4d3d6f</t>
  </si>
  <si>
    <t>fbim_compressiveStrenghtAt10p</t>
  </si>
  <si>
    <t>79b6d1da-76f6-4c44-a0fc-ba6743ad8837</t>
  </si>
  <si>
    <t>fbim_resistanceTensileLoadPerpendicular</t>
  </si>
  <si>
    <t>310b5aaf-dab8-4d37-9af4-c2c427440460</t>
  </si>
  <si>
    <t>fbim_waterAbsorbtionOfCompleteImmersion</t>
  </si>
  <si>
    <t>aa7ab664-8406-4441-9ef8-75f089c8aa6a</t>
  </si>
  <si>
    <t>fbim_shortTermWaterAbsorption</t>
  </si>
  <si>
    <t>357424a0-1ccd-4c0d-a819-51acb4830a25</t>
  </si>
  <si>
    <t>fbim_resistanceToFreezeThawAfterImmersion</t>
  </si>
  <si>
    <t>bb4569eb-0bfe-4f39-8e9e-87f4d119400d</t>
  </si>
  <si>
    <t>fbim_waterAbsorbtionOfDiffusion</t>
  </si>
  <si>
    <t>ef129ac8-c5e7-40a1-8276-c5a48a616118</t>
  </si>
  <si>
    <t>fbim_resistanceToFreezeThawCycles</t>
  </si>
  <si>
    <t>a2429c5b-727f-4d74-8edf-0e3ad978b6db</t>
  </si>
  <si>
    <t>fbim_flexuralStrenght</t>
  </si>
  <si>
    <t>310b032e-a97e-4e9e-98dc-bd6f4e27fa1a</t>
  </si>
  <si>
    <t>fbim_compressiveCreep</t>
  </si>
  <si>
    <t>dee9f5a3-4b90-4f48-9a11-ced41f941281</t>
  </si>
  <si>
    <t>fbim_edgeType</t>
  </si>
  <si>
    <t>32a220f9-be7a-48fe-b115-4adc69caf63d</t>
  </si>
  <si>
    <t>fbim_compressibility</t>
  </si>
  <si>
    <t>d8e906bb-150c-4501-96d9-2b14065e2eee</t>
  </si>
  <si>
    <t>fbim_dimensionalStability</t>
  </si>
  <si>
    <t>553be093-eee0-4d77-85af-54809bd12750</t>
  </si>
  <si>
    <t>E97</t>
  </si>
  <si>
    <t>c50081de-41d1-4eb9-964a-8ec9ea279dfb; 5829f78f-f4bb-4855-bdba-54e471c3044d; d0cf235e-6813-4e9f-b6d2-8caed62d9fe8; 37be16bb-245a-4162-867f-818f4030892a</t>
  </si>
  <si>
    <t>c50081de-41d1-4eb9-964a-8ec9ea279dfb; 5829f78f-f4bb-4855-bdba-54e471c3044d</t>
  </si>
  <si>
    <t>e473c7da-62fe-4670-bb07-32c0f7eeca9c</t>
  </si>
  <si>
    <t>e473c7da-62fe-4670-bb07-32c0f7eeca9c;f7809c0b-3afa-4502-bd3c-c9519b7b5326</t>
  </si>
  <si>
    <t>e87675a0-0219-4779-90cb-0a0174aa7af6</t>
  </si>
  <si>
    <t>fbim_screedConstructions</t>
  </si>
  <si>
    <t>98a5dfe5-def2-47a9-8229-b45db85b01b4</t>
  </si>
  <si>
    <t>fbim_screedForUseWithHeating</t>
  </si>
  <si>
    <t>3acd1ea2-c3d7-4b8c-bf5b-fda8ac926666</t>
  </si>
  <si>
    <t>fbim_fiberScreed</t>
  </si>
  <si>
    <t>c50081de-41d1-4eb9-964a-8ec9ea279dfb; 5829f78f-f4bb-4855-bdba-54e471c3044d; 37be16bb-245a-4162-867f-818f4030892a</t>
  </si>
  <si>
    <t>815e6852-d719-469a-8831-077dc3082fd6</t>
  </si>
  <si>
    <t>fbim_projectedRoofArea</t>
  </si>
  <si>
    <t>f1a837e4-8bd7-4ab8-9428-ed78572b23d5</t>
  </si>
  <si>
    <t>fbim_pointLoadOfTheInsulation</t>
  </si>
  <si>
    <t>1eb6f9f1-b999-40b5-a118-b17f2c7c9c64;50081de-41d1-4eb9-964a-8ec9ea279dfb;b0fe66aa-576a-4882-88a0-96cbdbba9152</t>
  </si>
  <si>
    <t>2b728e96-709b-4503-80ae-63d9ebe18570</t>
  </si>
  <si>
    <t>fbim_firerating</t>
  </si>
  <si>
    <t>bc221363-7aa4-493c-823b-0f1f6c3c4f3f</t>
  </si>
  <si>
    <t>fbim_thermalTransistance_U</t>
  </si>
  <si>
    <t>9b0010ea-1b18-4998-add9-41f29cc05b18</t>
  </si>
  <si>
    <t>fbim_numberOfDoorLeafs</t>
  </si>
  <si>
    <t>97f9262f-2711-4cf1-bd71-ca1726b10a8b</t>
  </si>
  <si>
    <t>fbim_typeOfUtilisation</t>
  </si>
  <si>
    <t>0a027613-2a0b-4ee7-9d55-8d333858b632</t>
  </si>
  <si>
    <t>fbim_fireExit</t>
  </si>
  <si>
    <t>bbcc10ff-2077-4aaf-bd80-19e7e6938359</t>
  </si>
  <si>
    <t>fbim_handicappedAccessible</t>
  </si>
  <si>
    <t>b5f47c89-2f57-4f8b-b088-590fa081d935</t>
  </si>
  <si>
    <t>fbim_airInfiltrationResistence</t>
  </si>
  <si>
    <t>33e38069-e8b8-440f-82e6-afa8852297e3</t>
  </si>
  <si>
    <t>fbim_hygrothermalRating</t>
  </si>
  <si>
    <t>68ca57fe-554e-4550-819c-a909a33d9800</t>
  </si>
  <si>
    <t>5104f2a1-26af-403b-a440-c7bf5a6b2cc2</t>
  </si>
  <si>
    <t>fbim_exposedMasonry</t>
  </si>
  <si>
    <t>4f538389-30a2-4ffe-a05a-afe7f8aaf5d2</t>
  </si>
  <si>
    <t>350148d6-f679-4b8f-a1b2-75a072845f23</t>
  </si>
  <si>
    <t>fbim_clayBrickAssembly</t>
  </si>
  <si>
    <t>b8e0fa70-92dd-4d8d-9c54-719af44e75b4</t>
  </si>
  <si>
    <t>fbim_shearStrengthOfMortar</t>
  </si>
  <si>
    <t>799dbb70-3d38-4b7c-bc2b-8edb6fe31426</t>
  </si>
  <si>
    <t>fbim_isexternal</t>
  </si>
  <si>
    <t>7563c6c9-1d6e-4b48-9fa8-2f2d59d20067</t>
  </si>
  <si>
    <t>fbim_thermalPassageCoeffizient_UW</t>
  </si>
  <si>
    <t>dbf15f45-1403-42a0-97b9-c6709958ca70</t>
  </si>
  <si>
    <t>fbim_architecturalClearWidth</t>
  </si>
  <si>
    <t>bb984d67-3901-41ce-b400-4bdf171f0f8a</t>
  </si>
  <si>
    <t>fbim_architecturalClearHeight</t>
  </si>
  <si>
    <t>f2f2e5fe-c424-4ece-8c41-e8f0fff2eb84</t>
  </si>
  <si>
    <t>fbim_thicknessOfFrame</t>
  </si>
  <si>
    <t>e03efcde-7cec-46ba-9cd1-b13bd467621c</t>
  </si>
  <si>
    <t>fbim_parapet_balustradeHeight</t>
  </si>
  <si>
    <t>841926a5-7095-4f93-bc3d-70de57ee3350; 85106617-50d3-4d7c-86de-812e84a01a5c</t>
  </si>
  <si>
    <t>630cc40d-b2e6-4220-8fc3-48c3c5868664</t>
  </si>
  <si>
    <t>fbim_lightTransmittance</t>
  </si>
  <si>
    <t>f9ccdee0-3329-4bab-afb3-247c59443c73</t>
  </si>
  <si>
    <t>fbim_thermalTransmittanceWindowFrame</t>
  </si>
  <si>
    <t>53abb93e-fcef-4167-b258-10e6ab8aae7f</t>
  </si>
  <si>
    <t>fbim_gypsumPlasterTypeEN13279</t>
  </si>
  <si>
    <t>fbim_mixtureRatio</t>
  </si>
  <si>
    <t>fbim_waterAbsorption</t>
  </si>
  <si>
    <t>2745878c-7741-41b3-bbb0-0a9605a4226d</t>
  </si>
  <si>
    <t>1de6c8e1-e9b7-484e-80f7-c001e38af6c2</t>
  </si>
  <si>
    <t>68ec8890-7c65-4b5e-bb59-699ecc94c65f</t>
  </si>
  <si>
    <t>6b776339-ecd7-463a-9591-1af759b2aa6a</t>
  </si>
  <si>
    <t>c15c44a1-af7f-47e7-8f43-7e0b30758547</t>
  </si>
  <si>
    <t>fbim_apparentDensity</t>
  </si>
  <si>
    <t>01c2e790-2671-4988-a5af-58a4507cf010</t>
  </si>
  <si>
    <t>fbim_E_youngs_Modulus</t>
  </si>
  <si>
    <t>a3dc67b2-8a88-4c72-b4bf-22ed966e388f</t>
  </si>
  <si>
    <t>fbim_shearModulus</t>
  </si>
  <si>
    <t>69d359c3-bd1a-4484-9012-9f96f75e5a22</t>
  </si>
  <si>
    <t>ganze Zahl</t>
  </si>
  <si>
    <t>Planung Baustoffe</t>
  </si>
  <si>
    <t>20.09.2022; 151</t>
  </si>
  <si>
    <t>V 2.1</t>
  </si>
  <si>
    <t>Wasserundurchlässige Betonbauwerke, die neben tragender Funktion auch die Funktion der Abdichtung übernehmen.</t>
  </si>
  <si>
    <t>Angabe über den Festigkeitsbereich des Spritzbetons</t>
  </si>
  <si>
    <t>*.SurfaceSpreadOfFlameInsulation</t>
  </si>
  <si>
    <t>AsiE_SurfaceSpreadOfFlameInsulation</t>
  </si>
  <si>
    <t>Art der Anwendung des Dämmstoffs für Außendämmung, Innendämmung und Kerndämmung</t>
  </si>
  <si>
    <t>Produktanwendung Dämmstoff</t>
  </si>
  <si>
    <t>Angabe der Systemklasse des Wärmedämmstoffs</t>
  </si>
  <si>
    <t>Asi_CountersinkDowelEtics</t>
  </si>
  <si>
    <t>Asi_EdgeDowelEtics</t>
  </si>
  <si>
    <t>Asi_MaximumHeightDrywall</t>
  </si>
  <si>
    <t>22.03.2023; 154</t>
  </si>
  <si>
    <t>Asi_TensileStrengthPerpendicular</t>
  </si>
  <si>
    <t>Asi_WaterAbsorbtionCompleteImmersion</t>
  </si>
  <si>
    <t>Asi_WaterAbsorbtionShortTerm</t>
  </si>
  <si>
    <t>Asi_FreezeThawResistanceImmersion</t>
  </si>
  <si>
    <t>Asi_WaterAbsorbtionDiffusion</t>
  </si>
  <si>
    <t>Asi_FreezeThawResistanceDiffusion</t>
  </si>
  <si>
    <t>Asi_BendingStrength</t>
  </si>
  <si>
    <t>Asi_CreepLongTerm</t>
  </si>
  <si>
    <t>Asi_DeformationDefinedTemperaturePressure</t>
  </si>
  <si>
    <t>Asi_CompressibilityEps</t>
  </si>
  <si>
    <t>Asi_DimensionStabilityEps</t>
  </si>
  <si>
    <t>Asi_CompressiveStrengthAt2p</t>
  </si>
  <si>
    <t>Asi_PlanarityEps</t>
  </si>
  <si>
    <t>Asi_DeformationCyclicLoad</t>
  </si>
  <si>
    <t>Asi_ClosedCellStructureXps</t>
  </si>
  <si>
    <t>Asi_FlowResistance</t>
  </si>
  <si>
    <t>Asi_GridSizeCeilingPanels</t>
  </si>
  <si>
    <t>Asi_MinimumThicknessScreed</t>
  </si>
  <si>
    <t>IfcCovering.ROOFING; IfcRoof.FLAT_ROOF</t>
  </si>
  <si>
    <t>Asi_PointLoad</t>
  </si>
  <si>
    <t>Angabe über die Ausgleichsschicht des Flachdachs</t>
  </si>
  <si>
    <t>Asi_MaximumTensileStrengthLengthwise</t>
  </si>
  <si>
    <t>Asi_MaximumTensileStrengthCrosswise</t>
  </si>
  <si>
    <t>Asi_MaximumTensileElongationLengthwise</t>
  </si>
  <si>
    <t>Asi_MaximumTensileElongationCrosswise</t>
  </si>
  <si>
    <t>Asi_AreaRelatedMassUnderlay</t>
  </si>
  <si>
    <t>Asi_WeatheringDurationUnderlay</t>
  </si>
  <si>
    <t>Angabe der Breite der Durchgangslichte</t>
  </si>
  <si>
    <t>Asi_ClearanceWidthDoor</t>
  </si>
  <si>
    <t>Angabe der Höhe der Durchgangslichte</t>
  </si>
  <si>
    <t>Asi_ClearanceHeightDoor</t>
  </si>
  <si>
    <t>Asi_RimWidthLining</t>
  </si>
  <si>
    <t>Asi_WeightDoorPanel</t>
  </si>
  <si>
    <t>Asi_AverageCompressiveStrengthMasonry</t>
  </si>
  <si>
    <t>Asi_BondStrengthMortar</t>
  </si>
  <si>
    <t>Angabe der Art des Fensters für Drehfenster, Kipp- und Klappfenster sowie weitere Fensterarten</t>
  </si>
  <si>
    <t>Angabe über die Art des Einfachfensters</t>
  </si>
  <si>
    <t>Asi_ElementWeightWindow</t>
  </si>
  <si>
    <t>Asi_JointWidthWindow</t>
  </si>
  <si>
    <t>Asi_ThermalTransmittanceWindowFrame</t>
  </si>
  <si>
    <t>Asi_ThermalTransmittanceWindowGlazing</t>
  </si>
  <si>
    <t>Asi_DirectGlazing</t>
  </si>
  <si>
    <t>Oberflächenqualität Putz</t>
  </si>
  <si>
    <t>Oberflächenart Putz</t>
  </si>
  <si>
    <t>Bindemittel Material Putz</t>
  </si>
  <si>
    <t>Beanspruchungsklasse Putz</t>
  </si>
  <si>
    <t>Asi_MixingRatioPlaster</t>
  </si>
  <si>
    <t>Asi_WaterAbsorptionPlaster</t>
  </si>
  <si>
    <t>Produktklassifikation Putz</t>
  </si>
  <si>
    <t>Wasseraufnahme-Kategorie Putz</t>
  </si>
  <si>
    <t>Zuschlagsstoffe Putz</t>
  </si>
  <si>
    <t>Asi_NominalDiameter</t>
  </si>
  <si>
    <t>Asi_InteriorRoughnessCoefficient</t>
  </si>
  <si>
    <t>Asi_MassDensity</t>
  </si>
  <si>
    <t>Asi_YoungModulus</t>
  </si>
  <si>
    <t>Asi_ShearModulus</t>
  </si>
  <si>
    <t>Asi_SpecificHeatCapacity</t>
  </si>
  <si>
    <t>Asi_DesignationCode</t>
  </si>
  <si>
    <t>Asi_ManufacturerName</t>
  </si>
  <si>
    <t>Asi_ClimateChange</t>
  </si>
  <si>
    <t>Asi_StratosphericOzoneLayerDestruction</t>
  </si>
  <si>
    <t>Asi_AtmosphericAcidification</t>
  </si>
  <si>
    <t>Asi_Eutrophication</t>
  </si>
  <si>
    <t>Asi_PhotochemicalOzoneFormation</t>
  </si>
  <si>
    <t>Asi_RenewableEnergyConsumption</t>
  </si>
  <si>
    <t>Asi_NonRenewableEnergyConsumption</t>
  </si>
  <si>
    <t>Asi_ReferenceServiceLife</t>
  </si>
  <si>
    <t>Asi_BiogenicCarbonContent</t>
  </si>
  <si>
    <t>Asi_ClimateChangeFossil</t>
  </si>
  <si>
    <t>Asi_ClimateChangeBiogenic</t>
  </si>
  <si>
    <t>Asi_ClimateChangeLuluc</t>
  </si>
  <si>
    <t>Asi_PrimaryEnergyRenewableSource</t>
  </si>
  <si>
    <t>Asi_PrimaryEnergyRenewableMaterial</t>
  </si>
  <si>
    <t>Asi_PrimaryEnergyNonRenewableSource</t>
  </si>
  <si>
    <t>Asi_PrimaryEnergyNonRenewableMaterial</t>
  </si>
  <si>
    <t>Asi_DisposalClassification</t>
  </si>
  <si>
    <t>Asi_UtilizationPotential</t>
  </si>
  <si>
    <t>Asi_OrganicContent</t>
  </si>
  <si>
    <t>Asi_MineralContent</t>
  </si>
  <si>
    <t>Asi_MentalContent</t>
  </si>
  <si>
    <t>Asi_Oi3Delta</t>
  </si>
  <si>
    <t>Spezifiziert die Art des Sonnenschutzes</t>
  </si>
  <si>
    <t>Strahlungsreflexionsgrad</t>
  </si>
  <si>
    <t>Gibt den Teil der Strahlung an, der zurückgeworfen wird. Je höher der Wert, desto mehr Strahlung wird reflektiert.</t>
  </si>
  <si>
    <t>Gibt an, wieviel Anteil des sichtbaren Lichts vom Bauteil reflektiert wird</t>
  </si>
  <si>
    <t>Gibt an, wieviel Anteil des sichtbaren Lichts durch den Bauteil hindurchfällt</t>
  </si>
  <si>
    <t>Gibt an, wieviel Strahlung vom Bauteil durchgelassen wird. Je höher der Wert ist, desto mehr Strahlung tritt durch.</t>
  </si>
  <si>
    <t>Angabe, ob das Glas gehärtet ist (WAHR) oder nicht (FALSCH).</t>
  </si>
  <si>
    <t>Anteil des sichtbaren Lichts, der bei normalem Lichteinfall von der Verglasung reflektiert wird.</t>
  </si>
  <si>
    <t>Das Verhältnis der einfallenden Sonnenstrahlung, die von einem Verglasungssystem absorbiert wird. Es ist die Summe der Absorption, die auf die Außenseite (a) und die Innenseite (qi) verteilt ist. Beachten Sie die folgende Gleichung: Asol + Rsol + Tsol = 1.</t>
  </si>
  <si>
    <t>Das Verhältnis der einfallenden Sonnenstrahlung, die von einem Verglasungssystem reflektiert wird (auch als ρe bezeichnet). Beachten Sie die folgende Gleichung: Asol + Rsol + Tsol = 1.</t>
  </si>
  <si>
    <t>Das Verhältnis der einfallenden Sonnenstrahlung, die direkt durch ein Verglasungssystem hindurchgeht (auch als τe bezeichnet). Beachten Sie die folgende Gleichung: Asol + Rsol + Tsol = 1.</t>
  </si>
  <si>
    <t>Angabe über die Art des Sonnen- bzw. Blendschutzes</t>
  </si>
  <si>
    <t>Angabe über die Art des Antriebs für den Sonnen- bzw. Blendschutz</t>
  </si>
  <si>
    <t>Angabe über die Art der Führung des Sonnen- bzw. Blendschutzes</t>
  </si>
  <si>
    <t>Festgelegte Zeitspanne als Referenzwert für die Beurteilung von Umweltauswirkungen</t>
  </si>
  <si>
    <t>AsiP_EnvironmentalImpactSpecific</t>
  </si>
  <si>
    <t>Asi_HeightCladding</t>
  </si>
  <si>
    <t>Asi_LengthCladding</t>
  </si>
  <si>
    <t>Fragilitätsklasse</t>
  </si>
  <si>
    <t>Angabe zur Zerbrechlichkeit des Materials (zum Beispiel unter Brandlast oder Erschütterung) gemäß der nationalen oder regionalen Normen.</t>
  </si>
  <si>
    <t>*.FragilityRating</t>
  </si>
  <si>
    <t>Asi_FragilityRating</t>
  </si>
  <si>
    <t>abgehängte Decke Mineralfaser, UK sichtbar</t>
  </si>
  <si>
    <t>abgehängte Decke Mineralfaser, UK verdeckt</t>
  </si>
  <si>
    <t>Akustikmaßnahmen</t>
  </si>
  <si>
    <t>*.AcousticMeasures</t>
  </si>
  <si>
    <t>Angabe über die Art des zusätzlichen Akustikmaßnahmen bei Trockenbaudecken</t>
  </si>
  <si>
    <t>Asi_AcousticMeasuresDryConCeiling</t>
  </si>
  <si>
    <t>Lochung, Rieselschutz</t>
  </si>
  <si>
    <t>Lochung, Akustikfilz</t>
  </si>
  <si>
    <t>07.09.2023; 157</t>
  </si>
  <si>
    <t>zur Abstimmung</t>
  </si>
  <si>
    <t>22.11.2023; 158</t>
  </si>
  <si>
    <t>neu</t>
  </si>
  <si>
    <t>durchschnittlich</t>
  </si>
  <si>
    <t>ADPE</t>
  </si>
  <si>
    <t>*.ADPE</t>
  </si>
  <si>
    <t>kg Sb Äq.</t>
  </si>
  <si>
    <t>Potenzial für den abiotischen Abbau nicht fossiler Ressourcen</t>
  </si>
  <si>
    <t>ADPF</t>
  </si>
  <si>
    <t>*.ADPF</t>
  </si>
  <si>
    <t>Potenzial für den abiotischen Abbau fossiler Brennstoffe</t>
  </si>
  <si>
    <t>SM</t>
  </si>
  <si>
    <t>*.SM</t>
  </si>
  <si>
    <t>Einsatz von Sekundärstoffen</t>
  </si>
  <si>
    <t>RSF</t>
  </si>
  <si>
    <t>*.RSF</t>
  </si>
  <si>
    <t>Erneuerbare Sekundärbrennstoffe</t>
  </si>
  <si>
    <t>NRSF</t>
  </si>
  <si>
    <t>*.NRSF</t>
  </si>
  <si>
    <t>Nicht erneuerbare Sekundärbrennstoffe</t>
  </si>
  <si>
    <t>FW</t>
  </si>
  <si>
    <t>*.FW</t>
  </si>
  <si>
    <t>Einsatz von Süßwasserressourcen</t>
  </si>
  <si>
    <t>HWD</t>
  </si>
  <si>
    <t>*.HWD</t>
  </si>
  <si>
    <t>Gefährlicher Abfall zur Deponie</t>
  </si>
  <si>
    <t>NHWD</t>
  </si>
  <si>
    <t>*.NHWD</t>
  </si>
  <si>
    <t>Entsorgter nicht gefährlicher Abfall</t>
  </si>
  <si>
    <t>RWD</t>
  </si>
  <si>
    <t>*.RWD</t>
  </si>
  <si>
    <t>Entsorgter radioaktiver Abfall</t>
  </si>
  <si>
    <t>CRU</t>
  </si>
  <si>
    <t>*.CRU</t>
  </si>
  <si>
    <t>Komponenten für die Wiederverwendung</t>
  </si>
  <si>
    <t>MFR</t>
  </si>
  <si>
    <t>*.MFR</t>
  </si>
  <si>
    <t>Stoffe zum Recycling</t>
  </si>
  <si>
    <t>MER</t>
  </si>
  <si>
    <t>*.MER</t>
  </si>
  <si>
    <t>Stoffe für die Energierückgewinnung</t>
  </si>
  <si>
    <t>EEE</t>
  </si>
  <si>
    <t>*.EEE</t>
  </si>
  <si>
    <t>Exportierte Energie elektrisch</t>
  </si>
  <si>
    <t>EET</t>
  </si>
  <si>
    <t>*.EET</t>
  </si>
  <si>
    <t>Exportierte Energie thermisch</t>
  </si>
  <si>
    <t>PEINE</t>
  </si>
  <si>
    <t>*.PEINE</t>
  </si>
  <si>
    <t>MJ/kg</t>
  </si>
  <si>
    <t>Primärenergieinhalt aus nicht erneuerbaren Ressourcen. Als Primärenergieinhalt (abgekürzt PEI) wird der zur Herstellung eines Produktes oder einer Dienstleistung erforderliche Gesamtbedarf an energetischen Ressourcen bezeichnet ("Graue Energie"). Für den OI3-Indikator wird der PEI n.e. aller mit dem jeweiligen Modul verbundenen stofflichen und energetischen Inputs herangezogen.</t>
  </si>
  <si>
    <t>PEIE</t>
  </si>
  <si>
    <t>*.PEIE</t>
  </si>
  <si>
    <t>Primärenergieinhalt aus erneuerbaren Ressourcen.Als Primärenergieinhalt (abgekürzt PEI) wird der zur Herstellung eines Produktes oder einer Dienstleistung erforderliche Gesamtbedarf an energetischen Ressourcen bezeichnet ("Graue Energie").</t>
  </si>
  <si>
    <t>WDP</t>
  </si>
  <si>
    <t>*.WDP</t>
  </si>
  <si>
    <t>m² Welt-Äq.</t>
  </si>
  <si>
    <t>Wasser-Entzugspotenzial</t>
  </si>
  <si>
    <t>gültig</t>
  </si>
  <si>
    <t>ungültig</t>
  </si>
  <si>
    <t>InProgress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</si>
</sst>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0"/>
      <color rgb="FFFFFFFF"/>
      <name val="Verdana"/>
      <family val="2"/>
    </font>
    <font>
      <sz val="10"/>
      <name val="Verdana"/>
      <family val="2"/>
    </font>
    <font>
      <sz val="8"/>
      <name val="Calibri"/>
      <family val="2"/>
      <scheme val="minor"/>
    </font>
    <font>
      <sz val="9"/>
      <color indexed="81"/>
      <name val="Segoe UI"/>
      <charset val="1"/>
    </font>
  </fonts>
  <fills count="6">
    <fill>
      <patternFill patternType="none"/>
    </fill>
    <fill>
      <patternFill patternType="gray125"/>
    </fill>
    <fill>
      <patternFill patternType="solid">
        <fgColor theme="9" tint="-0.249977111117893"/>
        <bgColor indexed="64"/>
      </patternFill>
    </fill>
    <fill>
      <patternFill patternType="solid">
        <fgColor rgb="FF026595"/>
        <bgColor indexed="64"/>
      </patternFill>
    </fill>
    <fill>
      <patternFill patternType="solid">
        <fgColor theme="0" tint="-0.34998626667073579"/>
        <bgColor indexed="64"/>
      </patternFill>
    </fill>
    <fill>
      <patternFill patternType="solid">
        <fgColor theme="4" tint="0.79998168889431442"/>
        <bgColor theme="4" tint="0.79998168889431442"/>
      </patternFill>
    </fill>
  </fills>
  <borders count="4">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hair">
        <color theme="0" tint="-0.499984740745262"/>
      </left>
      <right style="hair">
        <color theme="0" tint="-0.499984740745262"/>
      </right>
      <top/>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left" wrapText="1"/>
    </xf>
    <xf numFmtId="0" fontId="1" fillId="4" borderId="2" xfId="0" applyFont="1" applyFill="1" applyBorder="1"/>
    <xf numFmtId="0" fontId="1" fillId="4" borderId="1" xfId="0" applyFont="1" applyFill="1" applyBorder="1"/>
    <xf numFmtId="0" fontId="0" fillId="0" borderId="1" xfId="0" applyBorder="1"/>
    <xf numFmtId="0" fontId="0" fillId="5" borderId="1" xfId="0" applyFill="1" applyBorder="1"/>
    <xf numFmtId="0" fontId="0" fillId="0" borderId="0" xfId="0" applyAlignment="1">
      <alignment wrapText="1"/>
    </xf>
    <xf numFmtId="0" fontId="1" fillId="4" borderId="0" xfId="0" applyFont="1" applyFill="1"/>
    <xf numFmtId="0" fontId="0" fillId="0" borderId="0" xfId="0" applyAlignment="1"/>
    <xf numFmtId="0" fontId="2" fillId="2" borderId="3" xfId="0" applyFont="1" applyFill="1" applyBorder="1" applyAlignment="1">
      <alignment horizontal="left" wrapText="1"/>
    </xf>
  </cellXfs>
  <cellStyles count="2">
    <cellStyle name="Standard" xfId="0" builtinId="0"/>
    <cellStyle name="Standard 2" xfId="1" xr:uid="{5C529178-B827-493D-BEE5-3A4C7C21AF6E}"/>
  </cellStyles>
  <dxfs count="34">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alignment horizontal="general" vertical="bottom" textRotation="0" wrapText="0" indent="0" justifyLastLine="0" shrinkToFit="0" readingOrder="0"/>
    </dxf>
    <dxf>
      <fill>
        <patternFill patternType="solid">
          <fgColor theme="4" tint="0.79998168889431442"/>
          <bgColor theme="4" tint="0.79998168889431442"/>
        </patternFill>
      </fill>
      <alignment vertical="bottom"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1" indent="0" justifyLastLine="0" shrinkToFit="0" readingOrder="0"/>
    </dxf>
    <dxf>
      <fill>
        <patternFill patternType="solid">
          <fgColor theme="4" tint="0.79998168889431442"/>
          <bgColor theme="4" tint="0.79998168889431442"/>
        </patternFill>
      </fill>
      <alignment vertical="bottom" textRotation="0" wrapText="1" indent="0" justifyLastLine="0" shrinkToFit="0" readingOrder="0"/>
      <border diagonalUp="0" diagonalDown="0" outline="0">
        <left/>
        <right/>
        <top style="thin">
          <color theme="4" tint="0.39997558519241921"/>
        </top>
        <bottom style="thin">
          <color theme="4" tint="0.39997558519241921"/>
        </bottom>
      </border>
    </dxf>
    <dxf>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right/>
        <top style="thin">
          <color theme="4" tint="0.39997558519241921"/>
        </top>
        <bottom style="thin">
          <color theme="4" tint="0.39997558519241921"/>
        </bottom>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top style="hair">
          <color theme="0" tint="-0.499984740745262"/>
        </top>
      </border>
    </dxf>
    <dxf>
      <fill>
        <patternFill patternType="solid">
          <fgColor theme="4" tint="0.79998168889431442"/>
          <bgColor theme="4" tint="0.79998168889431442"/>
        </patternFill>
      </fill>
    </dxf>
    <dxf>
      <border outline="0">
        <bottom style="thin">
          <color theme="4" tint="0.39997558519241921"/>
        </bottom>
      </border>
    </dxf>
    <dxf>
      <font>
        <b/>
        <i val="0"/>
        <strike val="0"/>
        <condense val="0"/>
        <extend val="0"/>
        <outline val="0"/>
        <shadow val="0"/>
        <u val="none"/>
        <vertAlign val="baseline"/>
        <sz val="10"/>
        <color rgb="FFFFFFFF"/>
        <name val="Verdana"/>
        <family val="2"/>
        <scheme val="none"/>
      </font>
      <fill>
        <patternFill patternType="solid">
          <fgColor indexed="64"/>
          <bgColor theme="9" tint="-0.249977111117893"/>
        </patternFill>
      </fill>
      <alignment horizontal="left" vertical="bottom" textRotation="90" wrapText="1" indent="0" justifyLastLine="0" shrinkToFit="0" readingOrder="0"/>
      <border diagonalUp="0" diagonalDown="0" outline="0">
        <left style="hair">
          <color theme="0" tint="-0.499984740745262"/>
        </left>
        <right style="hair">
          <color theme="0" tint="-0.49998474074526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Zucker Gerhard" id="{6FE992B8-A455-4F0D-B3EC-30167B0E8D7A}" userId="S::Gerhard.Zucker@ait.ac.at::55f0a5a7-795a-4009-9251-f12cfdd9b56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0BCD08-0199-4157-B486-197087533D60}" name="Parameter" displayName="Parameter" ref="A1:AD4410" totalsRowCount="1" headerRowDxfId="33" dataDxfId="31" headerRowBorderDxfId="32" tableBorderDxfId="30">
  <autoFilter ref="A1:AD4409" xr:uid="{A20BCD08-0199-4157-B486-197087533D60}">
    <filterColumn colId="4">
      <filters>
        <filter val="Planung"/>
      </filters>
    </filterColumn>
  </autoFilter>
  <tableColumns count="30">
    <tableColumn id="1" xr3:uid="{79A20ABD-EEF8-43B7-95F4-400C067793D2}" name="Beschluss_x000a_AG 11.09" totalsRowFunction="count" dataDxfId="29"/>
    <tableColumn id="2" xr3:uid="{7AE8CDFA-099C-47FC-914B-830C72AFE945}" name="Datum; Sitzung" totalsRowFunction="count" dataDxfId="28"/>
    <tableColumn id="3" xr3:uid="{62E5061A-363F-44FD-A233-C11974089A07}" name="zur Abstimmung" totalsRowFunction="count" dataDxfId="27"/>
    <tableColumn id="10" xr3:uid="{7F3EC5DE-B2C3-4D23-96D5-9E248A85AECC}" name="ANMERKUNGEN" totalsRowFunction="count" dataDxfId="26"/>
    <tableColumn id="11" xr3:uid="{4C3A5FCE-CEE0-413F-901D-F01CF34DDEFE}" name="Planungs-/ Leistungsparameter" totalsRowFunction="count" dataDxfId="25"/>
    <tableColumn id="12" xr3:uid="{42244963-8460-49FE-B965-EEE7DBACEF59}" name="PropertySets" totalsRowFunction="count" dataDxfId="24"/>
    <tableColumn id="13" xr3:uid="{8C40DE8A-CB11-4C1C-BD45-89AF42DE4B43}" name="Merkmal" totalsRowFunction="count" dataDxfId="23"/>
    <tableColumn id="14" xr3:uid="{B92F122D-8361-45CE-98E7-C0B1E2F17CB8}" name="Werte für Optionen-Sets" totalsRowFunction="count" dataDxfId="22" totalsRowDxfId="21"/>
    <tableColumn id="16" xr3:uid="{EB2057EE-82BD-45B1-82DE-74CDAAC30BDA}" name="Typ" totalsRowFunction="count" dataDxfId="20"/>
    <tableColumn id="18" xr3:uid="{3AC2D56B-6A37-493E-A6C2-6B6FD769CDD3}" name="IFC 4 " totalsRowFunction="count" dataDxfId="19"/>
    <tableColumn id="17" xr3:uid="{C8ED708B-4904-4264-B7F3-5F22A93BD693}" name="Einheiten" totalsRowFunction="count" dataDxfId="18"/>
    <tableColumn id="15" xr3:uid="{DE4DC8CB-C0C7-46F3-88D4-FA20D86B880B}" name="Beschreibung" totalsRowFunction="count"/>
    <tableColumn id="20" xr3:uid="{E73FB0E3-1F77-46AA-9C09-2206BAC105FA}" name="Entities" totalsRowFunction="count" dataDxfId="17"/>
    <tableColumn id="21" xr3:uid="{6C232C7E-71C4-4776-8889-CA096E3F5FC9}" name="Projektphase" totalsRowFunction="count" dataDxfId="16"/>
    <tableColumn id="22" xr3:uid="{5BE252A7-9F73-472D-AB79-10D336A586F4}" name="Verantwortlichkeit" totalsRowFunction="count" dataDxfId="15"/>
    <tableColumn id="26" xr3:uid="{57A6B98C-E32C-4EA5-8D19-9B578233F6B2}" name="Use Case 1" totalsRowFunction="count" dataDxfId="14"/>
    <tableColumn id="27" xr3:uid="{1E25C912-3865-45C4-B93E-5B2F521453D7}" name="Use Case 2" totalsRowFunction="count" dataDxfId="13"/>
    <tableColumn id="28" xr3:uid="{42C0D3FB-7B81-4118-AF27-C479511831FA}" name="Use Case 3" totalsRowFunction="count" dataDxfId="12"/>
    <tableColumn id="29" xr3:uid="{246E0FDF-B40B-4C3D-99C5-AF8E1001552B}" name="Use Case 4" totalsRowFunction="count" dataDxfId="11"/>
    <tableColumn id="30" xr3:uid="{6AB8EFA8-F941-40C0-A24C-47E1AE29CCCF}" name="Use Case 5" totalsRowFunction="count" dataDxfId="10"/>
    <tableColumn id="31" xr3:uid="{0B153B2E-D3D1-49A1-A50C-C963B522A25C}" name="Use Case Filter" totalsRowFunction="count" dataDxfId="9">
      <calculatedColumnFormula>CONCATENATE(Parameter[[#This Row],[Use Case 1]],";",Parameter[[#This Row],[Use Case 2]],";",Parameter[[#This Row],[Use Case 3]],";",Parameter[[#This Row],[Use Case 4]],";",Parameter[[#This Row],[Use Case 5]],";")</calculatedColumnFormula>
    </tableColumn>
    <tableColumn id="23" xr3:uid="{4BF2691B-2079-4EC6-A883-2F2AA7A84ED7}" name="Version" totalsRowFunction="count" dataDxfId="8"/>
    <tableColumn id="24" xr3:uid="{0A25381B-BCD5-4D23-9012-BBC62C9098C8}" name="gültig seit_x000a_Revision" totalsRowFunction="count" dataDxfId="7"/>
    <tableColumn id="25" xr3:uid="{542E9433-C586-47A8-9A1A-D874D09502BA}" name="veraltet seit_x000a_Revision" totalsRowFunction="count" dataDxfId="6"/>
    <tableColumn id="5" xr3:uid="{2F6D75C1-6C92-48B8-8C49-B665CEE4FC77}" name="Status"/>
    <tableColumn id="19" xr3:uid="{2D5C0202-7F0C-4CDB-AB04-AF6863F7FBE2}" name="MMS-Code" totalsRowFunction="count" dataDxfId="5">
      <calculatedColumnFormula>"Asi_"&amp;MID(J2,3,40)</calculatedColumnFormula>
    </tableColumn>
    <tableColumn id="32" xr3:uid="{23A7959C-A420-4DF4-BB21-CA09E843B578}" name="MMS alt: zugeordnet zu Bestands-Komponente" totalsRowFunction="count" dataDxfId="4" totalsRowDxfId="3"/>
    <tableColumn id="33" xr3:uid="{D8421B36-2D8D-4658-B15C-A81AE08B9FB9}" name="MMS alt: zugeordnet zu Bestands-Parameter" totalsRowFunction="count" dataDxfId="2"/>
    <tableColumn id="34" xr3:uid="{0496277A-CC32-407B-8ADA-CCF64D345E3C}" name="MMS alt: MMS-Code" totalsRowFunction="count" dataDxfId="1"/>
    <tableColumn id="35" xr3:uid="{D41D7593-9D89-4F03-A818-FBF99DBB9D35}" name="NR" totalsRowFunction="coun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1" dT="2023-12-12T10:53:59.49" personId="{6FE992B8-A455-4F0D-B3EC-30167B0E8D7A}" id="{31163758-AC21-49C5-B796-5A6D733FEE7E}">
    <text>Ungültige Werte haben eine neuere, gültige Version. Dieses Feld dient dazu, alte Versionen auszufiltern</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E36F7-42CB-4B05-BC08-966055A9648A}">
  <dimension ref="A1:AD4410"/>
  <sheetViews>
    <sheetView tabSelected="1" topLeftCell="E1" zoomScale="90" zoomScaleNormal="90" workbookViewId="0">
      <selection activeCell="E2" sqref="E2"/>
    </sheetView>
  </sheetViews>
  <sheetFormatPr baseColWidth="10" defaultRowHeight="14.4" x14ac:dyDescent="0.3"/>
  <cols>
    <col min="1" max="1" width="13.33203125" customWidth="1"/>
    <col min="2" max="2" width="16.109375" bestFit="1" customWidth="1"/>
    <col min="3" max="3" width="11.6640625" hidden="1" customWidth="1"/>
    <col min="4" max="4" width="0" hidden="1" customWidth="1"/>
    <col min="5" max="5" width="13.6640625" bestFit="1" customWidth="1"/>
    <col min="6" max="6" width="42.33203125" bestFit="1" customWidth="1"/>
    <col min="7" max="7" width="42.44140625" customWidth="1"/>
    <col min="8" max="8" width="16.33203125" style="6" customWidth="1"/>
    <col min="10" max="10" width="39.5546875" customWidth="1"/>
    <col min="11" max="11" width="17.6640625" customWidth="1"/>
    <col min="12" max="12" width="38.44140625" customWidth="1"/>
    <col min="15" max="15" width="32.44140625" customWidth="1"/>
    <col min="16" max="20" width="7.6640625" customWidth="1"/>
    <col min="21" max="21" width="30.5546875" customWidth="1"/>
    <col min="22" max="22" width="16" bestFit="1" customWidth="1"/>
    <col min="23" max="24" width="12.6640625" bestFit="1" customWidth="1"/>
    <col min="25" max="25" width="12.6640625" customWidth="1"/>
    <col min="26" max="26" width="34.88671875" customWidth="1"/>
    <col min="27" max="27" width="30.33203125" customWidth="1"/>
    <col min="28" max="28" width="14.5546875" customWidth="1"/>
    <col min="29" max="29" width="11.33203125" bestFit="1" customWidth="1"/>
    <col min="30" max="30" width="13.6640625" bestFit="1" customWidth="1"/>
  </cols>
  <sheetData>
    <row r="1" spans="1:30" ht="63.6" customHeight="1" x14ac:dyDescent="0.3">
      <c r="A1" s="9" t="s">
        <v>0</v>
      </c>
      <c r="B1" s="9" t="s">
        <v>1</v>
      </c>
      <c r="C1" s="9" t="s">
        <v>4603</v>
      </c>
      <c r="D1" s="9" t="s">
        <v>3</v>
      </c>
      <c r="E1" s="1" t="s">
        <v>4</v>
      </c>
      <c r="F1" s="1" t="s">
        <v>5</v>
      </c>
      <c r="G1" s="1" t="s">
        <v>6</v>
      </c>
      <c r="H1" s="1" t="s">
        <v>7</v>
      </c>
      <c r="I1" s="1" t="s">
        <v>9</v>
      </c>
      <c r="J1" s="1" t="s">
        <v>11</v>
      </c>
      <c r="K1" s="1" t="s">
        <v>10</v>
      </c>
      <c r="L1" s="1" t="s">
        <v>8</v>
      </c>
      <c r="M1" s="1" t="s">
        <v>13</v>
      </c>
      <c r="N1" s="1" t="s">
        <v>14</v>
      </c>
      <c r="O1" s="1" t="s">
        <v>15</v>
      </c>
      <c r="P1" s="1" t="s">
        <v>19</v>
      </c>
      <c r="Q1" s="1" t="s">
        <v>20</v>
      </c>
      <c r="R1" s="1" t="s">
        <v>21</v>
      </c>
      <c r="S1" s="1" t="s">
        <v>22</v>
      </c>
      <c r="T1" s="1" t="s">
        <v>23</v>
      </c>
      <c r="U1" s="1" t="s">
        <v>24</v>
      </c>
      <c r="V1" s="1" t="s">
        <v>16</v>
      </c>
      <c r="W1" s="1" t="s">
        <v>17</v>
      </c>
      <c r="X1" s="1" t="s">
        <v>18</v>
      </c>
      <c r="Y1" s="1" t="s">
        <v>637</v>
      </c>
      <c r="Z1" s="1" t="s">
        <v>12</v>
      </c>
      <c r="AA1" s="1" t="s">
        <v>25</v>
      </c>
      <c r="AB1" s="1" t="s">
        <v>26</v>
      </c>
      <c r="AC1" s="1" t="s">
        <v>27</v>
      </c>
      <c r="AD1" s="1" t="s">
        <v>28</v>
      </c>
    </row>
    <row r="2" spans="1:30" x14ac:dyDescent="0.3">
      <c r="A2" s="3" t="s">
        <v>29</v>
      </c>
      <c r="B2" s="3" t="s">
        <v>4490</v>
      </c>
      <c r="C2" s="3"/>
      <c r="D2" s="3"/>
      <c r="E2" s="3" t="s">
        <v>30</v>
      </c>
      <c r="F2" s="3" t="s">
        <v>31</v>
      </c>
      <c r="G2" s="3"/>
      <c r="H2" s="3"/>
      <c r="I2" s="3" t="s">
        <v>32</v>
      </c>
      <c r="J2" s="3" t="s">
        <v>31</v>
      </c>
      <c r="K2" s="3"/>
      <c r="L2" s="3"/>
      <c r="M2" s="3" t="s">
        <v>33</v>
      </c>
      <c r="N2" s="3"/>
      <c r="O2" s="3"/>
      <c r="P2" s="3" t="s">
        <v>44</v>
      </c>
      <c r="Q2" s="3"/>
      <c r="R2" s="3"/>
      <c r="S2" s="3"/>
      <c r="T2" s="3"/>
      <c r="U2" s="3" t="str">
        <f>CONCATENATE(Parameter[[#This Row],[Use Case 1]],";",Parameter[[#This Row],[Use Case 2]],";",Parameter[[#This Row],[Use Case 3]],";",Parameter[[#This Row],[Use Case 4]],";",Parameter[[#This Row],[Use Case 5]],";")</f>
        <v>Kostenermittlung;;;;;</v>
      </c>
      <c r="V2" s="3" t="s">
        <v>34</v>
      </c>
      <c r="W2" s="3">
        <v>2022</v>
      </c>
      <c r="X2" s="3"/>
      <c r="Y2" s="3" t="s">
        <v>4661</v>
      </c>
      <c r="Z2" s="3" t="s">
        <v>31</v>
      </c>
      <c r="AA2" s="3" t="s">
        <v>4320</v>
      </c>
      <c r="AB2" s="3"/>
      <c r="AC2" s="3"/>
      <c r="AD2" s="3">
        <f>1</f>
        <v>1</v>
      </c>
    </row>
    <row r="3" spans="1:30" x14ac:dyDescent="0.3">
      <c r="A3" t="s">
        <v>29</v>
      </c>
      <c r="B3" t="s">
        <v>4490</v>
      </c>
      <c r="E3" t="s">
        <v>30</v>
      </c>
      <c r="F3" t="s">
        <v>31</v>
      </c>
      <c r="G3" t="s">
        <v>35</v>
      </c>
      <c r="H3"/>
      <c r="I3" t="s">
        <v>37</v>
      </c>
      <c r="J3" t="s">
        <v>39</v>
      </c>
      <c r="K3" t="s">
        <v>38</v>
      </c>
      <c r="L3" t="s">
        <v>36</v>
      </c>
      <c r="M3" t="s">
        <v>41</v>
      </c>
      <c r="N3" t="s">
        <v>42</v>
      </c>
      <c r="O3" t="s">
        <v>43</v>
      </c>
      <c r="P3" t="s">
        <v>44</v>
      </c>
      <c r="U3" t="str">
        <f>CONCATENATE(Parameter[[#This Row],[Use Case 1]],";",Parameter[[#This Row],[Use Case 2]],";",Parameter[[#This Row],[Use Case 3]],";",Parameter[[#This Row],[Use Case 4]],";",Parameter[[#This Row],[Use Case 5]],";")</f>
        <v>Kostenermittlung;;;;;</v>
      </c>
      <c r="V3" t="s">
        <v>34</v>
      </c>
      <c r="W3">
        <v>2022</v>
      </c>
      <c r="Y3" t="s">
        <v>4661</v>
      </c>
      <c r="Z3" t="s">
        <v>40</v>
      </c>
      <c r="AD3">
        <f>AD2+1</f>
        <v>2</v>
      </c>
    </row>
    <row r="4" spans="1:30" x14ac:dyDescent="0.3">
      <c r="A4" t="s">
        <v>29</v>
      </c>
      <c r="B4" t="s">
        <v>4478</v>
      </c>
      <c r="E4" t="s">
        <v>30</v>
      </c>
      <c r="F4" t="s">
        <v>31</v>
      </c>
      <c r="G4" t="s">
        <v>45</v>
      </c>
      <c r="H4"/>
      <c r="I4" t="s">
        <v>37</v>
      </c>
      <c r="J4" t="s">
        <v>48</v>
      </c>
      <c r="K4" t="s">
        <v>47</v>
      </c>
      <c r="L4" t="s">
        <v>46</v>
      </c>
      <c r="M4" t="s">
        <v>41</v>
      </c>
      <c r="N4" t="s">
        <v>50</v>
      </c>
      <c r="O4" t="s">
        <v>43</v>
      </c>
      <c r="P4" t="s">
        <v>44</v>
      </c>
      <c r="U4" t="str">
        <f>CONCATENATE(Parameter[[#This Row],[Use Case 1]],";",Parameter[[#This Row],[Use Case 2]],";",Parameter[[#This Row],[Use Case 3]],";",Parameter[[#This Row],[Use Case 4]],";",Parameter[[#This Row],[Use Case 5]],";")</f>
        <v>Kostenermittlung;;;;;</v>
      </c>
      <c r="V4" t="s">
        <v>34</v>
      </c>
      <c r="W4">
        <v>2022</v>
      </c>
      <c r="Y4" t="s">
        <v>4661</v>
      </c>
      <c r="Z4" t="s">
        <v>49</v>
      </c>
      <c r="AD4">
        <f t="shared" ref="AD4:AD67" si="0">AD3+1</f>
        <v>3</v>
      </c>
    </row>
    <row r="5" spans="1:30" x14ac:dyDescent="0.3">
      <c r="A5" t="s">
        <v>29</v>
      </c>
      <c r="B5" t="s">
        <v>4478</v>
      </c>
      <c r="E5" t="s">
        <v>30</v>
      </c>
      <c r="F5" t="s">
        <v>31</v>
      </c>
      <c r="G5" t="s">
        <v>51</v>
      </c>
      <c r="H5"/>
      <c r="I5" t="s">
        <v>37</v>
      </c>
      <c r="J5" t="s">
        <v>53</v>
      </c>
      <c r="K5" t="s">
        <v>38</v>
      </c>
      <c r="L5" t="s">
        <v>52</v>
      </c>
      <c r="M5" t="s">
        <v>41</v>
      </c>
      <c r="N5" t="s">
        <v>55</v>
      </c>
      <c r="O5" t="s">
        <v>43</v>
      </c>
      <c r="P5" t="s">
        <v>44</v>
      </c>
      <c r="U5" t="str">
        <f>CONCATENATE(Parameter[[#This Row],[Use Case 1]],";",Parameter[[#This Row],[Use Case 2]],";",Parameter[[#This Row],[Use Case 3]],";",Parameter[[#This Row],[Use Case 4]],";",Parameter[[#This Row],[Use Case 5]],";")</f>
        <v>Kostenermittlung;;;;;</v>
      </c>
      <c r="V5" t="s">
        <v>34</v>
      </c>
      <c r="W5">
        <v>2022</v>
      </c>
      <c r="Y5" t="s">
        <v>4661</v>
      </c>
      <c r="Z5" t="s">
        <v>54</v>
      </c>
      <c r="AD5">
        <f t="shared" si="0"/>
        <v>4</v>
      </c>
    </row>
    <row r="6" spans="1:30" x14ac:dyDescent="0.3">
      <c r="A6" s="3" t="s">
        <v>29</v>
      </c>
      <c r="B6" s="3" t="s">
        <v>4490</v>
      </c>
      <c r="C6" s="3"/>
      <c r="D6" s="3"/>
      <c r="E6" s="3" t="s">
        <v>30</v>
      </c>
      <c r="F6" s="3" t="s">
        <v>56</v>
      </c>
      <c r="G6" s="3"/>
      <c r="H6" s="3"/>
      <c r="I6" s="3" t="s">
        <v>32</v>
      </c>
      <c r="J6" s="3" t="s">
        <v>56</v>
      </c>
      <c r="K6" s="3"/>
      <c r="L6" s="3"/>
      <c r="M6" s="3" t="s">
        <v>57</v>
      </c>
      <c r="N6" s="3"/>
      <c r="O6" s="3"/>
      <c r="P6" s="3" t="s">
        <v>44</v>
      </c>
      <c r="Q6" s="3"/>
      <c r="R6" s="3"/>
      <c r="S6" s="3"/>
      <c r="T6" s="3"/>
      <c r="U6" s="3" t="str">
        <f>CONCATENATE(Parameter[[#This Row],[Use Case 1]],";",Parameter[[#This Row],[Use Case 2]],";",Parameter[[#This Row],[Use Case 3]],";",Parameter[[#This Row],[Use Case 4]],";",Parameter[[#This Row],[Use Case 5]],";")</f>
        <v>Kostenermittlung;;;;;</v>
      </c>
      <c r="V6" s="3" t="s">
        <v>34</v>
      </c>
      <c r="W6" s="3">
        <v>2022</v>
      </c>
      <c r="X6" s="3"/>
      <c r="Y6" s="3" t="s">
        <v>4661</v>
      </c>
      <c r="Z6" s="3" t="s">
        <v>56</v>
      </c>
      <c r="AA6" s="3" t="s">
        <v>4321</v>
      </c>
      <c r="AB6" s="3"/>
      <c r="AC6" s="3"/>
      <c r="AD6" s="3">
        <f t="shared" si="0"/>
        <v>5</v>
      </c>
    </row>
    <row r="7" spans="1:30" x14ac:dyDescent="0.3">
      <c r="A7" t="s">
        <v>29</v>
      </c>
      <c r="B7" t="s">
        <v>4490</v>
      </c>
      <c r="E7" t="s">
        <v>30</v>
      </c>
      <c r="F7" t="s">
        <v>56</v>
      </c>
      <c r="G7" t="s">
        <v>35</v>
      </c>
      <c r="H7"/>
      <c r="I7" t="s">
        <v>37</v>
      </c>
      <c r="J7" t="s">
        <v>39</v>
      </c>
      <c r="K7" t="s">
        <v>38</v>
      </c>
      <c r="L7" t="s">
        <v>36</v>
      </c>
      <c r="M7" t="s">
        <v>41</v>
      </c>
      <c r="N7" t="s">
        <v>42</v>
      </c>
      <c r="O7" t="s">
        <v>43</v>
      </c>
      <c r="P7" t="s">
        <v>44</v>
      </c>
      <c r="U7" t="str">
        <f>CONCATENATE(Parameter[[#This Row],[Use Case 1]],";",Parameter[[#This Row],[Use Case 2]],";",Parameter[[#This Row],[Use Case 3]],";",Parameter[[#This Row],[Use Case 4]],";",Parameter[[#This Row],[Use Case 5]],";")</f>
        <v>Kostenermittlung;;;;;</v>
      </c>
      <c r="V7" t="s">
        <v>34</v>
      </c>
      <c r="W7">
        <v>2022</v>
      </c>
      <c r="Y7" t="s">
        <v>4661</v>
      </c>
      <c r="Z7" t="s">
        <v>58</v>
      </c>
      <c r="AD7">
        <f t="shared" si="0"/>
        <v>6</v>
      </c>
    </row>
    <row r="8" spans="1:30" x14ac:dyDescent="0.3">
      <c r="A8" t="s">
        <v>29</v>
      </c>
      <c r="B8" t="s">
        <v>4478</v>
      </c>
      <c r="E8" t="s">
        <v>30</v>
      </c>
      <c r="F8" t="s">
        <v>56</v>
      </c>
      <c r="G8" t="s">
        <v>45</v>
      </c>
      <c r="H8"/>
      <c r="I8" t="s">
        <v>37</v>
      </c>
      <c r="J8" t="s">
        <v>48</v>
      </c>
      <c r="K8" t="s">
        <v>47</v>
      </c>
      <c r="L8" t="s">
        <v>46</v>
      </c>
      <c r="M8" t="s">
        <v>41</v>
      </c>
      <c r="N8" t="s">
        <v>50</v>
      </c>
      <c r="O8" t="s">
        <v>43</v>
      </c>
      <c r="P8" t="s">
        <v>44</v>
      </c>
      <c r="U8" t="str">
        <f>CONCATENATE(Parameter[[#This Row],[Use Case 1]],";",Parameter[[#This Row],[Use Case 2]],";",Parameter[[#This Row],[Use Case 3]],";",Parameter[[#This Row],[Use Case 4]],";",Parameter[[#This Row],[Use Case 5]],";")</f>
        <v>Kostenermittlung;;;;;</v>
      </c>
      <c r="V8" t="s">
        <v>34</v>
      </c>
      <c r="W8">
        <v>2022</v>
      </c>
      <c r="Y8" t="s">
        <v>4661</v>
      </c>
      <c r="Z8" t="s">
        <v>49</v>
      </c>
      <c r="AD8">
        <f t="shared" si="0"/>
        <v>7</v>
      </c>
    </row>
    <row r="9" spans="1:30" x14ac:dyDescent="0.3">
      <c r="A9" t="s">
        <v>29</v>
      </c>
      <c r="B9" t="s">
        <v>4478</v>
      </c>
      <c r="E9" t="s">
        <v>30</v>
      </c>
      <c r="F9" t="s">
        <v>56</v>
      </c>
      <c r="G9" t="s">
        <v>51</v>
      </c>
      <c r="H9"/>
      <c r="I9" t="s">
        <v>37</v>
      </c>
      <c r="J9" t="s">
        <v>53</v>
      </c>
      <c r="K9" t="s">
        <v>38</v>
      </c>
      <c r="L9" t="s">
        <v>52</v>
      </c>
      <c r="M9" t="s">
        <v>41</v>
      </c>
      <c r="N9" t="s">
        <v>55</v>
      </c>
      <c r="O9" t="s">
        <v>43</v>
      </c>
      <c r="P9" t="s">
        <v>44</v>
      </c>
      <c r="U9" t="str">
        <f>CONCATENATE(Parameter[[#This Row],[Use Case 1]],";",Parameter[[#This Row],[Use Case 2]],";",Parameter[[#This Row],[Use Case 3]],";",Parameter[[#This Row],[Use Case 4]],";",Parameter[[#This Row],[Use Case 5]],";")</f>
        <v>Kostenermittlung;;;;;</v>
      </c>
      <c r="V9" t="s">
        <v>34</v>
      </c>
      <c r="W9">
        <v>2022</v>
      </c>
      <c r="Y9" t="s">
        <v>4661</v>
      </c>
      <c r="Z9" t="s">
        <v>59</v>
      </c>
      <c r="AD9">
        <f t="shared" si="0"/>
        <v>8</v>
      </c>
    </row>
    <row r="10" spans="1:30" x14ac:dyDescent="0.3">
      <c r="A10" s="3" t="s">
        <v>29</v>
      </c>
      <c r="B10" s="3" t="s">
        <v>4490</v>
      </c>
      <c r="C10" s="3"/>
      <c r="D10" s="3"/>
      <c r="E10" s="3" t="s">
        <v>30</v>
      </c>
      <c r="F10" s="3" t="s">
        <v>60</v>
      </c>
      <c r="G10" s="3"/>
      <c r="H10" s="3"/>
      <c r="I10" s="3" t="s">
        <v>32</v>
      </c>
      <c r="J10" s="3" t="s">
        <v>60</v>
      </c>
      <c r="K10" s="3"/>
      <c r="L10" s="3"/>
      <c r="M10" s="3" t="s">
        <v>61</v>
      </c>
      <c r="N10" s="3"/>
      <c r="O10" s="3"/>
      <c r="P10" s="3" t="s">
        <v>44</v>
      </c>
      <c r="Q10" s="3"/>
      <c r="R10" s="3"/>
      <c r="S10" s="3"/>
      <c r="T10" s="3"/>
      <c r="U10" s="3" t="str">
        <f>CONCATENATE(Parameter[[#This Row],[Use Case 1]],";",Parameter[[#This Row],[Use Case 2]],";",Parameter[[#This Row],[Use Case 3]],";",Parameter[[#This Row],[Use Case 4]],";",Parameter[[#This Row],[Use Case 5]],";")</f>
        <v>Kostenermittlung;;;;;</v>
      </c>
      <c r="V10" s="3" t="s">
        <v>34</v>
      </c>
      <c r="W10" s="3">
        <v>2022</v>
      </c>
      <c r="X10" s="3"/>
      <c r="Y10" s="3" t="s">
        <v>4661</v>
      </c>
      <c r="Z10" s="3" t="s">
        <v>60</v>
      </c>
      <c r="AA10" s="3" t="s">
        <v>4322</v>
      </c>
      <c r="AB10" s="3"/>
      <c r="AC10" s="3"/>
      <c r="AD10" s="3">
        <f t="shared" si="0"/>
        <v>9</v>
      </c>
    </row>
    <row r="11" spans="1:30" x14ac:dyDescent="0.3">
      <c r="A11" s="4" t="s">
        <v>29</v>
      </c>
      <c r="B11" s="4" t="s">
        <v>4490</v>
      </c>
      <c r="C11" s="4"/>
      <c r="D11" s="4"/>
      <c r="E11" s="4" t="s">
        <v>30</v>
      </c>
      <c r="F11" s="4" t="s">
        <v>60</v>
      </c>
      <c r="G11" s="4" t="s">
        <v>35</v>
      </c>
      <c r="H11" s="4"/>
      <c r="I11" s="4" t="s">
        <v>37</v>
      </c>
      <c r="J11" s="4" t="s">
        <v>39</v>
      </c>
      <c r="K11" s="4" t="s">
        <v>38</v>
      </c>
      <c r="L11" s="4" t="s">
        <v>36</v>
      </c>
      <c r="M11" s="4" t="s">
        <v>41</v>
      </c>
      <c r="N11" s="4" t="s">
        <v>42</v>
      </c>
      <c r="O11" s="4" t="s">
        <v>43</v>
      </c>
      <c r="P11" s="4" t="s">
        <v>44</v>
      </c>
      <c r="Q11" s="4"/>
      <c r="R11" s="4"/>
      <c r="S11" s="4"/>
      <c r="T11" s="4"/>
      <c r="U11" s="4" t="str">
        <f>CONCATENATE(Parameter[[#This Row],[Use Case 1]],";",Parameter[[#This Row],[Use Case 2]],";",Parameter[[#This Row],[Use Case 3]],";",Parameter[[#This Row],[Use Case 4]],";",Parameter[[#This Row],[Use Case 5]],";")</f>
        <v>Kostenermittlung;;;;;</v>
      </c>
      <c r="V11" s="4" t="s">
        <v>34</v>
      </c>
      <c r="W11" s="4">
        <v>2022</v>
      </c>
      <c r="X11" s="4"/>
      <c r="Y11" s="4" t="s">
        <v>4661</v>
      </c>
      <c r="Z11" s="4" t="s">
        <v>62</v>
      </c>
      <c r="AA11" s="4"/>
      <c r="AB11" s="4"/>
      <c r="AC11" s="4"/>
      <c r="AD11" s="4">
        <f t="shared" si="0"/>
        <v>10</v>
      </c>
    </row>
    <row r="12" spans="1:30" x14ac:dyDescent="0.3">
      <c r="A12" s="4" t="s">
        <v>29</v>
      </c>
      <c r="B12" s="4" t="s">
        <v>4490</v>
      </c>
      <c r="C12" s="4"/>
      <c r="D12" s="4"/>
      <c r="E12" s="4" t="s">
        <v>30</v>
      </c>
      <c r="F12" s="4" t="s">
        <v>60</v>
      </c>
      <c r="G12" s="4" t="s">
        <v>45</v>
      </c>
      <c r="H12" s="4"/>
      <c r="I12" s="4" t="s">
        <v>37</v>
      </c>
      <c r="J12" s="4" t="s">
        <v>48</v>
      </c>
      <c r="K12" s="4" t="s">
        <v>47</v>
      </c>
      <c r="L12" s="4" t="s">
        <v>46</v>
      </c>
      <c r="M12" s="4" t="s">
        <v>41</v>
      </c>
      <c r="N12" s="4" t="s">
        <v>50</v>
      </c>
      <c r="O12" s="4" t="s">
        <v>43</v>
      </c>
      <c r="P12" s="4" t="s">
        <v>44</v>
      </c>
      <c r="Q12" s="4"/>
      <c r="R12" s="4"/>
      <c r="S12" s="4"/>
      <c r="T12" s="4"/>
      <c r="U12" s="4" t="str">
        <f>CONCATENATE(Parameter[[#This Row],[Use Case 1]],";",Parameter[[#This Row],[Use Case 2]],";",Parameter[[#This Row],[Use Case 3]],";",Parameter[[#This Row],[Use Case 4]],";",Parameter[[#This Row],[Use Case 5]],";")</f>
        <v>Kostenermittlung;;;;;</v>
      </c>
      <c r="V12" s="4" t="s">
        <v>34</v>
      </c>
      <c r="W12" s="4">
        <v>2022</v>
      </c>
      <c r="X12" s="4"/>
      <c r="Y12" s="4" t="s">
        <v>4661</v>
      </c>
      <c r="Z12" s="4" t="s">
        <v>49</v>
      </c>
      <c r="AA12" s="4"/>
      <c r="AB12" s="4"/>
      <c r="AC12" s="4"/>
      <c r="AD12" s="4">
        <f t="shared" si="0"/>
        <v>11</v>
      </c>
    </row>
    <row r="13" spans="1:30" x14ac:dyDescent="0.3">
      <c r="A13" s="4" t="s">
        <v>29</v>
      </c>
      <c r="B13" s="4" t="s">
        <v>4490</v>
      </c>
      <c r="C13" s="4"/>
      <c r="D13" s="4"/>
      <c r="E13" s="4" t="s">
        <v>30</v>
      </c>
      <c r="F13" s="4" t="s">
        <v>60</v>
      </c>
      <c r="G13" s="4" t="s">
        <v>51</v>
      </c>
      <c r="H13" s="4"/>
      <c r="I13" s="4" t="s">
        <v>37</v>
      </c>
      <c r="J13" s="4" t="s">
        <v>53</v>
      </c>
      <c r="K13" s="4" t="s">
        <v>38</v>
      </c>
      <c r="L13" s="4" t="s">
        <v>52</v>
      </c>
      <c r="M13" s="4" t="s">
        <v>41</v>
      </c>
      <c r="N13" s="4" t="s">
        <v>55</v>
      </c>
      <c r="O13" s="4" t="s">
        <v>43</v>
      </c>
      <c r="P13" s="4" t="s">
        <v>44</v>
      </c>
      <c r="Q13" s="4"/>
      <c r="R13" s="4"/>
      <c r="S13" s="4"/>
      <c r="T13" s="4"/>
      <c r="U13" s="4" t="str">
        <f>CONCATENATE(Parameter[[#This Row],[Use Case 1]],";",Parameter[[#This Row],[Use Case 2]],";",Parameter[[#This Row],[Use Case 3]],";",Parameter[[#This Row],[Use Case 4]],";",Parameter[[#This Row],[Use Case 5]],";")</f>
        <v>Kostenermittlung;;;;;</v>
      </c>
      <c r="V13" s="4" t="s">
        <v>34</v>
      </c>
      <c r="W13" s="4">
        <v>2022</v>
      </c>
      <c r="X13" s="4"/>
      <c r="Y13" s="4" t="s">
        <v>4661</v>
      </c>
      <c r="Z13" s="4" t="s">
        <v>63</v>
      </c>
      <c r="AA13" s="4"/>
      <c r="AB13" s="4"/>
      <c r="AC13" s="4"/>
      <c r="AD13" s="4">
        <f t="shared" si="0"/>
        <v>12</v>
      </c>
    </row>
    <row r="14" spans="1:30" x14ac:dyDescent="0.3">
      <c r="A14" s="3" t="s">
        <v>29</v>
      </c>
      <c r="B14" s="3" t="s">
        <v>4478</v>
      </c>
      <c r="C14" s="3"/>
      <c r="D14" s="3"/>
      <c r="E14" s="3" t="s">
        <v>30</v>
      </c>
      <c r="F14" s="3" t="s">
        <v>64</v>
      </c>
      <c r="G14" s="3"/>
      <c r="H14" s="3"/>
      <c r="I14" s="3" t="s">
        <v>32</v>
      </c>
      <c r="J14" s="3" t="s">
        <v>64</v>
      </c>
      <c r="K14" s="3"/>
      <c r="L14" s="3"/>
      <c r="M14" s="3" t="s">
        <v>3574</v>
      </c>
      <c r="N14" s="3"/>
      <c r="O14" s="3"/>
      <c r="P14" s="3" t="s">
        <v>4477</v>
      </c>
      <c r="Q14" s="3" t="s">
        <v>44</v>
      </c>
      <c r="R14" s="3"/>
      <c r="S14" s="3"/>
      <c r="T14" s="3"/>
      <c r="U14" s="3" t="str">
        <f>CONCATENATE(Parameter[[#This Row],[Use Case 1]],";",Parameter[[#This Row],[Use Case 2]],";",Parameter[[#This Row],[Use Case 3]],";",Parameter[[#This Row],[Use Case 4]],";",Parameter[[#This Row],[Use Case 5]],";")</f>
        <v>Planung Baustoffe;Kostenermittlung;;;;</v>
      </c>
      <c r="V14" s="3" t="s">
        <v>4479</v>
      </c>
      <c r="W14" s="3">
        <v>2022</v>
      </c>
      <c r="X14" s="3"/>
      <c r="Y14" s="3" t="s">
        <v>4661</v>
      </c>
      <c r="Z14" s="3" t="s">
        <v>64</v>
      </c>
      <c r="AA14" s="3" t="s">
        <v>4323</v>
      </c>
      <c r="AB14" s="3"/>
      <c r="AC14" s="3"/>
      <c r="AD14" s="3">
        <f t="shared" si="0"/>
        <v>13</v>
      </c>
    </row>
    <row r="15" spans="1:30" x14ac:dyDescent="0.3">
      <c r="A15" s="4" t="s">
        <v>29</v>
      </c>
      <c r="B15" s="4" t="s">
        <v>4478</v>
      </c>
      <c r="C15" s="4"/>
      <c r="D15" s="4"/>
      <c r="E15" s="4" t="s">
        <v>30</v>
      </c>
      <c r="F15" s="4" t="s">
        <v>64</v>
      </c>
      <c r="G15" s="4" t="s">
        <v>66</v>
      </c>
      <c r="H15" s="4"/>
      <c r="I15" s="4" t="s">
        <v>37</v>
      </c>
      <c r="J15" s="4" t="s">
        <v>68</v>
      </c>
      <c r="K15" s="4" t="s">
        <v>47</v>
      </c>
      <c r="L15" s="4" t="s">
        <v>67</v>
      </c>
      <c r="M15" s="4" t="s">
        <v>41</v>
      </c>
      <c r="N15" s="4" t="s">
        <v>70</v>
      </c>
      <c r="O15" s="4" t="s">
        <v>71</v>
      </c>
      <c r="P15" s="4" t="s">
        <v>44</v>
      </c>
      <c r="Q15" s="4"/>
      <c r="R15" s="4"/>
      <c r="S15" s="4"/>
      <c r="T15" s="4"/>
      <c r="U15" s="4" t="str">
        <f>CONCATENATE(Parameter[[#This Row],[Use Case 1]],";",Parameter[[#This Row],[Use Case 2]],";",Parameter[[#This Row],[Use Case 3]],";",Parameter[[#This Row],[Use Case 4]],";",Parameter[[#This Row],[Use Case 5]],";")</f>
        <v>Kostenermittlung;;;;;</v>
      </c>
      <c r="V15" s="4" t="s">
        <v>34</v>
      </c>
      <c r="W15" s="4">
        <v>2022</v>
      </c>
      <c r="X15" s="4"/>
      <c r="Y15" s="4" t="s">
        <v>4661</v>
      </c>
      <c r="Z15" s="4" t="s">
        <v>69</v>
      </c>
      <c r="AA15" s="4"/>
      <c r="AB15" s="4" t="s">
        <v>4324</v>
      </c>
      <c r="AC15" s="4" t="s">
        <v>4325</v>
      </c>
      <c r="AD15" s="4">
        <f t="shared" si="0"/>
        <v>14</v>
      </c>
    </row>
    <row r="16" spans="1:30" x14ac:dyDescent="0.3">
      <c r="A16" s="4" t="s">
        <v>29</v>
      </c>
      <c r="B16" s="4" t="s">
        <v>4478</v>
      </c>
      <c r="C16" s="4"/>
      <c r="D16" s="4"/>
      <c r="E16" s="4" t="s">
        <v>30</v>
      </c>
      <c r="F16" s="4" t="s">
        <v>64</v>
      </c>
      <c r="G16" s="4" t="s">
        <v>72</v>
      </c>
      <c r="H16" s="4"/>
      <c r="I16" s="4" t="s">
        <v>37</v>
      </c>
      <c r="J16" s="4" t="s">
        <v>75</v>
      </c>
      <c r="K16" s="4" t="s">
        <v>74</v>
      </c>
      <c r="L16" s="4" t="s">
        <v>73</v>
      </c>
      <c r="M16" s="4" t="s">
        <v>41</v>
      </c>
      <c r="N16" s="4" t="s">
        <v>55</v>
      </c>
      <c r="O16" s="4" t="s">
        <v>77</v>
      </c>
      <c r="P16" s="4" t="s">
        <v>44</v>
      </c>
      <c r="Q16" s="4"/>
      <c r="R16" s="4"/>
      <c r="S16" s="4"/>
      <c r="T16" s="4"/>
      <c r="U16" s="4" t="str">
        <f>CONCATENATE(Parameter[[#This Row],[Use Case 1]],";",Parameter[[#This Row],[Use Case 2]],";",Parameter[[#This Row],[Use Case 3]],";",Parameter[[#This Row],[Use Case 4]],";",Parameter[[#This Row],[Use Case 5]],";")</f>
        <v>Kostenermittlung;;;;;</v>
      </c>
      <c r="V16" s="4" t="s">
        <v>34</v>
      </c>
      <c r="W16" s="4">
        <v>2022</v>
      </c>
      <c r="X16" s="4"/>
      <c r="Y16" s="4" t="s">
        <v>4661</v>
      </c>
      <c r="Z16" s="4" t="s">
        <v>76</v>
      </c>
      <c r="AA16" s="4"/>
      <c r="AB16" s="4"/>
      <c r="AC16" s="4"/>
      <c r="AD16" s="4">
        <f t="shared" si="0"/>
        <v>15</v>
      </c>
    </row>
    <row r="17" spans="1:30" x14ac:dyDescent="0.3">
      <c r="A17" s="4" t="s">
        <v>29</v>
      </c>
      <c r="B17" s="4" t="s">
        <v>4478</v>
      </c>
      <c r="C17" s="4"/>
      <c r="D17" s="4"/>
      <c r="E17" s="4" t="s">
        <v>30</v>
      </c>
      <c r="F17" s="4" t="s">
        <v>64</v>
      </c>
      <c r="G17" s="4" t="s">
        <v>72</v>
      </c>
      <c r="H17" s="4" t="s">
        <v>115</v>
      </c>
      <c r="I17" s="4" t="s">
        <v>79</v>
      </c>
      <c r="J17" s="4"/>
      <c r="K17" s="4"/>
      <c r="L17" s="4"/>
      <c r="M17" s="4"/>
      <c r="N17" s="4"/>
      <c r="O17" s="4"/>
      <c r="P17" s="4" t="s">
        <v>44</v>
      </c>
      <c r="Q17" s="4"/>
      <c r="R17" s="4"/>
      <c r="S17" s="4"/>
      <c r="T17" s="4"/>
      <c r="U17" s="4" t="str">
        <f>CONCATENATE(Parameter[[#This Row],[Use Case 1]],";",Parameter[[#This Row],[Use Case 2]],";",Parameter[[#This Row],[Use Case 3]],";",Parameter[[#This Row],[Use Case 4]],";",Parameter[[#This Row],[Use Case 5]],";")</f>
        <v>Kostenermittlung;;;;;</v>
      </c>
      <c r="V17" s="4" t="s">
        <v>34</v>
      </c>
      <c r="W17" s="4">
        <v>2022</v>
      </c>
      <c r="X17" s="4"/>
      <c r="Y17" s="4" t="s">
        <v>4661</v>
      </c>
      <c r="Z17" s="4"/>
      <c r="AA17" s="4"/>
      <c r="AB17" s="4"/>
      <c r="AC17" s="4"/>
      <c r="AD17" s="4">
        <f t="shared" si="0"/>
        <v>16</v>
      </c>
    </row>
    <row r="18" spans="1:30" x14ac:dyDescent="0.3">
      <c r="A18" s="4" t="s">
        <v>29</v>
      </c>
      <c r="B18" s="4" t="s">
        <v>4478</v>
      </c>
      <c r="C18" s="4"/>
      <c r="D18" s="4"/>
      <c r="E18" s="4" t="s">
        <v>30</v>
      </c>
      <c r="F18" s="4" t="s">
        <v>64</v>
      </c>
      <c r="G18" s="4" t="s">
        <v>72</v>
      </c>
      <c r="H18" s="4" t="s">
        <v>1686</v>
      </c>
      <c r="I18" s="4" t="s">
        <v>79</v>
      </c>
      <c r="J18" s="4"/>
      <c r="K18" s="4"/>
      <c r="L18" s="4"/>
      <c r="M18" s="4"/>
      <c r="N18" s="4"/>
      <c r="O18" s="4"/>
      <c r="P18" s="4" t="s">
        <v>44</v>
      </c>
      <c r="Q18" s="4"/>
      <c r="R18" s="4"/>
      <c r="S18" s="4"/>
      <c r="T18" s="4"/>
      <c r="U18" s="4" t="str">
        <f>CONCATENATE(Parameter[[#This Row],[Use Case 1]],";",Parameter[[#This Row],[Use Case 2]],";",Parameter[[#This Row],[Use Case 3]],";",Parameter[[#This Row],[Use Case 4]],";",Parameter[[#This Row],[Use Case 5]],";")</f>
        <v>Kostenermittlung;;;;;</v>
      </c>
      <c r="V18" s="4" t="s">
        <v>34</v>
      </c>
      <c r="W18" s="4">
        <v>2022</v>
      </c>
      <c r="X18" s="4"/>
      <c r="Y18" s="4" t="s">
        <v>4661</v>
      </c>
      <c r="Z18" s="4"/>
      <c r="AA18" s="4"/>
      <c r="AB18" s="4"/>
      <c r="AC18" s="4"/>
      <c r="AD18" s="4">
        <f t="shared" si="0"/>
        <v>17</v>
      </c>
    </row>
    <row r="19" spans="1:30" x14ac:dyDescent="0.3">
      <c r="A19" s="4" t="s">
        <v>29</v>
      </c>
      <c r="B19" s="4" t="s">
        <v>4478</v>
      </c>
      <c r="C19" s="4"/>
      <c r="D19" s="4"/>
      <c r="E19" s="4" t="s">
        <v>30</v>
      </c>
      <c r="F19" s="4" t="s">
        <v>64</v>
      </c>
      <c r="G19" s="4" t="s">
        <v>72</v>
      </c>
      <c r="H19" s="4" t="s">
        <v>78</v>
      </c>
      <c r="I19" s="4" t="s">
        <v>79</v>
      </c>
      <c r="J19" s="4"/>
      <c r="K19" s="4"/>
      <c r="L19" s="4"/>
      <c r="M19" s="4"/>
      <c r="N19" s="4"/>
      <c r="O19" s="4"/>
      <c r="P19" s="4" t="s">
        <v>44</v>
      </c>
      <c r="Q19" s="4"/>
      <c r="R19" s="4"/>
      <c r="S19" s="4"/>
      <c r="T19" s="4"/>
      <c r="U19" s="4" t="str">
        <f>CONCATENATE(Parameter[[#This Row],[Use Case 1]],";",Parameter[[#This Row],[Use Case 2]],";",Parameter[[#This Row],[Use Case 3]],";",Parameter[[#This Row],[Use Case 4]],";",Parameter[[#This Row],[Use Case 5]],";")</f>
        <v>Kostenermittlung;;;;;</v>
      </c>
      <c r="V19" s="4" t="s">
        <v>34</v>
      </c>
      <c r="W19" s="4">
        <v>2022</v>
      </c>
      <c r="X19" s="4"/>
      <c r="Y19" s="4" t="s">
        <v>4661</v>
      </c>
      <c r="Z19" s="4"/>
      <c r="AA19" s="4"/>
      <c r="AB19" s="4"/>
      <c r="AC19" s="4"/>
      <c r="AD19" s="4">
        <f t="shared" si="0"/>
        <v>18</v>
      </c>
    </row>
    <row r="20" spans="1:30" x14ac:dyDescent="0.3">
      <c r="A20" s="4" t="s">
        <v>29</v>
      </c>
      <c r="B20" s="4" t="s">
        <v>4478</v>
      </c>
      <c r="C20" s="4"/>
      <c r="D20" s="4"/>
      <c r="E20" s="4" t="s">
        <v>30</v>
      </c>
      <c r="F20" s="4" t="s">
        <v>64</v>
      </c>
      <c r="G20" s="4" t="s">
        <v>72</v>
      </c>
      <c r="H20" s="4" t="s">
        <v>80</v>
      </c>
      <c r="I20" s="4" t="s">
        <v>79</v>
      </c>
      <c r="J20" s="4"/>
      <c r="K20" s="4"/>
      <c r="L20" s="4"/>
      <c r="M20" s="4"/>
      <c r="N20" s="4"/>
      <c r="O20" s="4"/>
      <c r="P20" s="4" t="s">
        <v>44</v>
      </c>
      <c r="Q20" s="4"/>
      <c r="R20" s="4"/>
      <c r="S20" s="4"/>
      <c r="T20" s="4"/>
      <c r="U20" s="4" t="str">
        <f>CONCATENATE(Parameter[[#This Row],[Use Case 1]],";",Parameter[[#This Row],[Use Case 2]],";",Parameter[[#This Row],[Use Case 3]],";",Parameter[[#This Row],[Use Case 4]],";",Parameter[[#This Row],[Use Case 5]],";")</f>
        <v>Kostenermittlung;;;;;</v>
      </c>
      <c r="V20" s="4" t="s">
        <v>34</v>
      </c>
      <c r="W20" s="4">
        <v>2022</v>
      </c>
      <c r="X20" s="4"/>
      <c r="Y20" s="4" t="s">
        <v>4661</v>
      </c>
      <c r="Z20" s="4"/>
      <c r="AA20" s="4"/>
      <c r="AB20" s="4"/>
      <c r="AC20" s="4"/>
      <c r="AD20" s="4">
        <f t="shared" si="0"/>
        <v>19</v>
      </c>
    </row>
    <row r="21" spans="1:30" x14ac:dyDescent="0.3">
      <c r="A21" s="4" t="s">
        <v>29</v>
      </c>
      <c r="B21" s="4" t="s">
        <v>4478</v>
      </c>
      <c r="C21" s="4"/>
      <c r="D21" s="4"/>
      <c r="E21" s="4" t="s">
        <v>30</v>
      </c>
      <c r="F21" s="4" t="s">
        <v>64</v>
      </c>
      <c r="G21" s="4" t="s">
        <v>72</v>
      </c>
      <c r="H21" s="4" t="s">
        <v>81</v>
      </c>
      <c r="I21" s="4" t="s">
        <v>79</v>
      </c>
      <c r="J21" s="4"/>
      <c r="K21" s="4"/>
      <c r="L21" s="4"/>
      <c r="M21" s="4"/>
      <c r="N21" s="4"/>
      <c r="O21" s="4"/>
      <c r="P21" s="4" t="s">
        <v>44</v>
      </c>
      <c r="Q21" s="4"/>
      <c r="R21" s="4"/>
      <c r="S21" s="4"/>
      <c r="T21" s="4"/>
      <c r="U21" s="4" t="str">
        <f>CONCATENATE(Parameter[[#This Row],[Use Case 1]],";",Parameter[[#This Row],[Use Case 2]],";",Parameter[[#This Row],[Use Case 3]],";",Parameter[[#This Row],[Use Case 4]],";",Parameter[[#This Row],[Use Case 5]],";")</f>
        <v>Kostenermittlung;;;;;</v>
      </c>
      <c r="V21" s="4" t="s">
        <v>34</v>
      </c>
      <c r="W21" s="4">
        <v>2022</v>
      </c>
      <c r="X21" s="4"/>
      <c r="Y21" s="4" t="s">
        <v>4661</v>
      </c>
      <c r="Z21" s="4"/>
      <c r="AA21" s="4"/>
      <c r="AB21" s="4"/>
      <c r="AC21" s="4"/>
      <c r="AD21" s="4">
        <f t="shared" si="0"/>
        <v>20</v>
      </c>
    </row>
    <row r="22" spans="1:30" x14ac:dyDescent="0.3">
      <c r="A22" s="4" t="s">
        <v>29</v>
      </c>
      <c r="B22" s="4" t="s">
        <v>4478</v>
      </c>
      <c r="C22" s="4"/>
      <c r="D22" s="4"/>
      <c r="E22" s="4" t="s">
        <v>30</v>
      </c>
      <c r="F22" s="4" t="s">
        <v>64</v>
      </c>
      <c r="G22" s="4" t="s">
        <v>72</v>
      </c>
      <c r="H22" s="4" t="s">
        <v>82</v>
      </c>
      <c r="I22" s="4" t="s">
        <v>79</v>
      </c>
      <c r="J22" s="4"/>
      <c r="K22" s="4"/>
      <c r="L22" s="4"/>
      <c r="M22" s="4"/>
      <c r="N22" s="4"/>
      <c r="O22" s="4"/>
      <c r="P22" s="4" t="s">
        <v>44</v>
      </c>
      <c r="Q22" s="4"/>
      <c r="R22" s="4"/>
      <c r="S22" s="4"/>
      <c r="T22" s="4"/>
      <c r="U22" s="4" t="str">
        <f>CONCATENATE(Parameter[[#This Row],[Use Case 1]],";",Parameter[[#This Row],[Use Case 2]],";",Parameter[[#This Row],[Use Case 3]],";",Parameter[[#This Row],[Use Case 4]],";",Parameter[[#This Row],[Use Case 5]],";")</f>
        <v>Kostenermittlung;;;;;</v>
      </c>
      <c r="V22" s="4" t="s">
        <v>34</v>
      </c>
      <c r="W22" s="4">
        <v>2022</v>
      </c>
      <c r="X22" s="4"/>
      <c r="Y22" s="4" t="s">
        <v>4661</v>
      </c>
      <c r="Z22" s="4"/>
      <c r="AA22" s="4"/>
      <c r="AB22" s="4"/>
      <c r="AC22" s="4"/>
      <c r="AD22" s="4">
        <f t="shared" si="0"/>
        <v>21</v>
      </c>
    </row>
    <row r="23" spans="1:30" x14ac:dyDescent="0.3">
      <c r="A23" s="4" t="s">
        <v>29</v>
      </c>
      <c r="B23" s="4" t="s">
        <v>4478</v>
      </c>
      <c r="C23" s="4"/>
      <c r="D23" s="4"/>
      <c r="E23" s="4" t="s">
        <v>30</v>
      </c>
      <c r="F23" s="4" t="s">
        <v>64</v>
      </c>
      <c r="G23" s="4" t="s">
        <v>72</v>
      </c>
      <c r="H23" s="4" t="s">
        <v>83</v>
      </c>
      <c r="I23" s="4" t="s">
        <v>79</v>
      </c>
      <c r="J23" s="4"/>
      <c r="K23" s="4"/>
      <c r="L23" s="4"/>
      <c r="M23" s="4"/>
      <c r="N23" s="4"/>
      <c r="O23" s="4"/>
      <c r="P23" s="4" t="s">
        <v>44</v>
      </c>
      <c r="Q23" s="4"/>
      <c r="R23" s="4"/>
      <c r="S23" s="4"/>
      <c r="T23" s="4"/>
      <c r="U23" s="4" t="str">
        <f>CONCATENATE(Parameter[[#This Row],[Use Case 1]],";",Parameter[[#This Row],[Use Case 2]],";",Parameter[[#This Row],[Use Case 3]],";",Parameter[[#This Row],[Use Case 4]],";",Parameter[[#This Row],[Use Case 5]],";")</f>
        <v>Kostenermittlung;;;;;</v>
      </c>
      <c r="V23" s="4" t="s">
        <v>34</v>
      </c>
      <c r="W23" s="4">
        <v>2022</v>
      </c>
      <c r="X23" s="4"/>
      <c r="Y23" s="4" t="s">
        <v>4661</v>
      </c>
      <c r="Z23" s="4"/>
      <c r="AA23" s="4"/>
      <c r="AB23" s="4"/>
      <c r="AC23" s="4"/>
      <c r="AD23" s="4">
        <f t="shared" si="0"/>
        <v>22</v>
      </c>
    </row>
    <row r="24" spans="1:30" x14ac:dyDescent="0.3">
      <c r="A24" s="4" t="s">
        <v>29</v>
      </c>
      <c r="B24" s="4" t="s">
        <v>4478</v>
      </c>
      <c r="C24" s="4"/>
      <c r="D24" s="4"/>
      <c r="E24" s="4" t="s">
        <v>30</v>
      </c>
      <c r="F24" s="4" t="s">
        <v>64</v>
      </c>
      <c r="G24" s="4" t="s">
        <v>72</v>
      </c>
      <c r="H24" s="4" t="s">
        <v>84</v>
      </c>
      <c r="I24" s="4" t="s">
        <v>79</v>
      </c>
      <c r="J24" s="4"/>
      <c r="K24" s="4"/>
      <c r="L24" s="4"/>
      <c r="M24" s="4"/>
      <c r="N24" s="4"/>
      <c r="O24" s="4"/>
      <c r="P24" s="4" t="s">
        <v>44</v>
      </c>
      <c r="Q24" s="4"/>
      <c r="R24" s="4"/>
      <c r="S24" s="4"/>
      <c r="T24" s="4"/>
      <c r="U24" s="4" t="str">
        <f>CONCATENATE(Parameter[[#This Row],[Use Case 1]],";",Parameter[[#This Row],[Use Case 2]],";",Parameter[[#This Row],[Use Case 3]],";",Parameter[[#This Row],[Use Case 4]],";",Parameter[[#This Row],[Use Case 5]],";")</f>
        <v>Kostenermittlung;;;;;</v>
      </c>
      <c r="V24" s="4" t="s">
        <v>34</v>
      </c>
      <c r="W24" s="4">
        <v>2022</v>
      </c>
      <c r="X24" s="4"/>
      <c r="Y24" s="4" t="s">
        <v>4661</v>
      </c>
      <c r="Z24" s="4"/>
      <c r="AA24" s="4"/>
      <c r="AB24" s="4"/>
      <c r="AC24" s="4"/>
      <c r="AD24" s="4">
        <f t="shared" si="0"/>
        <v>23</v>
      </c>
    </row>
    <row r="25" spans="1:30" x14ac:dyDescent="0.3">
      <c r="A25" s="4" t="s">
        <v>29</v>
      </c>
      <c r="B25" s="4" t="s">
        <v>4478</v>
      </c>
      <c r="C25" s="4"/>
      <c r="D25" s="4"/>
      <c r="E25" s="4" t="s">
        <v>30</v>
      </c>
      <c r="F25" s="4" t="s">
        <v>64</v>
      </c>
      <c r="G25" s="4" t="s">
        <v>72</v>
      </c>
      <c r="H25" s="4" t="s">
        <v>85</v>
      </c>
      <c r="I25" s="4" t="s">
        <v>79</v>
      </c>
      <c r="J25" s="4"/>
      <c r="K25" s="4"/>
      <c r="L25" s="4"/>
      <c r="M25" s="4"/>
      <c r="N25" s="4"/>
      <c r="O25" s="4"/>
      <c r="P25" s="4" t="s">
        <v>44</v>
      </c>
      <c r="Q25" s="4"/>
      <c r="R25" s="4"/>
      <c r="S25" s="4"/>
      <c r="T25" s="4"/>
      <c r="U25" s="4" t="str">
        <f>CONCATENATE(Parameter[[#This Row],[Use Case 1]],";",Parameter[[#This Row],[Use Case 2]],";",Parameter[[#This Row],[Use Case 3]],";",Parameter[[#This Row],[Use Case 4]],";",Parameter[[#This Row],[Use Case 5]],";")</f>
        <v>Kostenermittlung;;;;;</v>
      </c>
      <c r="V25" s="4" t="s">
        <v>34</v>
      </c>
      <c r="W25" s="4">
        <v>2022</v>
      </c>
      <c r="X25" s="4"/>
      <c r="Y25" s="4" t="s">
        <v>4661</v>
      </c>
      <c r="Z25" s="4"/>
      <c r="AA25" s="4"/>
      <c r="AB25" s="4"/>
      <c r="AC25" s="4"/>
      <c r="AD25" s="4">
        <f t="shared" si="0"/>
        <v>24</v>
      </c>
    </row>
    <row r="26" spans="1:30" x14ac:dyDescent="0.3">
      <c r="A26" s="4" t="s">
        <v>29</v>
      </c>
      <c r="B26" s="4" t="s">
        <v>4478</v>
      </c>
      <c r="C26" s="4"/>
      <c r="D26" s="4"/>
      <c r="E26" s="4" t="s">
        <v>30</v>
      </c>
      <c r="F26" s="4" t="s">
        <v>64</v>
      </c>
      <c r="G26" s="4" t="s">
        <v>72</v>
      </c>
      <c r="H26" s="4" t="s">
        <v>86</v>
      </c>
      <c r="I26" s="4" t="s">
        <v>79</v>
      </c>
      <c r="J26" s="4"/>
      <c r="K26" s="4"/>
      <c r="L26" s="4"/>
      <c r="M26" s="4"/>
      <c r="N26" s="4"/>
      <c r="O26" s="4"/>
      <c r="P26" s="4" t="s">
        <v>44</v>
      </c>
      <c r="Q26" s="4"/>
      <c r="R26" s="4"/>
      <c r="S26" s="4"/>
      <c r="T26" s="4"/>
      <c r="U26" s="4" t="str">
        <f>CONCATENATE(Parameter[[#This Row],[Use Case 1]],";",Parameter[[#This Row],[Use Case 2]],";",Parameter[[#This Row],[Use Case 3]],";",Parameter[[#This Row],[Use Case 4]],";",Parameter[[#This Row],[Use Case 5]],";")</f>
        <v>Kostenermittlung;;;;;</v>
      </c>
      <c r="V26" s="4" t="s">
        <v>34</v>
      </c>
      <c r="W26" s="4">
        <v>2022</v>
      </c>
      <c r="X26" s="4"/>
      <c r="Y26" s="4" t="s">
        <v>4661</v>
      </c>
      <c r="Z26" s="4"/>
      <c r="AA26" s="4"/>
      <c r="AB26" s="4"/>
      <c r="AC26" s="4"/>
      <c r="AD26" s="4">
        <f t="shared" si="0"/>
        <v>25</v>
      </c>
    </row>
    <row r="27" spans="1:30" x14ac:dyDescent="0.3">
      <c r="A27" s="4" t="s">
        <v>29</v>
      </c>
      <c r="B27" s="4" t="s">
        <v>4478</v>
      </c>
      <c r="C27" s="4"/>
      <c r="D27" s="4"/>
      <c r="E27" s="4" t="s">
        <v>30</v>
      </c>
      <c r="F27" s="4" t="s">
        <v>64</v>
      </c>
      <c r="G27" s="4" t="s">
        <v>72</v>
      </c>
      <c r="H27" s="4" t="s">
        <v>87</v>
      </c>
      <c r="I27" s="4" t="s">
        <v>79</v>
      </c>
      <c r="J27" s="4"/>
      <c r="K27" s="4"/>
      <c r="L27" s="4"/>
      <c r="M27" s="4"/>
      <c r="N27" s="4"/>
      <c r="O27" s="4"/>
      <c r="P27" s="4" t="s">
        <v>44</v>
      </c>
      <c r="Q27" s="4"/>
      <c r="R27" s="4"/>
      <c r="S27" s="4"/>
      <c r="T27" s="4"/>
      <c r="U27" s="4" t="str">
        <f>CONCATENATE(Parameter[[#This Row],[Use Case 1]],";",Parameter[[#This Row],[Use Case 2]],";",Parameter[[#This Row],[Use Case 3]],";",Parameter[[#This Row],[Use Case 4]],";",Parameter[[#This Row],[Use Case 5]],";")</f>
        <v>Kostenermittlung;;;;;</v>
      </c>
      <c r="V27" s="4" t="s">
        <v>34</v>
      </c>
      <c r="W27" s="4">
        <v>2022</v>
      </c>
      <c r="X27" s="4"/>
      <c r="Y27" s="4" t="s">
        <v>4661</v>
      </c>
      <c r="Z27" s="4"/>
      <c r="AA27" s="4"/>
      <c r="AB27" s="4"/>
      <c r="AC27" s="4"/>
      <c r="AD27" s="4">
        <f t="shared" si="0"/>
        <v>26</v>
      </c>
    </row>
    <row r="28" spans="1:30" x14ac:dyDescent="0.3">
      <c r="A28" s="4" t="s">
        <v>29</v>
      </c>
      <c r="B28" s="4" t="s">
        <v>4478</v>
      </c>
      <c r="C28" s="4"/>
      <c r="D28" s="4"/>
      <c r="E28" s="4" t="s">
        <v>30</v>
      </c>
      <c r="F28" s="4" t="s">
        <v>64</v>
      </c>
      <c r="G28" s="4" t="s">
        <v>72</v>
      </c>
      <c r="H28" s="4" t="s">
        <v>88</v>
      </c>
      <c r="I28" s="4" t="s">
        <v>79</v>
      </c>
      <c r="J28" s="4"/>
      <c r="K28" s="4"/>
      <c r="L28" s="4"/>
      <c r="M28" s="4"/>
      <c r="N28" s="4"/>
      <c r="O28" s="4"/>
      <c r="P28" s="4" t="s">
        <v>44</v>
      </c>
      <c r="Q28" s="4"/>
      <c r="R28" s="4"/>
      <c r="S28" s="4"/>
      <c r="T28" s="4"/>
      <c r="U28" s="4" t="str">
        <f>CONCATENATE(Parameter[[#This Row],[Use Case 1]],";",Parameter[[#This Row],[Use Case 2]],";",Parameter[[#This Row],[Use Case 3]],";",Parameter[[#This Row],[Use Case 4]],";",Parameter[[#This Row],[Use Case 5]],";")</f>
        <v>Kostenermittlung;;;;;</v>
      </c>
      <c r="V28" s="4" t="s">
        <v>34</v>
      </c>
      <c r="W28" s="4">
        <v>2022</v>
      </c>
      <c r="X28" s="4"/>
      <c r="Y28" s="4" t="s">
        <v>4661</v>
      </c>
      <c r="Z28" s="4"/>
      <c r="AA28" s="4"/>
      <c r="AB28" s="4"/>
      <c r="AC28" s="4"/>
      <c r="AD28" s="4">
        <f t="shared" si="0"/>
        <v>27</v>
      </c>
    </row>
    <row r="29" spans="1:30" x14ac:dyDescent="0.3">
      <c r="A29" s="4" t="s">
        <v>29</v>
      </c>
      <c r="B29" s="4" t="s">
        <v>4478</v>
      </c>
      <c r="C29" s="4"/>
      <c r="D29" s="4"/>
      <c r="E29" s="4" t="s">
        <v>30</v>
      </c>
      <c r="F29" s="4" t="s">
        <v>64</v>
      </c>
      <c r="G29" s="4" t="s">
        <v>72</v>
      </c>
      <c r="H29" s="4" t="s">
        <v>89</v>
      </c>
      <c r="I29" s="4" t="s">
        <v>79</v>
      </c>
      <c r="J29" s="4"/>
      <c r="K29" s="4"/>
      <c r="L29" s="4"/>
      <c r="M29" s="4"/>
      <c r="N29" s="4"/>
      <c r="O29" s="4"/>
      <c r="P29" s="4" t="s">
        <v>44</v>
      </c>
      <c r="Q29" s="4"/>
      <c r="R29" s="4"/>
      <c r="S29" s="4"/>
      <c r="T29" s="4"/>
      <c r="U29" s="4" t="str">
        <f>CONCATENATE(Parameter[[#This Row],[Use Case 1]],";",Parameter[[#This Row],[Use Case 2]],";",Parameter[[#This Row],[Use Case 3]],";",Parameter[[#This Row],[Use Case 4]],";",Parameter[[#This Row],[Use Case 5]],";")</f>
        <v>Kostenermittlung;;;;;</v>
      </c>
      <c r="V29" s="4" t="s">
        <v>34</v>
      </c>
      <c r="W29" s="4">
        <v>2022</v>
      </c>
      <c r="X29" s="4"/>
      <c r="Y29" s="4" t="s">
        <v>4661</v>
      </c>
      <c r="Z29" s="4"/>
      <c r="AA29" s="4"/>
      <c r="AB29" s="4"/>
      <c r="AC29" s="4"/>
      <c r="AD29" s="4">
        <f t="shared" si="0"/>
        <v>28</v>
      </c>
    </row>
    <row r="30" spans="1:30" x14ac:dyDescent="0.3">
      <c r="A30" s="4" t="s">
        <v>29</v>
      </c>
      <c r="B30" s="4" t="s">
        <v>4478</v>
      </c>
      <c r="C30" s="4"/>
      <c r="D30" s="4"/>
      <c r="E30" s="4" t="s">
        <v>30</v>
      </c>
      <c r="F30" s="4" t="s">
        <v>64</v>
      </c>
      <c r="G30" s="4" t="s">
        <v>72</v>
      </c>
      <c r="H30" s="4" t="s">
        <v>90</v>
      </c>
      <c r="I30" s="4" t="s">
        <v>79</v>
      </c>
      <c r="J30" s="4"/>
      <c r="K30" s="4"/>
      <c r="L30" s="4"/>
      <c r="M30" s="4"/>
      <c r="N30" s="4"/>
      <c r="O30" s="4"/>
      <c r="P30" s="4" t="s">
        <v>44</v>
      </c>
      <c r="Q30" s="4"/>
      <c r="R30" s="4"/>
      <c r="S30" s="4"/>
      <c r="T30" s="4"/>
      <c r="U30" s="4" t="str">
        <f>CONCATENATE(Parameter[[#This Row],[Use Case 1]],";",Parameter[[#This Row],[Use Case 2]],";",Parameter[[#This Row],[Use Case 3]],";",Parameter[[#This Row],[Use Case 4]],";",Parameter[[#This Row],[Use Case 5]],";")</f>
        <v>Kostenermittlung;;;;;</v>
      </c>
      <c r="V30" s="4" t="s">
        <v>34</v>
      </c>
      <c r="W30" s="4">
        <v>2022</v>
      </c>
      <c r="X30" s="4"/>
      <c r="Y30" s="4" t="s">
        <v>4661</v>
      </c>
      <c r="Z30" s="4"/>
      <c r="AA30" s="4"/>
      <c r="AB30" s="4"/>
      <c r="AC30" s="4"/>
      <c r="AD30" s="4">
        <f t="shared" si="0"/>
        <v>29</v>
      </c>
    </row>
    <row r="31" spans="1:30" x14ac:dyDescent="0.3">
      <c r="A31" s="4" t="s">
        <v>29</v>
      </c>
      <c r="B31" s="4" t="s">
        <v>4478</v>
      </c>
      <c r="C31" s="4"/>
      <c r="D31" s="4"/>
      <c r="E31" s="4" t="s">
        <v>30</v>
      </c>
      <c r="F31" s="4" t="s">
        <v>64</v>
      </c>
      <c r="G31" s="4" t="s">
        <v>72</v>
      </c>
      <c r="H31" s="4" t="s">
        <v>91</v>
      </c>
      <c r="I31" s="4" t="s">
        <v>79</v>
      </c>
      <c r="J31" s="4"/>
      <c r="K31" s="4"/>
      <c r="L31" s="4"/>
      <c r="M31" s="4"/>
      <c r="N31" s="4"/>
      <c r="O31" s="4"/>
      <c r="P31" s="4" t="s">
        <v>44</v>
      </c>
      <c r="Q31" s="4"/>
      <c r="R31" s="4"/>
      <c r="S31" s="4"/>
      <c r="T31" s="4"/>
      <c r="U31" s="4" t="str">
        <f>CONCATENATE(Parameter[[#This Row],[Use Case 1]],";",Parameter[[#This Row],[Use Case 2]],";",Parameter[[#This Row],[Use Case 3]],";",Parameter[[#This Row],[Use Case 4]],";",Parameter[[#This Row],[Use Case 5]],";")</f>
        <v>Kostenermittlung;;;;;</v>
      </c>
      <c r="V31" s="4" t="s">
        <v>34</v>
      </c>
      <c r="W31" s="4">
        <v>2022</v>
      </c>
      <c r="X31" s="4"/>
      <c r="Y31" s="4" t="s">
        <v>4661</v>
      </c>
      <c r="Z31" s="4"/>
      <c r="AA31" s="4"/>
      <c r="AB31" s="4"/>
      <c r="AC31" s="4"/>
      <c r="AD31" s="4">
        <f t="shared" si="0"/>
        <v>30</v>
      </c>
    </row>
    <row r="32" spans="1:30" x14ac:dyDescent="0.3">
      <c r="A32" s="4" t="s">
        <v>29</v>
      </c>
      <c r="B32" s="4" t="s">
        <v>4478</v>
      </c>
      <c r="C32" s="4"/>
      <c r="D32" s="4"/>
      <c r="E32" s="4" t="s">
        <v>30</v>
      </c>
      <c r="F32" s="4" t="s">
        <v>64</v>
      </c>
      <c r="G32" s="4" t="s">
        <v>72</v>
      </c>
      <c r="H32" s="4" t="s">
        <v>92</v>
      </c>
      <c r="I32" s="4" t="s">
        <v>79</v>
      </c>
      <c r="J32" s="4"/>
      <c r="K32" s="4"/>
      <c r="L32" s="4"/>
      <c r="M32" s="4"/>
      <c r="N32" s="4"/>
      <c r="O32" s="4"/>
      <c r="P32" s="4" t="s">
        <v>44</v>
      </c>
      <c r="Q32" s="4"/>
      <c r="R32" s="4"/>
      <c r="S32" s="4"/>
      <c r="T32" s="4"/>
      <c r="U32" s="4" t="str">
        <f>CONCATENATE(Parameter[[#This Row],[Use Case 1]],";",Parameter[[#This Row],[Use Case 2]],";",Parameter[[#This Row],[Use Case 3]],";",Parameter[[#This Row],[Use Case 4]],";",Parameter[[#This Row],[Use Case 5]],";")</f>
        <v>Kostenermittlung;;;;;</v>
      </c>
      <c r="V32" s="4" t="s">
        <v>34</v>
      </c>
      <c r="W32" s="4">
        <v>2022</v>
      </c>
      <c r="X32" s="4"/>
      <c r="Y32" s="4" t="s">
        <v>4661</v>
      </c>
      <c r="Z32" s="4"/>
      <c r="AA32" s="4"/>
      <c r="AB32" s="4"/>
      <c r="AC32" s="4"/>
      <c r="AD32" s="4">
        <f t="shared" si="0"/>
        <v>31</v>
      </c>
    </row>
    <row r="33" spans="1:30" x14ac:dyDescent="0.3">
      <c r="A33" s="4" t="s">
        <v>29</v>
      </c>
      <c r="B33" s="4" t="s">
        <v>4478</v>
      </c>
      <c r="C33" s="4"/>
      <c r="D33" s="4"/>
      <c r="E33" s="4" t="s">
        <v>30</v>
      </c>
      <c r="F33" s="4" t="s">
        <v>64</v>
      </c>
      <c r="G33" s="4" t="s">
        <v>93</v>
      </c>
      <c r="H33" s="4"/>
      <c r="I33" s="4" t="s">
        <v>37</v>
      </c>
      <c r="J33" s="4" t="s">
        <v>95</v>
      </c>
      <c r="K33" s="4" t="s">
        <v>47</v>
      </c>
      <c r="L33" s="4" t="s">
        <v>94</v>
      </c>
      <c r="M33" s="4" t="s">
        <v>41</v>
      </c>
      <c r="N33" s="4" t="s">
        <v>50</v>
      </c>
      <c r="O33" s="4" t="s">
        <v>43</v>
      </c>
      <c r="P33" s="4" t="s">
        <v>44</v>
      </c>
      <c r="Q33" s="4"/>
      <c r="R33" s="4"/>
      <c r="S33" s="4"/>
      <c r="T33" s="4"/>
      <c r="U33" s="4" t="str">
        <f>CONCATENATE(Parameter[[#This Row],[Use Case 1]],";",Parameter[[#This Row],[Use Case 2]],";",Parameter[[#This Row],[Use Case 3]],";",Parameter[[#This Row],[Use Case 4]],";",Parameter[[#This Row],[Use Case 5]],";")</f>
        <v>Kostenermittlung;;;;;</v>
      </c>
      <c r="V33" s="4" t="s">
        <v>34</v>
      </c>
      <c r="W33" s="4">
        <v>2022</v>
      </c>
      <c r="X33" s="4"/>
      <c r="Y33" s="4" t="s">
        <v>4661</v>
      </c>
      <c r="Z33" s="4" t="s">
        <v>96</v>
      </c>
      <c r="AA33" s="4"/>
      <c r="AB33" s="4" t="s">
        <v>4326</v>
      </c>
      <c r="AC33" s="4" t="s">
        <v>4327</v>
      </c>
      <c r="AD33" s="4">
        <f t="shared" si="0"/>
        <v>32</v>
      </c>
    </row>
    <row r="34" spans="1:30" x14ac:dyDescent="0.3">
      <c r="A34" s="4" t="s">
        <v>29</v>
      </c>
      <c r="B34" s="4" t="s">
        <v>4478</v>
      </c>
      <c r="C34" s="4"/>
      <c r="D34" s="4"/>
      <c r="E34" s="4" t="s">
        <v>30</v>
      </c>
      <c r="F34" s="4" t="s">
        <v>64</v>
      </c>
      <c r="G34" s="4" t="s">
        <v>97</v>
      </c>
      <c r="H34" s="4"/>
      <c r="I34" s="4" t="s">
        <v>37</v>
      </c>
      <c r="J34" s="4" t="s">
        <v>100</v>
      </c>
      <c r="K34" s="4" t="s">
        <v>99</v>
      </c>
      <c r="L34" s="4" t="s">
        <v>98</v>
      </c>
      <c r="M34" s="4" t="s">
        <v>41</v>
      </c>
      <c r="N34" s="4" t="s">
        <v>55</v>
      </c>
      <c r="O34" s="4" t="s">
        <v>77</v>
      </c>
      <c r="P34" s="4" t="s">
        <v>44</v>
      </c>
      <c r="Q34" s="4"/>
      <c r="R34" s="4"/>
      <c r="S34" s="4"/>
      <c r="T34" s="4"/>
      <c r="U34" s="4" t="str">
        <f>CONCATENATE(Parameter[[#This Row],[Use Case 1]],";",Parameter[[#This Row],[Use Case 2]],";",Parameter[[#This Row],[Use Case 3]],";",Parameter[[#This Row],[Use Case 4]],";",Parameter[[#This Row],[Use Case 5]],";")</f>
        <v>Kostenermittlung;;;;;</v>
      </c>
      <c r="V34" s="4" t="s">
        <v>34</v>
      </c>
      <c r="W34" s="4">
        <v>2022</v>
      </c>
      <c r="X34" s="4"/>
      <c r="Y34" s="4" t="s">
        <v>4661</v>
      </c>
      <c r="Z34" s="4" t="s">
        <v>101</v>
      </c>
      <c r="AA34" s="4"/>
      <c r="AB34" s="4" t="s">
        <v>4328</v>
      </c>
      <c r="AC34" s="4" t="s">
        <v>4329</v>
      </c>
      <c r="AD34" s="4">
        <f t="shared" si="0"/>
        <v>33</v>
      </c>
    </row>
    <row r="35" spans="1:30" x14ac:dyDescent="0.3">
      <c r="A35" s="4" t="s">
        <v>29</v>
      </c>
      <c r="B35" t="s">
        <v>4604</v>
      </c>
      <c r="E35" t="s">
        <v>30</v>
      </c>
      <c r="F35" t="s">
        <v>64</v>
      </c>
      <c r="G35" t="s">
        <v>164</v>
      </c>
      <c r="H35"/>
      <c r="I35" t="s">
        <v>37</v>
      </c>
      <c r="J35" t="s">
        <v>166</v>
      </c>
      <c r="K35" t="s">
        <v>74</v>
      </c>
      <c r="L35" t="s">
        <v>165</v>
      </c>
      <c r="M35" t="s">
        <v>41</v>
      </c>
      <c r="N35" t="s">
        <v>168</v>
      </c>
      <c r="O35" t="s">
        <v>77</v>
      </c>
      <c r="P35" t="s">
        <v>4477</v>
      </c>
      <c r="U35" t="str">
        <f>CONCATENATE(Parameter[[#This Row],[Use Case 1]],";",Parameter[[#This Row],[Use Case 2]],";",Parameter[[#This Row],[Use Case 3]],";",Parameter[[#This Row],[Use Case 4]],";",Parameter[[#This Row],[Use Case 5]],";")</f>
        <v>Planung Baustoffe;;;;;</v>
      </c>
      <c r="V35" t="s">
        <v>34</v>
      </c>
      <c r="W35">
        <v>2022</v>
      </c>
      <c r="Y35" t="s">
        <v>4661</v>
      </c>
      <c r="Z35" t="s">
        <v>167</v>
      </c>
      <c r="AB35" t="s">
        <v>4332</v>
      </c>
      <c r="AC35" t="s">
        <v>4333</v>
      </c>
      <c r="AD35">
        <f t="shared" si="0"/>
        <v>34</v>
      </c>
    </row>
    <row r="36" spans="1:30" x14ac:dyDescent="0.3">
      <c r="A36" s="4" t="s">
        <v>29</v>
      </c>
      <c r="B36" t="s">
        <v>4604</v>
      </c>
      <c r="E36" t="s">
        <v>30</v>
      </c>
      <c r="F36" t="s">
        <v>64</v>
      </c>
      <c r="G36" t="s">
        <v>164</v>
      </c>
      <c r="H36" t="s">
        <v>115</v>
      </c>
      <c r="I36" t="s">
        <v>79</v>
      </c>
      <c r="P36" t="s">
        <v>4477</v>
      </c>
      <c r="U36" t="str">
        <f>CONCATENATE(Parameter[[#This Row],[Use Case 1]],";",Parameter[[#This Row],[Use Case 2]],";",Parameter[[#This Row],[Use Case 3]],";",Parameter[[#This Row],[Use Case 4]],";",Parameter[[#This Row],[Use Case 5]],";")</f>
        <v>Planung Baustoffe;;;;;</v>
      </c>
      <c r="V36" t="s">
        <v>34</v>
      </c>
      <c r="W36">
        <v>2022</v>
      </c>
      <c r="Y36" t="s">
        <v>4661</v>
      </c>
      <c r="AD36">
        <f t="shared" si="0"/>
        <v>35</v>
      </c>
    </row>
    <row r="37" spans="1:30" x14ac:dyDescent="0.3">
      <c r="A37" s="4" t="s">
        <v>29</v>
      </c>
      <c r="B37" t="s">
        <v>4604</v>
      </c>
      <c r="E37" t="s">
        <v>30</v>
      </c>
      <c r="F37" t="s">
        <v>64</v>
      </c>
      <c r="G37" t="s">
        <v>164</v>
      </c>
      <c r="H37" t="s">
        <v>1686</v>
      </c>
      <c r="I37" t="s">
        <v>79</v>
      </c>
      <c r="P37" t="s">
        <v>4477</v>
      </c>
      <c r="U37" t="str">
        <f>CONCATENATE(Parameter[[#This Row],[Use Case 1]],";",Parameter[[#This Row],[Use Case 2]],";",Parameter[[#This Row],[Use Case 3]],";",Parameter[[#This Row],[Use Case 4]],";",Parameter[[#This Row],[Use Case 5]],";")</f>
        <v>Planung Baustoffe;;;;;</v>
      </c>
      <c r="V37" t="s">
        <v>34</v>
      </c>
      <c r="W37">
        <v>2022</v>
      </c>
      <c r="Y37" t="s">
        <v>4661</v>
      </c>
      <c r="AD37">
        <f t="shared" si="0"/>
        <v>36</v>
      </c>
    </row>
    <row r="38" spans="1:30" x14ac:dyDescent="0.3">
      <c r="A38" s="4" t="s">
        <v>29</v>
      </c>
      <c r="B38" t="s">
        <v>4604</v>
      </c>
      <c r="E38" t="s">
        <v>30</v>
      </c>
      <c r="F38" t="s">
        <v>64</v>
      </c>
      <c r="G38" t="s">
        <v>164</v>
      </c>
      <c r="H38" t="s">
        <v>169</v>
      </c>
      <c r="I38" t="s">
        <v>79</v>
      </c>
      <c r="P38" t="s">
        <v>4477</v>
      </c>
      <c r="U38" t="str">
        <f>CONCATENATE(Parameter[[#This Row],[Use Case 1]],";",Parameter[[#This Row],[Use Case 2]],";",Parameter[[#This Row],[Use Case 3]],";",Parameter[[#This Row],[Use Case 4]],";",Parameter[[#This Row],[Use Case 5]],";")</f>
        <v>Planung Baustoffe;;;;;</v>
      </c>
      <c r="V38" t="s">
        <v>34</v>
      </c>
      <c r="W38">
        <v>2022</v>
      </c>
      <c r="Y38" t="s">
        <v>4661</v>
      </c>
      <c r="AD38">
        <f t="shared" si="0"/>
        <v>37</v>
      </c>
    </row>
    <row r="39" spans="1:30" x14ac:dyDescent="0.3">
      <c r="A39" s="4" t="s">
        <v>29</v>
      </c>
      <c r="B39" t="s">
        <v>4604</v>
      </c>
      <c r="E39" t="s">
        <v>30</v>
      </c>
      <c r="F39" t="s">
        <v>64</v>
      </c>
      <c r="G39" t="s">
        <v>164</v>
      </c>
      <c r="H39" t="s">
        <v>170</v>
      </c>
      <c r="I39" t="s">
        <v>79</v>
      </c>
      <c r="P39" t="s">
        <v>4477</v>
      </c>
      <c r="U39" t="str">
        <f>CONCATENATE(Parameter[[#This Row],[Use Case 1]],";",Parameter[[#This Row],[Use Case 2]],";",Parameter[[#This Row],[Use Case 3]],";",Parameter[[#This Row],[Use Case 4]],";",Parameter[[#This Row],[Use Case 5]],";")</f>
        <v>Planung Baustoffe;;;;;</v>
      </c>
      <c r="V39" t="s">
        <v>34</v>
      </c>
      <c r="W39">
        <v>2022</v>
      </c>
      <c r="Y39" t="s">
        <v>4661</v>
      </c>
      <c r="AD39">
        <f t="shared" si="0"/>
        <v>38</v>
      </c>
    </row>
    <row r="40" spans="1:30" x14ac:dyDescent="0.3">
      <c r="A40" s="4" t="s">
        <v>29</v>
      </c>
      <c r="B40" t="s">
        <v>4604</v>
      </c>
      <c r="E40" t="s">
        <v>30</v>
      </c>
      <c r="F40" t="s">
        <v>64</v>
      </c>
      <c r="G40" t="s">
        <v>164</v>
      </c>
      <c r="H40" t="s">
        <v>171</v>
      </c>
      <c r="I40" t="s">
        <v>79</v>
      </c>
      <c r="P40" t="s">
        <v>4477</v>
      </c>
      <c r="U40" t="str">
        <f>CONCATENATE(Parameter[[#This Row],[Use Case 1]],";",Parameter[[#This Row],[Use Case 2]],";",Parameter[[#This Row],[Use Case 3]],";",Parameter[[#This Row],[Use Case 4]],";",Parameter[[#This Row],[Use Case 5]],";")</f>
        <v>Planung Baustoffe;;;;;</v>
      </c>
      <c r="V40" t="s">
        <v>34</v>
      </c>
      <c r="W40">
        <v>2022</v>
      </c>
      <c r="Y40" t="s">
        <v>4661</v>
      </c>
      <c r="AD40">
        <f t="shared" si="0"/>
        <v>39</v>
      </c>
    </row>
    <row r="41" spans="1:30" x14ac:dyDescent="0.3">
      <c r="A41" s="4" t="s">
        <v>29</v>
      </c>
      <c r="B41" t="s">
        <v>4604</v>
      </c>
      <c r="E41" t="s">
        <v>30</v>
      </c>
      <c r="F41" t="s">
        <v>64</v>
      </c>
      <c r="G41" t="s">
        <v>172</v>
      </c>
      <c r="H41"/>
      <c r="I41" t="s">
        <v>37</v>
      </c>
      <c r="J41" t="s">
        <v>174</v>
      </c>
      <c r="K41" t="s">
        <v>74</v>
      </c>
      <c r="L41" t="s">
        <v>173</v>
      </c>
      <c r="M41" t="s">
        <v>41</v>
      </c>
      <c r="N41" t="s">
        <v>168</v>
      </c>
      <c r="O41" t="s">
        <v>77</v>
      </c>
      <c r="P41" t="s">
        <v>4477</v>
      </c>
      <c r="U41" t="str">
        <f>CONCATENATE(Parameter[[#This Row],[Use Case 1]],";",Parameter[[#This Row],[Use Case 2]],";",Parameter[[#This Row],[Use Case 3]],";",Parameter[[#This Row],[Use Case 4]],";",Parameter[[#This Row],[Use Case 5]],";")</f>
        <v>Planung Baustoffe;;;;;</v>
      </c>
      <c r="V41" t="s">
        <v>34</v>
      </c>
      <c r="W41">
        <v>2022</v>
      </c>
      <c r="Y41" t="s">
        <v>4661</v>
      </c>
      <c r="Z41" t="s">
        <v>175</v>
      </c>
      <c r="AB41" t="s">
        <v>4334</v>
      </c>
      <c r="AC41" t="s">
        <v>4335</v>
      </c>
      <c r="AD41">
        <f t="shared" si="0"/>
        <v>40</v>
      </c>
    </row>
    <row r="42" spans="1:30" x14ac:dyDescent="0.3">
      <c r="A42" s="4" t="s">
        <v>29</v>
      </c>
      <c r="B42" t="s">
        <v>4604</v>
      </c>
      <c r="E42" t="s">
        <v>30</v>
      </c>
      <c r="F42" t="s">
        <v>64</v>
      </c>
      <c r="G42" t="s">
        <v>172</v>
      </c>
      <c r="H42" t="s">
        <v>115</v>
      </c>
      <c r="I42" t="s">
        <v>79</v>
      </c>
      <c r="P42" t="s">
        <v>4477</v>
      </c>
      <c r="U42" t="str">
        <f>CONCATENATE(Parameter[[#This Row],[Use Case 1]],";",Parameter[[#This Row],[Use Case 2]],";",Parameter[[#This Row],[Use Case 3]],";",Parameter[[#This Row],[Use Case 4]],";",Parameter[[#This Row],[Use Case 5]],";")</f>
        <v>Planung Baustoffe;;;;;</v>
      </c>
      <c r="V42" t="s">
        <v>34</v>
      </c>
      <c r="W42">
        <v>2022</v>
      </c>
      <c r="Y42" t="s">
        <v>4661</v>
      </c>
      <c r="AD42">
        <f t="shared" si="0"/>
        <v>41</v>
      </c>
    </row>
    <row r="43" spans="1:30" x14ac:dyDescent="0.3">
      <c r="A43" s="4" t="s">
        <v>29</v>
      </c>
      <c r="B43" t="s">
        <v>4604</v>
      </c>
      <c r="E43" t="s">
        <v>30</v>
      </c>
      <c r="F43" t="s">
        <v>64</v>
      </c>
      <c r="G43" t="s">
        <v>172</v>
      </c>
      <c r="H43" t="s">
        <v>1686</v>
      </c>
      <c r="I43" t="s">
        <v>79</v>
      </c>
      <c r="P43" t="s">
        <v>4477</v>
      </c>
      <c r="U43" t="str">
        <f>CONCATENATE(Parameter[[#This Row],[Use Case 1]],";",Parameter[[#This Row],[Use Case 2]],";",Parameter[[#This Row],[Use Case 3]],";",Parameter[[#This Row],[Use Case 4]],";",Parameter[[#This Row],[Use Case 5]],";")</f>
        <v>Planung Baustoffe;;;;;</v>
      </c>
      <c r="V43" t="s">
        <v>34</v>
      </c>
      <c r="W43">
        <v>2022</v>
      </c>
      <c r="Y43" t="s">
        <v>4661</v>
      </c>
      <c r="AD43">
        <f t="shared" si="0"/>
        <v>42</v>
      </c>
    </row>
    <row r="44" spans="1:30" x14ac:dyDescent="0.3">
      <c r="A44" s="4" t="s">
        <v>29</v>
      </c>
      <c r="B44" t="s">
        <v>4604</v>
      </c>
      <c r="E44" t="s">
        <v>30</v>
      </c>
      <c r="F44" t="s">
        <v>64</v>
      </c>
      <c r="G44" t="s">
        <v>172</v>
      </c>
      <c r="H44" t="s">
        <v>176</v>
      </c>
      <c r="I44" t="s">
        <v>79</v>
      </c>
      <c r="P44" t="s">
        <v>4477</v>
      </c>
      <c r="U44" t="str">
        <f>CONCATENATE(Parameter[[#This Row],[Use Case 1]],";",Parameter[[#This Row],[Use Case 2]],";",Parameter[[#This Row],[Use Case 3]],";",Parameter[[#This Row],[Use Case 4]],";",Parameter[[#This Row],[Use Case 5]],";")</f>
        <v>Planung Baustoffe;;;;;</v>
      </c>
      <c r="V44" t="s">
        <v>34</v>
      </c>
      <c r="W44">
        <v>2022</v>
      </c>
      <c r="Y44" t="s">
        <v>4661</v>
      </c>
      <c r="AD44">
        <f t="shared" si="0"/>
        <v>43</v>
      </c>
    </row>
    <row r="45" spans="1:30" x14ac:dyDescent="0.3">
      <c r="A45" s="4" t="s">
        <v>29</v>
      </c>
      <c r="B45" t="s">
        <v>4604</v>
      </c>
      <c r="E45" t="s">
        <v>30</v>
      </c>
      <c r="F45" t="s">
        <v>64</v>
      </c>
      <c r="G45" t="s">
        <v>172</v>
      </c>
      <c r="H45" t="s">
        <v>177</v>
      </c>
      <c r="I45" t="s">
        <v>79</v>
      </c>
      <c r="P45" t="s">
        <v>4477</v>
      </c>
      <c r="U45" t="str">
        <f>CONCATENATE(Parameter[[#This Row],[Use Case 1]],";",Parameter[[#This Row],[Use Case 2]],";",Parameter[[#This Row],[Use Case 3]],";",Parameter[[#This Row],[Use Case 4]],";",Parameter[[#This Row],[Use Case 5]],";")</f>
        <v>Planung Baustoffe;;;;;</v>
      </c>
      <c r="V45" t="s">
        <v>34</v>
      </c>
      <c r="W45">
        <v>2022</v>
      </c>
      <c r="Y45" t="s">
        <v>4661</v>
      </c>
      <c r="AD45">
        <f t="shared" si="0"/>
        <v>44</v>
      </c>
    </row>
    <row r="46" spans="1:30" x14ac:dyDescent="0.3">
      <c r="A46" s="4" t="s">
        <v>29</v>
      </c>
      <c r="B46" t="s">
        <v>4604</v>
      </c>
      <c r="E46" t="s">
        <v>30</v>
      </c>
      <c r="F46" t="s">
        <v>64</v>
      </c>
      <c r="G46" t="s">
        <v>172</v>
      </c>
      <c r="H46" t="s">
        <v>178</v>
      </c>
      <c r="I46" t="s">
        <v>79</v>
      </c>
      <c r="P46" t="s">
        <v>4477</v>
      </c>
      <c r="U46" t="str">
        <f>CONCATENATE(Parameter[[#This Row],[Use Case 1]],";",Parameter[[#This Row],[Use Case 2]],";",Parameter[[#This Row],[Use Case 3]],";",Parameter[[#This Row],[Use Case 4]],";",Parameter[[#This Row],[Use Case 5]],";")</f>
        <v>Planung Baustoffe;;;;;</v>
      </c>
      <c r="V46" t="s">
        <v>34</v>
      </c>
      <c r="W46">
        <v>2022</v>
      </c>
      <c r="Y46" t="s">
        <v>4661</v>
      </c>
      <c r="AD46">
        <f t="shared" si="0"/>
        <v>45</v>
      </c>
    </row>
    <row r="47" spans="1:30" x14ac:dyDescent="0.3">
      <c r="A47" s="4" t="s">
        <v>29</v>
      </c>
      <c r="B47" t="s">
        <v>4604</v>
      </c>
      <c r="E47" t="s">
        <v>30</v>
      </c>
      <c r="F47" t="s">
        <v>64</v>
      </c>
      <c r="G47" t="s">
        <v>172</v>
      </c>
      <c r="H47" t="s">
        <v>179</v>
      </c>
      <c r="I47" t="s">
        <v>79</v>
      </c>
      <c r="P47" t="s">
        <v>4477</v>
      </c>
      <c r="U47" t="str">
        <f>CONCATENATE(Parameter[[#This Row],[Use Case 1]],";",Parameter[[#This Row],[Use Case 2]],";",Parameter[[#This Row],[Use Case 3]],";",Parameter[[#This Row],[Use Case 4]],";",Parameter[[#This Row],[Use Case 5]],";")</f>
        <v>Planung Baustoffe;;;;;</v>
      </c>
      <c r="V47" t="s">
        <v>34</v>
      </c>
      <c r="W47">
        <v>2022</v>
      </c>
      <c r="Y47" t="s">
        <v>4661</v>
      </c>
      <c r="AD47">
        <f t="shared" si="0"/>
        <v>46</v>
      </c>
    </row>
    <row r="48" spans="1:30" x14ac:dyDescent="0.3">
      <c r="A48" s="4" t="s">
        <v>29</v>
      </c>
      <c r="B48" t="s">
        <v>4604</v>
      </c>
      <c r="E48" t="s">
        <v>30</v>
      </c>
      <c r="F48" t="s">
        <v>64</v>
      </c>
      <c r="G48" t="s">
        <v>172</v>
      </c>
      <c r="H48" t="s">
        <v>180</v>
      </c>
      <c r="I48" t="s">
        <v>79</v>
      </c>
      <c r="P48" t="s">
        <v>4477</v>
      </c>
      <c r="U48" t="str">
        <f>CONCATENATE(Parameter[[#This Row],[Use Case 1]],";",Parameter[[#This Row],[Use Case 2]],";",Parameter[[#This Row],[Use Case 3]],";",Parameter[[#This Row],[Use Case 4]],";",Parameter[[#This Row],[Use Case 5]],";")</f>
        <v>Planung Baustoffe;;;;;</v>
      </c>
      <c r="V48" t="s">
        <v>34</v>
      </c>
      <c r="W48">
        <v>2022</v>
      </c>
      <c r="Y48" t="s">
        <v>4661</v>
      </c>
      <c r="AD48">
        <f t="shared" si="0"/>
        <v>47</v>
      </c>
    </row>
    <row r="49" spans="1:30" x14ac:dyDescent="0.3">
      <c r="A49" s="4" t="s">
        <v>29</v>
      </c>
      <c r="B49" t="s">
        <v>4604</v>
      </c>
      <c r="E49" t="s">
        <v>30</v>
      </c>
      <c r="F49" t="s">
        <v>64</v>
      </c>
      <c r="G49" t="s">
        <v>172</v>
      </c>
      <c r="H49" t="s">
        <v>181</v>
      </c>
      <c r="I49" t="s">
        <v>79</v>
      </c>
      <c r="P49" t="s">
        <v>4477</v>
      </c>
      <c r="U49" t="str">
        <f>CONCATENATE(Parameter[[#This Row],[Use Case 1]],";",Parameter[[#This Row],[Use Case 2]],";",Parameter[[#This Row],[Use Case 3]],";",Parameter[[#This Row],[Use Case 4]],";",Parameter[[#This Row],[Use Case 5]],";")</f>
        <v>Planung Baustoffe;;;;;</v>
      </c>
      <c r="V49" t="s">
        <v>34</v>
      </c>
      <c r="W49">
        <v>2022</v>
      </c>
      <c r="Y49" t="s">
        <v>4661</v>
      </c>
      <c r="AD49">
        <f t="shared" si="0"/>
        <v>48</v>
      </c>
    </row>
    <row r="50" spans="1:30" x14ac:dyDescent="0.3">
      <c r="A50" s="4" t="s">
        <v>29</v>
      </c>
      <c r="B50" t="s">
        <v>4604</v>
      </c>
      <c r="E50" t="s">
        <v>30</v>
      </c>
      <c r="F50" t="s">
        <v>64</v>
      </c>
      <c r="G50" t="s">
        <v>172</v>
      </c>
      <c r="H50" t="s">
        <v>182</v>
      </c>
      <c r="I50" t="s">
        <v>79</v>
      </c>
      <c r="P50" t="s">
        <v>4477</v>
      </c>
      <c r="U50" t="str">
        <f>CONCATENATE(Parameter[[#This Row],[Use Case 1]],";",Parameter[[#This Row],[Use Case 2]],";",Parameter[[#This Row],[Use Case 3]],";",Parameter[[#This Row],[Use Case 4]],";",Parameter[[#This Row],[Use Case 5]],";")</f>
        <v>Planung Baustoffe;;;;;</v>
      </c>
      <c r="V50" t="s">
        <v>34</v>
      </c>
      <c r="W50">
        <v>2022</v>
      </c>
      <c r="Y50" t="s">
        <v>4661</v>
      </c>
      <c r="AD50">
        <f t="shared" si="0"/>
        <v>49</v>
      </c>
    </row>
    <row r="51" spans="1:30" x14ac:dyDescent="0.3">
      <c r="A51" s="4" t="s">
        <v>29</v>
      </c>
      <c r="B51" t="s">
        <v>4604</v>
      </c>
      <c r="E51" t="s">
        <v>30</v>
      </c>
      <c r="F51" t="s">
        <v>64</v>
      </c>
      <c r="G51" t="s">
        <v>172</v>
      </c>
      <c r="H51" t="s">
        <v>183</v>
      </c>
      <c r="I51" t="s">
        <v>79</v>
      </c>
      <c r="P51" t="s">
        <v>4477</v>
      </c>
      <c r="U51" t="str">
        <f>CONCATENATE(Parameter[[#This Row],[Use Case 1]],";",Parameter[[#This Row],[Use Case 2]],";",Parameter[[#This Row],[Use Case 3]],";",Parameter[[#This Row],[Use Case 4]],";",Parameter[[#This Row],[Use Case 5]],";")</f>
        <v>Planung Baustoffe;;;;;</v>
      </c>
      <c r="V51" t="s">
        <v>34</v>
      </c>
      <c r="W51">
        <v>2022</v>
      </c>
      <c r="Y51" t="s">
        <v>4661</v>
      </c>
      <c r="AD51">
        <f t="shared" si="0"/>
        <v>50</v>
      </c>
    </row>
    <row r="52" spans="1:30" x14ac:dyDescent="0.3">
      <c r="A52" s="4" t="s">
        <v>29</v>
      </c>
      <c r="B52" t="s">
        <v>4604</v>
      </c>
      <c r="E52" t="s">
        <v>30</v>
      </c>
      <c r="F52" t="s">
        <v>64</v>
      </c>
      <c r="G52" t="s">
        <v>172</v>
      </c>
      <c r="H52" t="s">
        <v>184</v>
      </c>
      <c r="I52" t="s">
        <v>79</v>
      </c>
      <c r="P52" t="s">
        <v>4477</v>
      </c>
      <c r="U52" t="str">
        <f>CONCATENATE(Parameter[[#This Row],[Use Case 1]],";",Parameter[[#This Row],[Use Case 2]],";",Parameter[[#This Row],[Use Case 3]],";",Parameter[[#This Row],[Use Case 4]],";",Parameter[[#This Row],[Use Case 5]],";")</f>
        <v>Planung Baustoffe;;;;;</v>
      </c>
      <c r="V52" t="s">
        <v>34</v>
      </c>
      <c r="W52">
        <v>2022</v>
      </c>
      <c r="Y52" t="s">
        <v>4661</v>
      </c>
      <c r="AD52">
        <f t="shared" si="0"/>
        <v>51</v>
      </c>
    </row>
    <row r="53" spans="1:30" x14ac:dyDescent="0.3">
      <c r="A53" s="4" t="s">
        <v>29</v>
      </c>
      <c r="B53" t="s">
        <v>4604</v>
      </c>
      <c r="E53" t="s">
        <v>30</v>
      </c>
      <c r="F53" t="s">
        <v>64</v>
      </c>
      <c r="G53" t="s">
        <v>172</v>
      </c>
      <c r="H53" t="s">
        <v>185</v>
      </c>
      <c r="I53" t="s">
        <v>79</v>
      </c>
      <c r="P53" t="s">
        <v>4477</v>
      </c>
      <c r="U53" t="str">
        <f>CONCATENATE(Parameter[[#This Row],[Use Case 1]],";",Parameter[[#This Row],[Use Case 2]],";",Parameter[[#This Row],[Use Case 3]],";",Parameter[[#This Row],[Use Case 4]],";",Parameter[[#This Row],[Use Case 5]],";")</f>
        <v>Planung Baustoffe;;;;;</v>
      </c>
      <c r="V53" t="s">
        <v>34</v>
      </c>
      <c r="W53">
        <v>2022</v>
      </c>
      <c r="Y53" t="s">
        <v>4661</v>
      </c>
      <c r="AD53">
        <f t="shared" si="0"/>
        <v>52</v>
      </c>
    </row>
    <row r="54" spans="1:30" x14ac:dyDescent="0.3">
      <c r="A54" s="4" t="s">
        <v>29</v>
      </c>
      <c r="B54" t="s">
        <v>4604</v>
      </c>
      <c r="E54" t="s">
        <v>30</v>
      </c>
      <c r="F54" t="s">
        <v>64</v>
      </c>
      <c r="G54" t="s">
        <v>186</v>
      </c>
      <c r="H54"/>
      <c r="I54" t="s">
        <v>37</v>
      </c>
      <c r="J54" t="s">
        <v>188</v>
      </c>
      <c r="K54" t="s">
        <v>74</v>
      </c>
      <c r="L54" t="s">
        <v>187</v>
      </c>
      <c r="M54" t="s">
        <v>41</v>
      </c>
      <c r="N54" t="s">
        <v>168</v>
      </c>
      <c r="O54" t="s">
        <v>77</v>
      </c>
      <c r="P54" t="s">
        <v>4477</v>
      </c>
      <c r="U54" t="str">
        <f>CONCATENATE(Parameter[[#This Row],[Use Case 1]],";",Parameter[[#This Row],[Use Case 2]],";",Parameter[[#This Row],[Use Case 3]],";",Parameter[[#This Row],[Use Case 4]],";",Parameter[[#This Row],[Use Case 5]],";")</f>
        <v>Planung Baustoffe;;;;;</v>
      </c>
      <c r="V54" t="s">
        <v>34</v>
      </c>
      <c r="W54">
        <v>2022</v>
      </c>
      <c r="Y54" t="s">
        <v>4661</v>
      </c>
      <c r="Z54" t="s">
        <v>189</v>
      </c>
      <c r="AD54">
        <f t="shared" si="0"/>
        <v>53</v>
      </c>
    </row>
    <row r="55" spans="1:30" x14ac:dyDescent="0.3">
      <c r="A55" s="4" t="s">
        <v>29</v>
      </c>
      <c r="B55" t="s">
        <v>4604</v>
      </c>
      <c r="E55" t="s">
        <v>30</v>
      </c>
      <c r="F55" t="s">
        <v>64</v>
      </c>
      <c r="G55" t="s">
        <v>186</v>
      </c>
      <c r="H55" t="s">
        <v>115</v>
      </c>
      <c r="I55" t="s">
        <v>79</v>
      </c>
      <c r="P55" t="s">
        <v>4477</v>
      </c>
      <c r="U55" t="str">
        <f>CONCATENATE(Parameter[[#This Row],[Use Case 1]],";",Parameter[[#This Row],[Use Case 2]],";",Parameter[[#This Row],[Use Case 3]],";",Parameter[[#This Row],[Use Case 4]],";",Parameter[[#This Row],[Use Case 5]],";")</f>
        <v>Planung Baustoffe;;;;;</v>
      </c>
      <c r="V55" t="s">
        <v>34</v>
      </c>
      <c r="W55">
        <v>2022</v>
      </c>
      <c r="Y55" t="s">
        <v>4661</v>
      </c>
      <c r="AD55">
        <f t="shared" si="0"/>
        <v>54</v>
      </c>
    </row>
    <row r="56" spans="1:30" x14ac:dyDescent="0.3">
      <c r="A56" s="4" t="s">
        <v>29</v>
      </c>
      <c r="B56" t="s">
        <v>4604</v>
      </c>
      <c r="E56" t="s">
        <v>30</v>
      </c>
      <c r="F56" t="s">
        <v>64</v>
      </c>
      <c r="G56" t="s">
        <v>186</v>
      </c>
      <c r="H56" t="s">
        <v>1686</v>
      </c>
      <c r="I56" t="s">
        <v>79</v>
      </c>
      <c r="P56" t="s">
        <v>4477</v>
      </c>
      <c r="U56" t="str">
        <f>CONCATENATE(Parameter[[#This Row],[Use Case 1]],";",Parameter[[#This Row],[Use Case 2]],";",Parameter[[#This Row],[Use Case 3]],";",Parameter[[#This Row],[Use Case 4]],";",Parameter[[#This Row],[Use Case 5]],";")</f>
        <v>Planung Baustoffe;;;;;</v>
      </c>
      <c r="V56" t="s">
        <v>34</v>
      </c>
      <c r="W56">
        <v>2022</v>
      </c>
      <c r="Y56" t="s">
        <v>4661</v>
      </c>
      <c r="AD56">
        <f t="shared" si="0"/>
        <v>55</v>
      </c>
    </row>
    <row r="57" spans="1:30" x14ac:dyDescent="0.3">
      <c r="A57" s="4" t="s">
        <v>29</v>
      </c>
      <c r="B57" t="s">
        <v>4604</v>
      </c>
      <c r="E57" t="s">
        <v>30</v>
      </c>
      <c r="F57" t="s">
        <v>64</v>
      </c>
      <c r="G57" t="s">
        <v>186</v>
      </c>
      <c r="H57" t="s">
        <v>190</v>
      </c>
      <c r="I57" t="s">
        <v>79</v>
      </c>
      <c r="P57" t="s">
        <v>4477</v>
      </c>
      <c r="U57" t="str">
        <f>CONCATENATE(Parameter[[#This Row],[Use Case 1]],";",Parameter[[#This Row],[Use Case 2]],";",Parameter[[#This Row],[Use Case 3]],";",Parameter[[#This Row],[Use Case 4]],";",Parameter[[#This Row],[Use Case 5]],";")</f>
        <v>Planung Baustoffe;;;;;</v>
      </c>
      <c r="V57" t="s">
        <v>34</v>
      </c>
      <c r="W57">
        <v>2022</v>
      </c>
      <c r="Y57" t="s">
        <v>4661</v>
      </c>
      <c r="AD57">
        <f t="shared" si="0"/>
        <v>56</v>
      </c>
    </row>
    <row r="58" spans="1:30" x14ac:dyDescent="0.3">
      <c r="A58" s="4" t="s">
        <v>29</v>
      </c>
      <c r="B58" t="s">
        <v>4604</v>
      </c>
      <c r="E58" t="s">
        <v>30</v>
      </c>
      <c r="F58" t="s">
        <v>64</v>
      </c>
      <c r="G58" t="s">
        <v>186</v>
      </c>
      <c r="H58" t="s">
        <v>191</v>
      </c>
      <c r="I58" t="s">
        <v>79</v>
      </c>
      <c r="P58" t="s">
        <v>4477</v>
      </c>
      <c r="U58" t="str">
        <f>CONCATENATE(Parameter[[#This Row],[Use Case 1]],";",Parameter[[#This Row],[Use Case 2]],";",Parameter[[#This Row],[Use Case 3]],";",Parameter[[#This Row],[Use Case 4]],";",Parameter[[#This Row],[Use Case 5]],";")</f>
        <v>Planung Baustoffe;;;;;</v>
      </c>
      <c r="V58" t="s">
        <v>34</v>
      </c>
      <c r="W58">
        <v>2022</v>
      </c>
      <c r="Y58" t="s">
        <v>4661</v>
      </c>
      <c r="AD58">
        <f t="shared" si="0"/>
        <v>57</v>
      </c>
    </row>
    <row r="59" spans="1:30" x14ac:dyDescent="0.3">
      <c r="A59" s="4" t="s">
        <v>29</v>
      </c>
      <c r="B59" t="s">
        <v>4604</v>
      </c>
      <c r="E59" t="s">
        <v>30</v>
      </c>
      <c r="F59" t="s">
        <v>64</v>
      </c>
      <c r="G59" t="s">
        <v>192</v>
      </c>
      <c r="H59"/>
      <c r="I59" t="s">
        <v>37</v>
      </c>
      <c r="J59" t="s">
        <v>194</v>
      </c>
      <c r="K59" t="s">
        <v>47</v>
      </c>
      <c r="L59" t="s">
        <v>193</v>
      </c>
      <c r="M59" t="s">
        <v>41</v>
      </c>
      <c r="N59" t="s">
        <v>168</v>
      </c>
      <c r="O59" t="s">
        <v>77</v>
      </c>
      <c r="P59" t="s">
        <v>4477</v>
      </c>
      <c r="U59" t="str">
        <f>CONCATENATE(Parameter[[#This Row],[Use Case 1]],";",Parameter[[#This Row],[Use Case 2]],";",Parameter[[#This Row],[Use Case 3]],";",Parameter[[#This Row],[Use Case 4]],";",Parameter[[#This Row],[Use Case 5]],";")</f>
        <v>Planung Baustoffe;;;;;</v>
      </c>
      <c r="V59" t="s">
        <v>34</v>
      </c>
      <c r="W59">
        <v>2022</v>
      </c>
      <c r="Y59" t="s">
        <v>4661</v>
      </c>
      <c r="Z59" t="s">
        <v>195</v>
      </c>
      <c r="AD59">
        <f t="shared" si="0"/>
        <v>58</v>
      </c>
    </row>
    <row r="60" spans="1:30" x14ac:dyDescent="0.3">
      <c r="A60" s="4" t="s">
        <v>29</v>
      </c>
      <c r="B60" t="s">
        <v>4604</v>
      </c>
      <c r="E60" t="s">
        <v>30</v>
      </c>
      <c r="F60" t="s">
        <v>64</v>
      </c>
      <c r="G60" t="s">
        <v>196</v>
      </c>
      <c r="H60"/>
      <c r="I60" t="s">
        <v>37</v>
      </c>
      <c r="J60" t="s">
        <v>198</v>
      </c>
      <c r="K60" t="s">
        <v>74</v>
      </c>
      <c r="L60" t="s">
        <v>197</v>
      </c>
      <c r="M60" t="s">
        <v>41</v>
      </c>
      <c r="N60" t="s">
        <v>168</v>
      </c>
      <c r="O60" t="s">
        <v>77</v>
      </c>
      <c r="P60" t="s">
        <v>4477</v>
      </c>
      <c r="U60" t="str">
        <f>CONCATENATE(Parameter[[#This Row],[Use Case 1]],";",Parameter[[#This Row],[Use Case 2]],";",Parameter[[#This Row],[Use Case 3]],";",Parameter[[#This Row],[Use Case 4]],";",Parameter[[#This Row],[Use Case 5]],";")</f>
        <v>Planung Baustoffe;;;;;</v>
      </c>
      <c r="V60" t="s">
        <v>34</v>
      </c>
      <c r="W60">
        <v>2022</v>
      </c>
      <c r="Y60" t="s">
        <v>4661</v>
      </c>
      <c r="Z60" t="s">
        <v>199</v>
      </c>
      <c r="AD60">
        <f t="shared" si="0"/>
        <v>59</v>
      </c>
    </row>
    <row r="61" spans="1:30" x14ac:dyDescent="0.3">
      <c r="A61" s="4" t="s">
        <v>29</v>
      </c>
      <c r="B61" t="s">
        <v>4604</v>
      </c>
      <c r="E61" t="s">
        <v>30</v>
      </c>
      <c r="F61" t="s">
        <v>64</v>
      </c>
      <c r="G61" t="s">
        <v>196</v>
      </c>
      <c r="H61" t="s">
        <v>115</v>
      </c>
      <c r="I61" t="s">
        <v>79</v>
      </c>
      <c r="P61" t="s">
        <v>4477</v>
      </c>
      <c r="U61" t="str">
        <f>CONCATENATE(Parameter[[#This Row],[Use Case 1]],";",Parameter[[#This Row],[Use Case 2]],";",Parameter[[#This Row],[Use Case 3]],";",Parameter[[#This Row],[Use Case 4]],";",Parameter[[#This Row],[Use Case 5]],";")</f>
        <v>Planung Baustoffe;;;;;</v>
      </c>
      <c r="V61" t="s">
        <v>34</v>
      </c>
      <c r="W61">
        <v>2022</v>
      </c>
      <c r="Y61" t="s">
        <v>4661</v>
      </c>
      <c r="AD61">
        <f t="shared" si="0"/>
        <v>60</v>
      </c>
    </row>
    <row r="62" spans="1:30" x14ac:dyDescent="0.3">
      <c r="A62" s="4" t="s">
        <v>29</v>
      </c>
      <c r="B62" t="s">
        <v>4604</v>
      </c>
      <c r="E62" t="s">
        <v>30</v>
      </c>
      <c r="F62" t="s">
        <v>64</v>
      </c>
      <c r="G62" t="s">
        <v>196</v>
      </c>
      <c r="H62" t="s">
        <v>1686</v>
      </c>
      <c r="I62" t="s">
        <v>79</v>
      </c>
      <c r="P62" t="s">
        <v>4477</v>
      </c>
      <c r="U62" t="str">
        <f>CONCATENATE(Parameter[[#This Row],[Use Case 1]],";",Parameter[[#This Row],[Use Case 2]],";",Parameter[[#This Row],[Use Case 3]],";",Parameter[[#This Row],[Use Case 4]],";",Parameter[[#This Row],[Use Case 5]],";")</f>
        <v>Planung Baustoffe;;;;;</v>
      </c>
      <c r="V62" t="s">
        <v>34</v>
      </c>
      <c r="W62">
        <v>2022</v>
      </c>
      <c r="Y62" t="s">
        <v>4661</v>
      </c>
      <c r="AD62">
        <f t="shared" si="0"/>
        <v>61</v>
      </c>
    </row>
    <row r="63" spans="1:30" x14ac:dyDescent="0.3">
      <c r="A63" s="4" t="s">
        <v>29</v>
      </c>
      <c r="B63" t="s">
        <v>4604</v>
      </c>
      <c r="E63" t="s">
        <v>30</v>
      </c>
      <c r="F63" t="s">
        <v>64</v>
      </c>
      <c r="G63" t="s">
        <v>196</v>
      </c>
      <c r="H63" t="s">
        <v>200</v>
      </c>
      <c r="I63" t="s">
        <v>79</v>
      </c>
      <c r="P63" t="s">
        <v>4477</v>
      </c>
      <c r="U63" t="str">
        <f>CONCATENATE(Parameter[[#This Row],[Use Case 1]],";",Parameter[[#This Row],[Use Case 2]],";",Parameter[[#This Row],[Use Case 3]],";",Parameter[[#This Row],[Use Case 4]],";",Parameter[[#This Row],[Use Case 5]],";")</f>
        <v>Planung Baustoffe;;;;;</v>
      </c>
      <c r="V63" t="s">
        <v>34</v>
      </c>
      <c r="W63">
        <v>2022</v>
      </c>
      <c r="Y63" t="s">
        <v>4661</v>
      </c>
      <c r="AD63">
        <f t="shared" si="0"/>
        <v>62</v>
      </c>
    </row>
    <row r="64" spans="1:30" x14ac:dyDescent="0.3">
      <c r="A64" s="4" t="s">
        <v>29</v>
      </c>
      <c r="B64" t="s">
        <v>4604</v>
      </c>
      <c r="E64" t="s">
        <v>30</v>
      </c>
      <c r="F64" t="s">
        <v>64</v>
      </c>
      <c r="G64" t="s">
        <v>196</v>
      </c>
      <c r="H64" t="s">
        <v>201</v>
      </c>
      <c r="I64" t="s">
        <v>79</v>
      </c>
      <c r="P64" t="s">
        <v>4477</v>
      </c>
      <c r="U64" t="str">
        <f>CONCATENATE(Parameter[[#This Row],[Use Case 1]],";",Parameter[[#This Row],[Use Case 2]],";",Parameter[[#This Row],[Use Case 3]],";",Parameter[[#This Row],[Use Case 4]],";",Parameter[[#This Row],[Use Case 5]],";")</f>
        <v>Planung Baustoffe;;;;;</v>
      </c>
      <c r="V64" t="s">
        <v>34</v>
      </c>
      <c r="W64">
        <v>2022</v>
      </c>
      <c r="Y64" t="s">
        <v>4661</v>
      </c>
      <c r="AD64">
        <f t="shared" si="0"/>
        <v>63</v>
      </c>
    </row>
    <row r="65" spans="1:30" x14ac:dyDescent="0.3">
      <c r="A65" s="4" t="s">
        <v>29</v>
      </c>
      <c r="B65" t="s">
        <v>4604</v>
      </c>
      <c r="E65" t="s">
        <v>30</v>
      </c>
      <c r="F65" t="s">
        <v>64</v>
      </c>
      <c r="G65" t="s">
        <v>196</v>
      </c>
      <c r="H65" t="s">
        <v>202</v>
      </c>
      <c r="I65" t="s">
        <v>79</v>
      </c>
      <c r="P65" t="s">
        <v>4477</v>
      </c>
      <c r="U65" t="str">
        <f>CONCATENATE(Parameter[[#This Row],[Use Case 1]],";",Parameter[[#This Row],[Use Case 2]],";",Parameter[[#This Row],[Use Case 3]],";",Parameter[[#This Row],[Use Case 4]],";",Parameter[[#This Row],[Use Case 5]],";")</f>
        <v>Planung Baustoffe;;;;;</v>
      </c>
      <c r="V65" t="s">
        <v>34</v>
      </c>
      <c r="W65">
        <v>2022</v>
      </c>
      <c r="Y65" t="s">
        <v>4661</v>
      </c>
      <c r="AD65">
        <f t="shared" si="0"/>
        <v>64</v>
      </c>
    </row>
    <row r="66" spans="1:30" x14ac:dyDescent="0.3">
      <c r="A66" s="4" t="s">
        <v>29</v>
      </c>
      <c r="B66" t="s">
        <v>4604</v>
      </c>
      <c r="E66" t="s">
        <v>30</v>
      </c>
      <c r="F66" t="s">
        <v>64</v>
      </c>
      <c r="G66" t="s">
        <v>196</v>
      </c>
      <c r="H66" t="s">
        <v>203</v>
      </c>
      <c r="I66" t="s">
        <v>79</v>
      </c>
      <c r="P66" t="s">
        <v>4477</v>
      </c>
      <c r="U66" t="str">
        <f>CONCATENATE(Parameter[[#This Row],[Use Case 1]],";",Parameter[[#This Row],[Use Case 2]],";",Parameter[[#This Row],[Use Case 3]],";",Parameter[[#This Row],[Use Case 4]],";",Parameter[[#This Row],[Use Case 5]],";")</f>
        <v>Planung Baustoffe;;;;;</v>
      </c>
      <c r="V66" t="s">
        <v>34</v>
      </c>
      <c r="W66">
        <v>2022</v>
      </c>
      <c r="Y66" t="s">
        <v>4661</v>
      </c>
      <c r="AD66">
        <f t="shared" si="0"/>
        <v>65</v>
      </c>
    </row>
    <row r="67" spans="1:30" x14ac:dyDescent="0.3">
      <c r="A67" s="4" t="s">
        <v>29</v>
      </c>
      <c r="B67" t="s">
        <v>4604</v>
      </c>
      <c r="E67" t="s">
        <v>30</v>
      </c>
      <c r="F67" t="s">
        <v>64</v>
      </c>
      <c r="G67" t="s">
        <v>204</v>
      </c>
      <c r="H67"/>
      <c r="I67" t="s">
        <v>37</v>
      </c>
      <c r="J67" t="s">
        <v>206</v>
      </c>
      <c r="K67" t="s">
        <v>74</v>
      </c>
      <c r="L67" t="s">
        <v>205</v>
      </c>
      <c r="M67" t="s">
        <v>41</v>
      </c>
      <c r="N67" t="s">
        <v>168</v>
      </c>
      <c r="O67" t="s">
        <v>77</v>
      </c>
      <c r="P67" t="s">
        <v>4477</v>
      </c>
      <c r="U67" t="str">
        <f>CONCATENATE(Parameter[[#This Row],[Use Case 1]],";",Parameter[[#This Row],[Use Case 2]],";",Parameter[[#This Row],[Use Case 3]],";",Parameter[[#This Row],[Use Case 4]],";",Parameter[[#This Row],[Use Case 5]],";")</f>
        <v>Planung Baustoffe;;;;;</v>
      </c>
      <c r="V67" t="s">
        <v>34</v>
      </c>
      <c r="W67">
        <v>2022</v>
      </c>
      <c r="Y67" t="s">
        <v>4661</v>
      </c>
      <c r="Z67" t="s">
        <v>207</v>
      </c>
      <c r="AD67">
        <f t="shared" si="0"/>
        <v>66</v>
      </c>
    </row>
    <row r="68" spans="1:30" x14ac:dyDescent="0.3">
      <c r="A68" s="4" t="s">
        <v>29</v>
      </c>
      <c r="B68" t="s">
        <v>4604</v>
      </c>
      <c r="E68" t="s">
        <v>30</v>
      </c>
      <c r="F68" t="s">
        <v>64</v>
      </c>
      <c r="G68" t="s">
        <v>204</v>
      </c>
      <c r="H68" t="s">
        <v>115</v>
      </c>
      <c r="I68" t="s">
        <v>79</v>
      </c>
      <c r="P68" t="s">
        <v>4477</v>
      </c>
      <c r="U68" t="str">
        <f>CONCATENATE(Parameter[[#This Row],[Use Case 1]],";",Parameter[[#This Row],[Use Case 2]],";",Parameter[[#This Row],[Use Case 3]],";",Parameter[[#This Row],[Use Case 4]],";",Parameter[[#This Row],[Use Case 5]],";")</f>
        <v>Planung Baustoffe;;;;;</v>
      </c>
      <c r="V68" t="s">
        <v>34</v>
      </c>
      <c r="W68">
        <v>2022</v>
      </c>
      <c r="Y68" t="s">
        <v>4661</v>
      </c>
      <c r="AD68">
        <f t="shared" ref="AD68:AD131" si="1">AD67+1</f>
        <v>67</v>
      </c>
    </row>
    <row r="69" spans="1:30" x14ac:dyDescent="0.3">
      <c r="A69" s="4" t="s">
        <v>29</v>
      </c>
      <c r="B69" t="s">
        <v>4604</v>
      </c>
      <c r="E69" t="s">
        <v>30</v>
      </c>
      <c r="F69" t="s">
        <v>64</v>
      </c>
      <c r="G69" t="s">
        <v>204</v>
      </c>
      <c r="H69" t="s">
        <v>1686</v>
      </c>
      <c r="I69" t="s">
        <v>79</v>
      </c>
      <c r="P69" t="s">
        <v>4477</v>
      </c>
      <c r="U69" t="str">
        <f>CONCATENATE(Parameter[[#This Row],[Use Case 1]],";",Parameter[[#This Row],[Use Case 2]],";",Parameter[[#This Row],[Use Case 3]],";",Parameter[[#This Row],[Use Case 4]],";",Parameter[[#This Row],[Use Case 5]],";")</f>
        <v>Planung Baustoffe;;;;;</v>
      </c>
      <c r="V69" t="s">
        <v>34</v>
      </c>
      <c r="W69">
        <v>2022</v>
      </c>
      <c r="Y69" t="s">
        <v>4661</v>
      </c>
      <c r="AD69">
        <f t="shared" si="1"/>
        <v>68</v>
      </c>
    </row>
    <row r="70" spans="1:30" x14ac:dyDescent="0.3">
      <c r="A70" s="4" t="s">
        <v>29</v>
      </c>
      <c r="B70" t="s">
        <v>4604</v>
      </c>
      <c r="E70" t="s">
        <v>30</v>
      </c>
      <c r="F70" t="s">
        <v>64</v>
      </c>
      <c r="G70" t="s">
        <v>204</v>
      </c>
      <c r="H70" t="s">
        <v>208</v>
      </c>
      <c r="I70" t="s">
        <v>79</v>
      </c>
      <c r="P70" t="s">
        <v>4477</v>
      </c>
      <c r="U70" t="str">
        <f>CONCATENATE(Parameter[[#This Row],[Use Case 1]],";",Parameter[[#This Row],[Use Case 2]],";",Parameter[[#This Row],[Use Case 3]],";",Parameter[[#This Row],[Use Case 4]],";",Parameter[[#This Row],[Use Case 5]],";")</f>
        <v>Planung Baustoffe;;;;;</v>
      </c>
      <c r="V70" t="s">
        <v>34</v>
      </c>
      <c r="W70">
        <v>2022</v>
      </c>
      <c r="Y70" t="s">
        <v>4661</v>
      </c>
      <c r="AD70">
        <f t="shared" si="1"/>
        <v>69</v>
      </c>
    </row>
    <row r="71" spans="1:30" x14ac:dyDescent="0.3">
      <c r="A71" s="4" t="s">
        <v>29</v>
      </c>
      <c r="B71" t="s">
        <v>4604</v>
      </c>
      <c r="E71" t="s">
        <v>30</v>
      </c>
      <c r="F71" t="s">
        <v>64</v>
      </c>
      <c r="G71" t="s">
        <v>204</v>
      </c>
      <c r="H71" t="s">
        <v>209</v>
      </c>
      <c r="I71" t="s">
        <v>79</v>
      </c>
      <c r="P71" t="s">
        <v>4477</v>
      </c>
      <c r="U71" t="str">
        <f>CONCATENATE(Parameter[[#This Row],[Use Case 1]],";",Parameter[[#This Row],[Use Case 2]],";",Parameter[[#This Row],[Use Case 3]],";",Parameter[[#This Row],[Use Case 4]],";",Parameter[[#This Row],[Use Case 5]],";")</f>
        <v>Planung Baustoffe;;;;;</v>
      </c>
      <c r="V71" t="s">
        <v>34</v>
      </c>
      <c r="W71">
        <v>2022</v>
      </c>
      <c r="Y71" t="s">
        <v>4661</v>
      </c>
      <c r="AD71">
        <f t="shared" si="1"/>
        <v>70</v>
      </c>
    </row>
    <row r="72" spans="1:30" x14ac:dyDescent="0.3">
      <c r="A72" s="4" t="s">
        <v>29</v>
      </c>
      <c r="B72" t="s">
        <v>4604</v>
      </c>
      <c r="E72" t="s">
        <v>30</v>
      </c>
      <c r="F72" t="s">
        <v>64</v>
      </c>
      <c r="G72" t="s">
        <v>204</v>
      </c>
      <c r="H72" t="s">
        <v>210</v>
      </c>
      <c r="I72" t="s">
        <v>79</v>
      </c>
      <c r="P72" t="s">
        <v>4477</v>
      </c>
      <c r="U72" t="str">
        <f>CONCATENATE(Parameter[[#This Row],[Use Case 1]],";",Parameter[[#This Row],[Use Case 2]],";",Parameter[[#This Row],[Use Case 3]],";",Parameter[[#This Row],[Use Case 4]],";",Parameter[[#This Row],[Use Case 5]],";")</f>
        <v>Planung Baustoffe;;;;;</v>
      </c>
      <c r="V72" t="s">
        <v>34</v>
      </c>
      <c r="W72">
        <v>2022</v>
      </c>
      <c r="Y72" t="s">
        <v>4661</v>
      </c>
      <c r="AD72">
        <f t="shared" si="1"/>
        <v>71</v>
      </c>
    </row>
    <row r="73" spans="1:30" x14ac:dyDescent="0.3">
      <c r="A73" s="4" t="s">
        <v>29</v>
      </c>
      <c r="B73" t="s">
        <v>4604</v>
      </c>
      <c r="E73" t="s">
        <v>30</v>
      </c>
      <c r="F73" t="s">
        <v>64</v>
      </c>
      <c r="G73" t="s">
        <v>204</v>
      </c>
      <c r="H73" t="s">
        <v>211</v>
      </c>
      <c r="I73" t="s">
        <v>79</v>
      </c>
      <c r="P73" t="s">
        <v>4477</v>
      </c>
      <c r="U73" t="str">
        <f>CONCATENATE(Parameter[[#This Row],[Use Case 1]],";",Parameter[[#This Row],[Use Case 2]],";",Parameter[[#This Row],[Use Case 3]],";",Parameter[[#This Row],[Use Case 4]],";",Parameter[[#This Row],[Use Case 5]],";")</f>
        <v>Planung Baustoffe;;;;;</v>
      </c>
      <c r="V73" t="s">
        <v>34</v>
      </c>
      <c r="W73">
        <v>2022</v>
      </c>
      <c r="Y73" t="s">
        <v>4661</v>
      </c>
      <c r="AD73">
        <f t="shared" si="1"/>
        <v>72</v>
      </c>
    </row>
    <row r="74" spans="1:30" x14ac:dyDescent="0.3">
      <c r="A74" s="4" t="s">
        <v>29</v>
      </c>
      <c r="B74" t="s">
        <v>4604</v>
      </c>
      <c r="E74" t="s">
        <v>30</v>
      </c>
      <c r="F74" t="s">
        <v>64</v>
      </c>
      <c r="G74" t="s">
        <v>212</v>
      </c>
      <c r="H74"/>
      <c r="I74" t="s">
        <v>37</v>
      </c>
      <c r="J74" t="s">
        <v>214</v>
      </c>
      <c r="K74" t="s">
        <v>74</v>
      </c>
      <c r="L74" t="s">
        <v>213</v>
      </c>
      <c r="M74" t="s">
        <v>41</v>
      </c>
      <c r="N74" t="s">
        <v>168</v>
      </c>
      <c r="O74" t="s">
        <v>77</v>
      </c>
      <c r="P74" t="s">
        <v>4477</v>
      </c>
      <c r="U74" t="str">
        <f>CONCATENATE(Parameter[[#This Row],[Use Case 1]],";",Parameter[[#This Row],[Use Case 2]],";",Parameter[[#This Row],[Use Case 3]],";",Parameter[[#This Row],[Use Case 4]],";",Parameter[[#This Row],[Use Case 5]],";")</f>
        <v>Planung Baustoffe;;;;;</v>
      </c>
      <c r="V74" t="s">
        <v>34</v>
      </c>
      <c r="W74">
        <v>2022</v>
      </c>
      <c r="Y74" t="s">
        <v>4661</v>
      </c>
      <c r="Z74" t="s">
        <v>215</v>
      </c>
      <c r="AD74">
        <f t="shared" si="1"/>
        <v>73</v>
      </c>
    </row>
    <row r="75" spans="1:30" x14ac:dyDescent="0.3">
      <c r="A75" s="4" t="s">
        <v>29</v>
      </c>
      <c r="B75" t="s">
        <v>4604</v>
      </c>
      <c r="E75" t="s">
        <v>30</v>
      </c>
      <c r="F75" t="s">
        <v>64</v>
      </c>
      <c r="G75" t="s">
        <v>212</v>
      </c>
      <c r="H75" t="s">
        <v>115</v>
      </c>
      <c r="I75" t="s">
        <v>79</v>
      </c>
      <c r="P75" t="s">
        <v>4477</v>
      </c>
      <c r="U75" t="str">
        <f>CONCATENATE(Parameter[[#This Row],[Use Case 1]],";",Parameter[[#This Row],[Use Case 2]],";",Parameter[[#This Row],[Use Case 3]],";",Parameter[[#This Row],[Use Case 4]],";",Parameter[[#This Row],[Use Case 5]],";")</f>
        <v>Planung Baustoffe;;;;;</v>
      </c>
      <c r="V75" t="s">
        <v>34</v>
      </c>
      <c r="W75">
        <v>2022</v>
      </c>
      <c r="Y75" t="s">
        <v>4661</v>
      </c>
      <c r="AD75">
        <f t="shared" si="1"/>
        <v>74</v>
      </c>
    </row>
    <row r="76" spans="1:30" x14ac:dyDescent="0.3">
      <c r="A76" s="4" t="s">
        <v>29</v>
      </c>
      <c r="B76" t="s">
        <v>4604</v>
      </c>
      <c r="E76" t="s">
        <v>30</v>
      </c>
      <c r="F76" t="s">
        <v>64</v>
      </c>
      <c r="G76" t="s">
        <v>212</v>
      </c>
      <c r="H76" t="s">
        <v>1686</v>
      </c>
      <c r="I76" t="s">
        <v>79</v>
      </c>
      <c r="P76" t="s">
        <v>4477</v>
      </c>
      <c r="U76" t="str">
        <f>CONCATENATE(Parameter[[#This Row],[Use Case 1]],";",Parameter[[#This Row],[Use Case 2]],";",Parameter[[#This Row],[Use Case 3]],";",Parameter[[#This Row],[Use Case 4]],";",Parameter[[#This Row],[Use Case 5]],";")</f>
        <v>Planung Baustoffe;;;;;</v>
      </c>
      <c r="V76" t="s">
        <v>34</v>
      </c>
      <c r="W76">
        <v>2022</v>
      </c>
      <c r="Y76" t="s">
        <v>4661</v>
      </c>
      <c r="AD76">
        <f t="shared" si="1"/>
        <v>75</v>
      </c>
    </row>
    <row r="77" spans="1:30" x14ac:dyDescent="0.3">
      <c r="A77" s="4" t="s">
        <v>29</v>
      </c>
      <c r="B77" t="s">
        <v>4604</v>
      </c>
      <c r="E77" t="s">
        <v>30</v>
      </c>
      <c r="F77" t="s">
        <v>64</v>
      </c>
      <c r="G77" t="s">
        <v>212</v>
      </c>
      <c r="H77" t="s">
        <v>216</v>
      </c>
      <c r="I77" t="s">
        <v>79</v>
      </c>
      <c r="P77" t="s">
        <v>4477</v>
      </c>
      <c r="U77" t="str">
        <f>CONCATENATE(Parameter[[#This Row],[Use Case 1]],";",Parameter[[#This Row],[Use Case 2]],";",Parameter[[#This Row],[Use Case 3]],";",Parameter[[#This Row],[Use Case 4]],";",Parameter[[#This Row],[Use Case 5]],";")</f>
        <v>Planung Baustoffe;;;;;</v>
      </c>
      <c r="V77" t="s">
        <v>34</v>
      </c>
      <c r="W77">
        <v>2022</v>
      </c>
      <c r="Y77" t="s">
        <v>4661</v>
      </c>
      <c r="AD77">
        <f t="shared" si="1"/>
        <v>76</v>
      </c>
    </row>
    <row r="78" spans="1:30" x14ac:dyDescent="0.3">
      <c r="A78" s="4" t="s">
        <v>29</v>
      </c>
      <c r="B78" t="s">
        <v>4604</v>
      </c>
      <c r="E78" t="s">
        <v>30</v>
      </c>
      <c r="F78" t="s">
        <v>64</v>
      </c>
      <c r="G78" t="s">
        <v>212</v>
      </c>
      <c r="H78" t="s">
        <v>217</v>
      </c>
      <c r="I78" t="s">
        <v>79</v>
      </c>
      <c r="P78" t="s">
        <v>4477</v>
      </c>
      <c r="U78" t="str">
        <f>CONCATENATE(Parameter[[#This Row],[Use Case 1]],";",Parameter[[#This Row],[Use Case 2]],";",Parameter[[#This Row],[Use Case 3]],";",Parameter[[#This Row],[Use Case 4]],";",Parameter[[#This Row],[Use Case 5]],";")</f>
        <v>Planung Baustoffe;;;;;</v>
      </c>
      <c r="V78" t="s">
        <v>34</v>
      </c>
      <c r="W78">
        <v>2022</v>
      </c>
      <c r="Y78" t="s">
        <v>4661</v>
      </c>
      <c r="AD78">
        <f t="shared" si="1"/>
        <v>77</v>
      </c>
    </row>
    <row r="79" spans="1:30" x14ac:dyDescent="0.3">
      <c r="A79" s="4" t="s">
        <v>29</v>
      </c>
      <c r="B79" t="s">
        <v>4604</v>
      </c>
      <c r="E79" t="s">
        <v>30</v>
      </c>
      <c r="F79" t="s">
        <v>64</v>
      </c>
      <c r="G79" t="s">
        <v>212</v>
      </c>
      <c r="H79" t="s">
        <v>218</v>
      </c>
      <c r="I79" t="s">
        <v>79</v>
      </c>
      <c r="P79" t="s">
        <v>4477</v>
      </c>
      <c r="U79" t="str">
        <f>CONCATENATE(Parameter[[#This Row],[Use Case 1]],";",Parameter[[#This Row],[Use Case 2]],";",Parameter[[#This Row],[Use Case 3]],";",Parameter[[#This Row],[Use Case 4]],";",Parameter[[#This Row],[Use Case 5]],";")</f>
        <v>Planung Baustoffe;;;;;</v>
      </c>
      <c r="V79" t="s">
        <v>34</v>
      </c>
      <c r="W79">
        <v>2022</v>
      </c>
      <c r="Y79" t="s">
        <v>4661</v>
      </c>
      <c r="AD79">
        <f t="shared" si="1"/>
        <v>78</v>
      </c>
    </row>
    <row r="80" spans="1:30" x14ac:dyDescent="0.3">
      <c r="A80" s="4" t="s">
        <v>29</v>
      </c>
      <c r="B80" t="s">
        <v>4604</v>
      </c>
      <c r="E80" t="s">
        <v>30</v>
      </c>
      <c r="F80" t="s">
        <v>64</v>
      </c>
      <c r="G80" t="s">
        <v>219</v>
      </c>
      <c r="H80"/>
      <c r="I80" t="s">
        <v>37</v>
      </c>
      <c r="J80" t="s">
        <v>221</v>
      </c>
      <c r="K80" t="s">
        <v>74</v>
      </c>
      <c r="L80" t="s">
        <v>220</v>
      </c>
      <c r="M80" t="s">
        <v>41</v>
      </c>
      <c r="N80" t="s">
        <v>168</v>
      </c>
      <c r="O80" t="s">
        <v>77</v>
      </c>
      <c r="P80" t="s">
        <v>4477</v>
      </c>
      <c r="U80" t="str">
        <f>CONCATENATE(Parameter[[#This Row],[Use Case 1]],";",Parameter[[#This Row],[Use Case 2]],";",Parameter[[#This Row],[Use Case 3]],";",Parameter[[#This Row],[Use Case 4]],";",Parameter[[#This Row],[Use Case 5]],";")</f>
        <v>Planung Baustoffe;;;;;</v>
      </c>
      <c r="V80" t="s">
        <v>34</v>
      </c>
      <c r="W80">
        <v>2022</v>
      </c>
      <c r="Y80" t="s">
        <v>4661</v>
      </c>
      <c r="Z80" t="s">
        <v>222</v>
      </c>
      <c r="AD80">
        <f t="shared" si="1"/>
        <v>79</v>
      </c>
    </row>
    <row r="81" spans="1:30" x14ac:dyDescent="0.3">
      <c r="A81" s="4" t="s">
        <v>29</v>
      </c>
      <c r="B81" t="s">
        <v>4604</v>
      </c>
      <c r="E81" t="s">
        <v>30</v>
      </c>
      <c r="F81" t="s">
        <v>64</v>
      </c>
      <c r="G81" t="s">
        <v>219</v>
      </c>
      <c r="H81" t="s">
        <v>115</v>
      </c>
      <c r="I81" t="s">
        <v>79</v>
      </c>
      <c r="P81" t="s">
        <v>4477</v>
      </c>
      <c r="U81" t="str">
        <f>CONCATENATE(Parameter[[#This Row],[Use Case 1]],";",Parameter[[#This Row],[Use Case 2]],";",Parameter[[#This Row],[Use Case 3]],";",Parameter[[#This Row],[Use Case 4]],";",Parameter[[#This Row],[Use Case 5]],";")</f>
        <v>Planung Baustoffe;;;;;</v>
      </c>
      <c r="V81" t="s">
        <v>34</v>
      </c>
      <c r="W81">
        <v>2022</v>
      </c>
      <c r="Y81" t="s">
        <v>4661</v>
      </c>
      <c r="AD81">
        <f t="shared" si="1"/>
        <v>80</v>
      </c>
    </row>
    <row r="82" spans="1:30" x14ac:dyDescent="0.3">
      <c r="A82" s="4" t="s">
        <v>29</v>
      </c>
      <c r="B82" t="s">
        <v>4604</v>
      </c>
      <c r="E82" t="s">
        <v>30</v>
      </c>
      <c r="F82" t="s">
        <v>64</v>
      </c>
      <c r="G82" t="s">
        <v>219</v>
      </c>
      <c r="H82" t="s">
        <v>1686</v>
      </c>
      <c r="I82" t="s">
        <v>79</v>
      </c>
      <c r="P82" t="s">
        <v>4477</v>
      </c>
      <c r="U82" t="str">
        <f>CONCATENATE(Parameter[[#This Row],[Use Case 1]],";",Parameter[[#This Row],[Use Case 2]],";",Parameter[[#This Row],[Use Case 3]],";",Parameter[[#This Row],[Use Case 4]],";",Parameter[[#This Row],[Use Case 5]],";")</f>
        <v>Planung Baustoffe;;;;;</v>
      </c>
      <c r="V82" t="s">
        <v>34</v>
      </c>
      <c r="W82">
        <v>2022</v>
      </c>
      <c r="Y82" t="s">
        <v>4661</v>
      </c>
      <c r="AD82">
        <f t="shared" si="1"/>
        <v>81</v>
      </c>
    </row>
    <row r="83" spans="1:30" x14ac:dyDescent="0.3">
      <c r="A83" s="4" t="s">
        <v>29</v>
      </c>
      <c r="B83" t="s">
        <v>4604</v>
      </c>
      <c r="E83" t="s">
        <v>30</v>
      </c>
      <c r="F83" t="s">
        <v>64</v>
      </c>
      <c r="G83" t="s">
        <v>219</v>
      </c>
      <c r="H83" t="s">
        <v>223</v>
      </c>
      <c r="I83" t="s">
        <v>79</v>
      </c>
      <c r="P83" t="s">
        <v>4477</v>
      </c>
      <c r="U83" t="str">
        <f>CONCATENATE(Parameter[[#This Row],[Use Case 1]],";",Parameter[[#This Row],[Use Case 2]],";",Parameter[[#This Row],[Use Case 3]],";",Parameter[[#This Row],[Use Case 4]],";",Parameter[[#This Row],[Use Case 5]],";")</f>
        <v>Planung Baustoffe;;;;;</v>
      </c>
      <c r="V83" t="s">
        <v>34</v>
      </c>
      <c r="W83">
        <v>2022</v>
      </c>
      <c r="Y83" t="s">
        <v>4661</v>
      </c>
      <c r="AD83">
        <f t="shared" si="1"/>
        <v>82</v>
      </c>
    </row>
    <row r="84" spans="1:30" x14ac:dyDescent="0.3">
      <c r="A84" s="4" t="s">
        <v>29</v>
      </c>
      <c r="B84" t="s">
        <v>4604</v>
      </c>
      <c r="E84" t="s">
        <v>30</v>
      </c>
      <c r="F84" t="s">
        <v>64</v>
      </c>
      <c r="G84" t="s">
        <v>219</v>
      </c>
      <c r="H84" t="s">
        <v>224</v>
      </c>
      <c r="I84" t="s">
        <v>79</v>
      </c>
      <c r="P84" t="s">
        <v>4477</v>
      </c>
      <c r="U84" t="str">
        <f>CONCATENATE(Parameter[[#This Row],[Use Case 1]],";",Parameter[[#This Row],[Use Case 2]],";",Parameter[[#This Row],[Use Case 3]],";",Parameter[[#This Row],[Use Case 4]],";",Parameter[[#This Row],[Use Case 5]],";")</f>
        <v>Planung Baustoffe;;;;;</v>
      </c>
      <c r="V84" t="s">
        <v>34</v>
      </c>
      <c r="W84">
        <v>2022</v>
      </c>
      <c r="Y84" t="s">
        <v>4661</v>
      </c>
      <c r="AD84">
        <f t="shared" si="1"/>
        <v>83</v>
      </c>
    </row>
    <row r="85" spans="1:30" x14ac:dyDescent="0.3">
      <c r="A85" s="4" t="s">
        <v>29</v>
      </c>
      <c r="B85" t="s">
        <v>4604</v>
      </c>
      <c r="E85" t="s">
        <v>30</v>
      </c>
      <c r="F85" t="s">
        <v>64</v>
      </c>
      <c r="G85" t="s">
        <v>219</v>
      </c>
      <c r="H85" t="s">
        <v>225</v>
      </c>
      <c r="I85" t="s">
        <v>79</v>
      </c>
      <c r="P85" t="s">
        <v>4477</v>
      </c>
      <c r="U85" t="str">
        <f>CONCATENATE(Parameter[[#This Row],[Use Case 1]],";",Parameter[[#This Row],[Use Case 2]],";",Parameter[[#This Row],[Use Case 3]],";",Parameter[[#This Row],[Use Case 4]],";",Parameter[[#This Row],[Use Case 5]],";")</f>
        <v>Planung Baustoffe;;;;;</v>
      </c>
      <c r="V85" t="s">
        <v>34</v>
      </c>
      <c r="W85">
        <v>2022</v>
      </c>
      <c r="Y85" t="s">
        <v>4661</v>
      </c>
      <c r="AD85">
        <f t="shared" si="1"/>
        <v>84</v>
      </c>
    </row>
    <row r="86" spans="1:30" x14ac:dyDescent="0.3">
      <c r="A86" s="4" t="s">
        <v>29</v>
      </c>
      <c r="B86" t="s">
        <v>4604</v>
      </c>
      <c r="E86" t="s">
        <v>30</v>
      </c>
      <c r="F86" t="s">
        <v>64</v>
      </c>
      <c r="G86" t="s">
        <v>219</v>
      </c>
      <c r="H86" t="s">
        <v>226</v>
      </c>
      <c r="I86" t="s">
        <v>79</v>
      </c>
      <c r="P86" t="s">
        <v>4477</v>
      </c>
      <c r="U86" t="str">
        <f>CONCATENATE(Parameter[[#This Row],[Use Case 1]],";",Parameter[[#This Row],[Use Case 2]],";",Parameter[[#This Row],[Use Case 3]],";",Parameter[[#This Row],[Use Case 4]],";",Parameter[[#This Row],[Use Case 5]],";")</f>
        <v>Planung Baustoffe;;;;;</v>
      </c>
      <c r="V86" t="s">
        <v>34</v>
      </c>
      <c r="W86">
        <v>2022</v>
      </c>
      <c r="Y86" t="s">
        <v>4661</v>
      </c>
      <c r="AD86">
        <f t="shared" si="1"/>
        <v>85</v>
      </c>
    </row>
    <row r="87" spans="1:30" x14ac:dyDescent="0.3">
      <c r="A87" s="4" t="s">
        <v>29</v>
      </c>
      <c r="B87" t="s">
        <v>4604</v>
      </c>
      <c r="E87" t="s">
        <v>30</v>
      </c>
      <c r="F87" t="s">
        <v>64</v>
      </c>
      <c r="G87" t="s">
        <v>219</v>
      </c>
      <c r="H87" t="s">
        <v>227</v>
      </c>
      <c r="I87" t="s">
        <v>79</v>
      </c>
      <c r="P87" t="s">
        <v>4477</v>
      </c>
      <c r="U87" t="str">
        <f>CONCATENATE(Parameter[[#This Row],[Use Case 1]],";",Parameter[[#This Row],[Use Case 2]],";",Parameter[[#This Row],[Use Case 3]],";",Parameter[[#This Row],[Use Case 4]],";",Parameter[[#This Row],[Use Case 5]],";")</f>
        <v>Planung Baustoffe;;;;;</v>
      </c>
      <c r="V87" t="s">
        <v>34</v>
      </c>
      <c r="W87">
        <v>2022</v>
      </c>
      <c r="Y87" t="s">
        <v>4661</v>
      </c>
      <c r="AD87">
        <f t="shared" si="1"/>
        <v>86</v>
      </c>
    </row>
    <row r="88" spans="1:30" hidden="1" x14ac:dyDescent="0.3">
      <c r="A88" s="4"/>
      <c r="E88" t="s">
        <v>228</v>
      </c>
      <c r="F88" t="s">
        <v>64</v>
      </c>
      <c r="G88" t="s">
        <v>229</v>
      </c>
      <c r="H88"/>
      <c r="I88" t="s">
        <v>37</v>
      </c>
      <c r="J88" t="s">
        <v>231</v>
      </c>
      <c r="K88" t="s">
        <v>74</v>
      </c>
      <c r="L88" t="s">
        <v>230</v>
      </c>
      <c r="M88" t="s">
        <v>41</v>
      </c>
      <c r="P88" t="s">
        <v>4477</v>
      </c>
      <c r="U88" t="str">
        <f>CONCATENATE(Parameter[[#This Row],[Use Case 1]],";",Parameter[[#This Row],[Use Case 2]],";",Parameter[[#This Row],[Use Case 3]],";",Parameter[[#This Row],[Use Case 4]],";",Parameter[[#This Row],[Use Case 5]],";")</f>
        <v>Planung Baustoffe;;;;;</v>
      </c>
      <c r="V88" t="s">
        <v>34</v>
      </c>
      <c r="W88">
        <v>2022</v>
      </c>
      <c r="Y88" t="s">
        <v>4661</v>
      </c>
      <c r="Z88" t="s">
        <v>232</v>
      </c>
      <c r="AD88">
        <f t="shared" si="1"/>
        <v>87</v>
      </c>
    </row>
    <row r="89" spans="1:30" hidden="1" x14ac:dyDescent="0.3">
      <c r="A89" s="4"/>
      <c r="E89" t="s">
        <v>228</v>
      </c>
      <c r="F89" t="s">
        <v>64</v>
      </c>
      <c r="G89" t="s">
        <v>229</v>
      </c>
      <c r="H89" t="s">
        <v>115</v>
      </c>
      <c r="I89" t="s">
        <v>79</v>
      </c>
      <c r="P89" t="s">
        <v>4477</v>
      </c>
      <c r="U89" t="str">
        <f>CONCATENATE(Parameter[[#This Row],[Use Case 1]],";",Parameter[[#This Row],[Use Case 2]],";",Parameter[[#This Row],[Use Case 3]],";",Parameter[[#This Row],[Use Case 4]],";",Parameter[[#This Row],[Use Case 5]],";")</f>
        <v>Planung Baustoffe;;;;;</v>
      </c>
      <c r="V89" t="s">
        <v>34</v>
      </c>
      <c r="W89">
        <v>2022</v>
      </c>
      <c r="Y89" t="s">
        <v>4661</v>
      </c>
      <c r="AD89">
        <f t="shared" si="1"/>
        <v>88</v>
      </c>
    </row>
    <row r="90" spans="1:30" hidden="1" x14ac:dyDescent="0.3">
      <c r="A90" s="4"/>
      <c r="E90" t="s">
        <v>228</v>
      </c>
      <c r="F90" t="s">
        <v>64</v>
      </c>
      <c r="G90" t="s">
        <v>229</v>
      </c>
      <c r="H90" t="s">
        <v>1686</v>
      </c>
      <c r="I90" t="s">
        <v>79</v>
      </c>
      <c r="P90" t="s">
        <v>4477</v>
      </c>
      <c r="U90" t="str">
        <f>CONCATENATE(Parameter[[#This Row],[Use Case 1]],";",Parameter[[#This Row],[Use Case 2]],";",Parameter[[#This Row],[Use Case 3]],";",Parameter[[#This Row],[Use Case 4]],";",Parameter[[#This Row],[Use Case 5]],";")</f>
        <v>Planung Baustoffe;;;;;</v>
      </c>
      <c r="V90" t="s">
        <v>34</v>
      </c>
      <c r="W90">
        <v>2022</v>
      </c>
      <c r="Y90" t="s">
        <v>4661</v>
      </c>
      <c r="AD90">
        <f t="shared" si="1"/>
        <v>89</v>
      </c>
    </row>
    <row r="91" spans="1:30" hidden="1" x14ac:dyDescent="0.3">
      <c r="A91" s="4"/>
      <c r="E91" t="s">
        <v>228</v>
      </c>
      <c r="F91" t="s">
        <v>64</v>
      </c>
      <c r="G91" t="s">
        <v>229</v>
      </c>
      <c r="H91" t="s">
        <v>233</v>
      </c>
      <c r="I91" t="s">
        <v>79</v>
      </c>
      <c r="P91" t="s">
        <v>4477</v>
      </c>
      <c r="U91" t="str">
        <f>CONCATENATE(Parameter[[#This Row],[Use Case 1]],";",Parameter[[#This Row],[Use Case 2]],";",Parameter[[#This Row],[Use Case 3]],";",Parameter[[#This Row],[Use Case 4]],";",Parameter[[#This Row],[Use Case 5]],";")</f>
        <v>Planung Baustoffe;;;;;</v>
      </c>
      <c r="V91" t="s">
        <v>34</v>
      </c>
      <c r="W91">
        <v>2022</v>
      </c>
      <c r="Y91" t="s">
        <v>4661</v>
      </c>
      <c r="AD91">
        <f t="shared" si="1"/>
        <v>90</v>
      </c>
    </row>
    <row r="92" spans="1:30" hidden="1" x14ac:dyDescent="0.3">
      <c r="A92" s="4"/>
      <c r="E92" t="s">
        <v>228</v>
      </c>
      <c r="F92" t="s">
        <v>64</v>
      </c>
      <c r="G92" t="s">
        <v>229</v>
      </c>
      <c r="H92" t="s">
        <v>234</v>
      </c>
      <c r="I92" t="s">
        <v>79</v>
      </c>
      <c r="P92" t="s">
        <v>4477</v>
      </c>
      <c r="U92" t="str">
        <f>CONCATENATE(Parameter[[#This Row],[Use Case 1]],";",Parameter[[#This Row],[Use Case 2]],";",Parameter[[#This Row],[Use Case 3]],";",Parameter[[#This Row],[Use Case 4]],";",Parameter[[#This Row],[Use Case 5]],";")</f>
        <v>Planung Baustoffe;;;;;</v>
      </c>
      <c r="V92" t="s">
        <v>34</v>
      </c>
      <c r="W92">
        <v>2022</v>
      </c>
      <c r="Y92" t="s">
        <v>4661</v>
      </c>
      <c r="AD92">
        <f t="shared" si="1"/>
        <v>91</v>
      </c>
    </row>
    <row r="93" spans="1:30" hidden="1" x14ac:dyDescent="0.3">
      <c r="A93" s="4"/>
      <c r="E93" t="s">
        <v>228</v>
      </c>
      <c r="F93" t="s">
        <v>64</v>
      </c>
      <c r="G93" t="s">
        <v>229</v>
      </c>
      <c r="H93" t="s">
        <v>235</v>
      </c>
      <c r="I93" t="s">
        <v>79</v>
      </c>
      <c r="P93" t="s">
        <v>4477</v>
      </c>
      <c r="U93" t="str">
        <f>CONCATENATE(Parameter[[#This Row],[Use Case 1]],";",Parameter[[#This Row],[Use Case 2]],";",Parameter[[#This Row],[Use Case 3]],";",Parameter[[#This Row],[Use Case 4]],";",Parameter[[#This Row],[Use Case 5]],";")</f>
        <v>Planung Baustoffe;;;;;</v>
      </c>
      <c r="V93" t="s">
        <v>34</v>
      </c>
      <c r="W93">
        <v>2022</v>
      </c>
      <c r="Y93" t="s">
        <v>4661</v>
      </c>
      <c r="AD93">
        <f t="shared" si="1"/>
        <v>92</v>
      </c>
    </row>
    <row r="94" spans="1:30" hidden="1" x14ac:dyDescent="0.3">
      <c r="A94" s="4"/>
      <c r="E94" t="s">
        <v>228</v>
      </c>
      <c r="F94" t="s">
        <v>64</v>
      </c>
      <c r="G94" t="s">
        <v>229</v>
      </c>
      <c r="H94" t="s">
        <v>236</v>
      </c>
      <c r="I94" t="s">
        <v>79</v>
      </c>
      <c r="P94" t="s">
        <v>4477</v>
      </c>
      <c r="U94" t="str">
        <f>CONCATENATE(Parameter[[#This Row],[Use Case 1]],";",Parameter[[#This Row],[Use Case 2]],";",Parameter[[#This Row],[Use Case 3]],";",Parameter[[#This Row],[Use Case 4]],";",Parameter[[#This Row],[Use Case 5]],";")</f>
        <v>Planung Baustoffe;;;;;</v>
      </c>
      <c r="V94" t="s">
        <v>34</v>
      </c>
      <c r="W94">
        <v>2022</v>
      </c>
      <c r="Y94" t="s">
        <v>4661</v>
      </c>
      <c r="AD94">
        <f t="shared" si="1"/>
        <v>93</v>
      </c>
    </row>
    <row r="95" spans="1:30" hidden="1" x14ac:dyDescent="0.3">
      <c r="A95" s="4"/>
      <c r="E95" t="s">
        <v>228</v>
      </c>
      <c r="F95" t="s">
        <v>64</v>
      </c>
      <c r="G95" t="s">
        <v>237</v>
      </c>
      <c r="H95"/>
      <c r="I95" t="s">
        <v>37</v>
      </c>
      <c r="J95" t="s">
        <v>239</v>
      </c>
      <c r="K95" t="s">
        <v>74</v>
      </c>
      <c r="L95" t="s">
        <v>238</v>
      </c>
      <c r="M95" t="s">
        <v>41</v>
      </c>
      <c r="P95" t="s">
        <v>4477</v>
      </c>
      <c r="U95" t="str">
        <f>CONCATENATE(Parameter[[#This Row],[Use Case 1]],";",Parameter[[#This Row],[Use Case 2]],";",Parameter[[#This Row],[Use Case 3]],";",Parameter[[#This Row],[Use Case 4]],";",Parameter[[#This Row],[Use Case 5]],";")</f>
        <v>Planung Baustoffe;;;;;</v>
      </c>
      <c r="V95" t="s">
        <v>34</v>
      </c>
      <c r="W95">
        <v>2022</v>
      </c>
      <c r="Y95" t="s">
        <v>4661</v>
      </c>
      <c r="Z95" t="s">
        <v>240</v>
      </c>
      <c r="AD95">
        <f t="shared" si="1"/>
        <v>94</v>
      </c>
    </row>
    <row r="96" spans="1:30" hidden="1" x14ac:dyDescent="0.3">
      <c r="A96" s="4"/>
      <c r="E96" t="s">
        <v>228</v>
      </c>
      <c r="F96" t="s">
        <v>64</v>
      </c>
      <c r="G96" t="s">
        <v>237</v>
      </c>
      <c r="H96" t="s">
        <v>115</v>
      </c>
      <c r="I96" t="s">
        <v>79</v>
      </c>
      <c r="P96" t="s">
        <v>4477</v>
      </c>
      <c r="U96" t="str">
        <f>CONCATENATE(Parameter[[#This Row],[Use Case 1]],";",Parameter[[#This Row],[Use Case 2]],";",Parameter[[#This Row],[Use Case 3]],";",Parameter[[#This Row],[Use Case 4]],";",Parameter[[#This Row],[Use Case 5]],";")</f>
        <v>Planung Baustoffe;;;;;</v>
      </c>
      <c r="V96" t="s">
        <v>34</v>
      </c>
      <c r="W96">
        <v>2022</v>
      </c>
      <c r="Y96" t="s">
        <v>4661</v>
      </c>
      <c r="AD96">
        <f t="shared" si="1"/>
        <v>95</v>
      </c>
    </row>
    <row r="97" spans="1:30" hidden="1" x14ac:dyDescent="0.3">
      <c r="A97" s="4"/>
      <c r="E97" t="s">
        <v>228</v>
      </c>
      <c r="F97" t="s">
        <v>64</v>
      </c>
      <c r="G97" t="s">
        <v>237</v>
      </c>
      <c r="H97" t="s">
        <v>1686</v>
      </c>
      <c r="I97" t="s">
        <v>79</v>
      </c>
      <c r="P97" t="s">
        <v>4477</v>
      </c>
      <c r="U97" t="str">
        <f>CONCATENATE(Parameter[[#This Row],[Use Case 1]],";",Parameter[[#This Row],[Use Case 2]],";",Parameter[[#This Row],[Use Case 3]],";",Parameter[[#This Row],[Use Case 4]],";",Parameter[[#This Row],[Use Case 5]],";")</f>
        <v>Planung Baustoffe;;;;;</v>
      </c>
      <c r="V97" t="s">
        <v>34</v>
      </c>
      <c r="W97">
        <v>2022</v>
      </c>
      <c r="Y97" t="s">
        <v>4661</v>
      </c>
      <c r="AD97">
        <f t="shared" si="1"/>
        <v>96</v>
      </c>
    </row>
    <row r="98" spans="1:30" hidden="1" x14ac:dyDescent="0.3">
      <c r="A98" s="4"/>
      <c r="E98" t="s">
        <v>228</v>
      </c>
      <c r="F98" t="s">
        <v>64</v>
      </c>
      <c r="G98" t="s">
        <v>237</v>
      </c>
      <c r="H98" t="s">
        <v>241</v>
      </c>
      <c r="I98" t="s">
        <v>79</v>
      </c>
      <c r="P98" t="s">
        <v>4477</v>
      </c>
      <c r="U98" t="str">
        <f>CONCATENATE(Parameter[[#This Row],[Use Case 1]],";",Parameter[[#This Row],[Use Case 2]],";",Parameter[[#This Row],[Use Case 3]],";",Parameter[[#This Row],[Use Case 4]],";",Parameter[[#This Row],[Use Case 5]],";")</f>
        <v>Planung Baustoffe;;;;;</v>
      </c>
      <c r="V98" t="s">
        <v>34</v>
      </c>
      <c r="W98">
        <v>2022</v>
      </c>
      <c r="Y98" t="s">
        <v>4661</v>
      </c>
      <c r="AD98">
        <f t="shared" si="1"/>
        <v>97</v>
      </c>
    </row>
    <row r="99" spans="1:30" hidden="1" x14ac:dyDescent="0.3">
      <c r="A99" s="4"/>
      <c r="E99" t="s">
        <v>228</v>
      </c>
      <c r="F99" t="s">
        <v>64</v>
      </c>
      <c r="G99" t="s">
        <v>237</v>
      </c>
      <c r="H99" t="s">
        <v>242</v>
      </c>
      <c r="I99" t="s">
        <v>79</v>
      </c>
      <c r="P99" t="s">
        <v>4477</v>
      </c>
      <c r="U99" t="str">
        <f>CONCATENATE(Parameter[[#This Row],[Use Case 1]],";",Parameter[[#This Row],[Use Case 2]],";",Parameter[[#This Row],[Use Case 3]],";",Parameter[[#This Row],[Use Case 4]],";",Parameter[[#This Row],[Use Case 5]],";")</f>
        <v>Planung Baustoffe;;;;;</v>
      </c>
      <c r="V99" t="s">
        <v>34</v>
      </c>
      <c r="W99">
        <v>2022</v>
      </c>
      <c r="Y99" t="s">
        <v>4661</v>
      </c>
      <c r="AD99">
        <f t="shared" si="1"/>
        <v>98</v>
      </c>
    </row>
    <row r="100" spans="1:30" hidden="1" x14ac:dyDescent="0.3">
      <c r="A100" s="4"/>
      <c r="E100" t="s">
        <v>228</v>
      </c>
      <c r="F100" t="s">
        <v>64</v>
      </c>
      <c r="G100" t="s">
        <v>243</v>
      </c>
      <c r="H100"/>
      <c r="I100" t="s">
        <v>37</v>
      </c>
      <c r="J100" t="s">
        <v>245</v>
      </c>
      <c r="K100" t="s">
        <v>74</v>
      </c>
      <c r="L100" t="s">
        <v>244</v>
      </c>
      <c r="M100" t="s">
        <v>41</v>
      </c>
      <c r="P100" t="s">
        <v>4477</v>
      </c>
      <c r="U100" t="str">
        <f>CONCATENATE(Parameter[[#This Row],[Use Case 1]],";",Parameter[[#This Row],[Use Case 2]],";",Parameter[[#This Row],[Use Case 3]],";",Parameter[[#This Row],[Use Case 4]],";",Parameter[[#This Row],[Use Case 5]],";")</f>
        <v>Planung Baustoffe;;;;;</v>
      </c>
      <c r="V100" t="s">
        <v>34</v>
      </c>
      <c r="W100">
        <v>2022</v>
      </c>
      <c r="Y100" t="s">
        <v>4661</v>
      </c>
      <c r="Z100" t="s">
        <v>246</v>
      </c>
      <c r="AD100">
        <f t="shared" si="1"/>
        <v>99</v>
      </c>
    </row>
    <row r="101" spans="1:30" hidden="1" x14ac:dyDescent="0.3">
      <c r="A101" s="4"/>
      <c r="E101" t="s">
        <v>228</v>
      </c>
      <c r="F101" t="s">
        <v>64</v>
      </c>
      <c r="G101" t="s">
        <v>243</v>
      </c>
      <c r="H101" t="s">
        <v>115</v>
      </c>
      <c r="I101" t="s">
        <v>79</v>
      </c>
      <c r="P101" t="s">
        <v>4477</v>
      </c>
      <c r="U101" t="str">
        <f>CONCATENATE(Parameter[[#This Row],[Use Case 1]],";",Parameter[[#This Row],[Use Case 2]],";",Parameter[[#This Row],[Use Case 3]],";",Parameter[[#This Row],[Use Case 4]],";",Parameter[[#This Row],[Use Case 5]],";")</f>
        <v>Planung Baustoffe;;;;;</v>
      </c>
      <c r="V101" t="s">
        <v>34</v>
      </c>
      <c r="W101">
        <v>2022</v>
      </c>
      <c r="Y101" t="s">
        <v>4661</v>
      </c>
      <c r="AD101">
        <f t="shared" si="1"/>
        <v>100</v>
      </c>
    </row>
    <row r="102" spans="1:30" hidden="1" x14ac:dyDescent="0.3">
      <c r="A102" s="4"/>
      <c r="E102" t="s">
        <v>228</v>
      </c>
      <c r="F102" t="s">
        <v>64</v>
      </c>
      <c r="G102" t="s">
        <v>243</v>
      </c>
      <c r="H102" t="s">
        <v>1686</v>
      </c>
      <c r="I102" t="s">
        <v>79</v>
      </c>
      <c r="P102" t="s">
        <v>4477</v>
      </c>
      <c r="U102" t="str">
        <f>CONCATENATE(Parameter[[#This Row],[Use Case 1]],";",Parameter[[#This Row],[Use Case 2]],";",Parameter[[#This Row],[Use Case 3]],";",Parameter[[#This Row],[Use Case 4]],";",Parameter[[#This Row],[Use Case 5]],";")</f>
        <v>Planung Baustoffe;;;;;</v>
      </c>
      <c r="V102" t="s">
        <v>34</v>
      </c>
      <c r="W102">
        <v>2022</v>
      </c>
      <c r="Y102" t="s">
        <v>4661</v>
      </c>
      <c r="AD102">
        <f t="shared" si="1"/>
        <v>101</v>
      </c>
    </row>
    <row r="103" spans="1:30" hidden="1" x14ac:dyDescent="0.3">
      <c r="A103" s="4"/>
      <c r="E103" t="s">
        <v>228</v>
      </c>
      <c r="F103" t="s">
        <v>64</v>
      </c>
      <c r="G103" t="s">
        <v>243</v>
      </c>
      <c r="H103" t="s">
        <v>247</v>
      </c>
      <c r="I103" t="s">
        <v>79</v>
      </c>
      <c r="P103" t="s">
        <v>4477</v>
      </c>
      <c r="U103" t="str">
        <f>CONCATENATE(Parameter[[#This Row],[Use Case 1]],";",Parameter[[#This Row],[Use Case 2]],";",Parameter[[#This Row],[Use Case 3]],";",Parameter[[#This Row],[Use Case 4]],";",Parameter[[#This Row],[Use Case 5]],";")</f>
        <v>Planung Baustoffe;;;;;</v>
      </c>
      <c r="V103" t="s">
        <v>34</v>
      </c>
      <c r="W103">
        <v>2022</v>
      </c>
      <c r="Y103" t="s">
        <v>4661</v>
      </c>
      <c r="AD103">
        <f t="shared" si="1"/>
        <v>102</v>
      </c>
    </row>
    <row r="104" spans="1:30" hidden="1" x14ac:dyDescent="0.3">
      <c r="A104" s="4"/>
      <c r="E104" t="s">
        <v>228</v>
      </c>
      <c r="F104" t="s">
        <v>64</v>
      </c>
      <c r="G104" t="s">
        <v>243</v>
      </c>
      <c r="H104" t="s">
        <v>248</v>
      </c>
      <c r="I104" t="s">
        <v>79</v>
      </c>
      <c r="P104" t="s">
        <v>4477</v>
      </c>
      <c r="U104" t="str">
        <f>CONCATENATE(Parameter[[#This Row],[Use Case 1]],";",Parameter[[#This Row],[Use Case 2]],";",Parameter[[#This Row],[Use Case 3]],";",Parameter[[#This Row],[Use Case 4]],";",Parameter[[#This Row],[Use Case 5]],";")</f>
        <v>Planung Baustoffe;;;;;</v>
      </c>
      <c r="V104" t="s">
        <v>34</v>
      </c>
      <c r="W104">
        <v>2022</v>
      </c>
      <c r="Y104" t="s">
        <v>4661</v>
      </c>
      <c r="AD104">
        <f t="shared" si="1"/>
        <v>103</v>
      </c>
    </row>
    <row r="105" spans="1:30" hidden="1" x14ac:dyDescent="0.3">
      <c r="A105" s="4"/>
      <c r="E105" t="s">
        <v>228</v>
      </c>
      <c r="F105" t="s">
        <v>64</v>
      </c>
      <c r="G105" t="s">
        <v>243</v>
      </c>
      <c r="H105" t="s">
        <v>249</v>
      </c>
      <c r="I105" t="s">
        <v>79</v>
      </c>
      <c r="P105" t="s">
        <v>4477</v>
      </c>
      <c r="U105" t="str">
        <f>CONCATENATE(Parameter[[#This Row],[Use Case 1]],";",Parameter[[#This Row],[Use Case 2]],";",Parameter[[#This Row],[Use Case 3]],";",Parameter[[#This Row],[Use Case 4]],";",Parameter[[#This Row],[Use Case 5]],";")</f>
        <v>Planung Baustoffe;;;;;</v>
      </c>
      <c r="V105" t="s">
        <v>34</v>
      </c>
      <c r="W105">
        <v>2022</v>
      </c>
      <c r="Y105" t="s">
        <v>4661</v>
      </c>
      <c r="AD105">
        <f t="shared" si="1"/>
        <v>104</v>
      </c>
    </row>
    <row r="106" spans="1:30" hidden="1" x14ac:dyDescent="0.3">
      <c r="A106" s="4"/>
      <c r="E106" t="s">
        <v>228</v>
      </c>
      <c r="F106" t="s">
        <v>64</v>
      </c>
      <c r="G106" t="s">
        <v>243</v>
      </c>
      <c r="H106" t="s">
        <v>250</v>
      </c>
      <c r="I106" t="s">
        <v>79</v>
      </c>
      <c r="P106" t="s">
        <v>4477</v>
      </c>
      <c r="U106" t="str">
        <f>CONCATENATE(Parameter[[#This Row],[Use Case 1]],";",Parameter[[#This Row],[Use Case 2]],";",Parameter[[#This Row],[Use Case 3]],";",Parameter[[#This Row],[Use Case 4]],";",Parameter[[#This Row],[Use Case 5]],";")</f>
        <v>Planung Baustoffe;;;;;</v>
      </c>
      <c r="V106" t="s">
        <v>34</v>
      </c>
      <c r="W106">
        <v>2022</v>
      </c>
      <c r="Y106" t="s">
        <v>4661</v>
      </c>
      <c r="AD106">
        <f t="shared" si="1"/>
        <v>105</v>
      </c>
    </row>
    <row r="107" spans="1:30" hidden="1" x14ac:dyDescent="0.3">
      <c r="A107" s="4"/>
      <c r="E107" t="s">
        <v>228</v>
      </c>
      <c r="F107" t="s">
        <v>64</v>
      </c>
      <c r="G107" t="s">
        <v>243</v>
      </c>
      <c r="H107" t="s">
        <v>251</v>
      </c>
      <c r="I107" t="s">
        <v>79</v>
      </c>
      <c r="P107" t="s">
        <v>4477</v>
      </c>
      <c r="U107" t="str">
        <f>CONCATENATE(Parameter[[#This Row],[Use Case 1]],";",Parameter[[#This Row],[Use Case 2]],";",Parameter[[#This Row],[Use Case 3]],";",Parameter[[#This Row],[Use Case 4]],";",Parameter[[#This Row],[Use Case 5]],";")</f>
        <v>Planung Baustoffe;;;;;</v>
      </c>
      <c r="V107" t="s">
        <v>34</v>
      </c>
      <c r="W107">
        <v>2022</v>
      </c>
      <c r="Y107" t="s">
        <v>4661</v>
      </c>
      <c r="AD107">
        <f t="shared" si="1"/>
        <v>106</v>
      </c>
    </row>
    <row r="108" spans="1:30" hidden="1" x14ac:dyDescent="0.3">
      <c r="A108" s="4"/>
      <c r="E108" t="s">
        <v>228</v>
      </c>
      <c r="F108" t="s">
        <v>64</v>
      </c>
      <c r="G108" t="s">
        <v>243</v>
      </c>
      <c r="H108" t="s">
        <v>252</v>
      </c>
      <c r="I108" t="s">
        <v>79</v>
      </c>
      <c r="P108" t="s">
        <v>4477</v>
      </c>
      <c r="U108" t="str">
        <f>CONCATENATE(Parameter[[#This Row],[Use Case 1]],";",Parameter[[#This Row],[Use Case 2]],";",Parameter[[#This Row],[Use Case 3]],";",Parameter[[#This Row],[Use Case 4]],";",Parameter[[#This Row],[Use Case 5]],";")</f>
        <v>Planung Baustoffe;;;;;</v>
      </c>
      <c r="V108" t="s">
        <v>34</v>
      </c>
      <c r="W108">
        <v>2022</v>
      </c>
      <c r="Y108" t="s">
        <v>4661</v>
      </c>
      <c r="AD108">
        <f t="shared" si="1"/>
        <v>107</v>
      </c>
    </row>
    <row r="109" spans="1:30" hidden="1" x14ac:dyDescent="0.3">
      <c r="A109" s="4"/>
      <c r="E109" t="s">
        <v>228</v>
      </c>
      <c r="F109" t="s">
        <v>64</v>
      </c>
      <c r="G109" t="s">
        <v>243</v>
      </c>
      <c r="H109" t="s">
        <v>253</v>
      </c>
      <c r="I109" t="s">
        <v>79</v>
      </c>
      <c r="P109" t="s">
        <v>4477</v>
      </c>
      <c r="U109" t="str">
        <f>CONCATENATE(Parameter[[#This Row],[Use Case 1]],";",Parameter[[#This Row],[Use Case 2]],";",Parameter[[#This Row],[Use Case 3]],";",Parameter[[#This Row],[Use Case 4]],";",Parameter[[#This Row],[Use Case 5]],";")</f>
        <v>Planung Baustoffe;;;;;</v>
      </c>
      <c r="V109" t="s">
        <v>34</v>
      </c>
      <c r="W109">
        <v>2022</v>
      </c>
      <c r="Y109" t="s">
        <v>4661</v>
      </c>
      <c r="AD109">
        <f t="shared" si="1"/>
        <v>108</v>
      </c>
    </row>
    <row r="110" spans="1:30" hidden="1" x14ac:dyDescent="0.3">
      <c r="A110" s="4"/>
      <c r="E110" t="s">
        <v>228</v>
      </c>
      <c r="F110" t="s">
        <v>64</v>
      </c>
      <c r="G110" t="s">
        <v>254</v>
      </c>
      <c r="H110"/>
      <c r="I110" t="s">
        <v>37</v>
      </c>
      <c r="J110" t="s">
        <v>257</v>
      </c>
      <c r="K110" t="s">
        <v>256</v>
      </c>
      <c r="L110" t="s">
        <v>255</v>
      </c>
      <c r="M110" t="s">
        <v>41</v>
      </c>
      <c r="P110" t="s">
        <v>4477</v>
      </c>
      <c r="U110" t="str">
        <f>CONCATENATE(Parameter[[#This Row],[Use Case 1]],";",Parameter[[#This Row],[Use Case 2]],";",Parameter[[#This Row],[Use Case 3]],";",Parameter[[#This Row],[Use Case 4]],";",Parameter[[#This Row],[Use Case 5]],";")</f>
        <v>Planung Baustoffe;;;;;</v>
      </c>
      <c r="V110" t="s">
        <v>34</v>
      </c>
      <c r="W110">
        <v>2022</v>
      </c>
      <c r="Y110" t="s">
        <v>4661</v>
      </c>
      <c r="Z110" t="str">
        <f>"Asi_"&amp;MID(J110,3,40)</f>
        <v>Asi_FiberContentConcrete</v>
      </c>
      <c r="AB110" t="s">
        <v>4336</v>
      </c>
      <c r="AC110" t="s">
        <v>4337</v>
      </c>
      <c r="AD110">
        <f t="shared" si="1"/>
        <v>109</v>
      </c>
    </row>
    <row r="111" spans="1:30" hidden="1" x14ac:dyDescent="0.3">
      <c r="A111" s="4"/>
      <c r="E111" t="s">
        <v>228</v>
      </c>
      <c r="F111" t="s">
        <v>64</v>
      </c>
      <c r="G111" t="s">
        <v>258</v>
      </c>
      <c r="H111"/>
      <c r="I111" t="s">
        <v>37</v>
      </c>
      <c r="J111" t="s">
        <v>260</v>
      </c>
      <c r="K111" t="s">
        <v>256</v>
      </c>
      <c r="L111" t="s">
        <v>259</v>
      </c>
      <c r="M111" t="s">
        <v>41</v>
      </c>
      <c r="P111" t="s">
        <v>4477</v>
      </c>
      <c r="U111" t="str">
        <f>CONCATENATE(Parameter[[#This Row],[Use Case 1]],";",Parameter[[#This Row],[Use Case 2]],";",Parameter[[#This Row],[Use Case 3]],";",Parameter[[#This Row],[Use Case 4]],";",Parameter[[#This Row],[Use Case 5]],";")</f>
        <v>Planung Baustoffe;;;;;</v>
      </c>
      <c r="V111" t="s">
        <v>34</v>
      </c>
      <c r="W111">
        <v>2022</v>
      </c>
      <c r="Y111" t="s">
        <v>4661</v>
      </c>
      <c r="Z111" t="str">
        <f>"Asi_"&amp;MID(J111,3,40)</f>
        <v>Asi_BinderContentConcrete</v>
      </c>
      <c r="AD111">
        <f t="shared" si="1"/>
        <v>110</v>
      </c>
    </row>
    <row r="112" spans="1:30" hidden="1" x14ac:dyDescent="0.3">
      <c r="A112" s="4"/>
      <c r="E112" t="s">
        <v>228</v>
      </c>
      <c r="F112" t="s">
        <v>64</v>
      </c>
      <c r="G112" t="s">
        <v>261</v>
      </c>
      <c r="H112"/>
      <c r="I112" t="s">
        <v>37</v>
      </c>
      <c r="J112" t="s">
        <v>263</v>
      </c>
      <c r="K112" t="s">
        <v>74</v>
      </c>
      <c r="L112" t="s">
        <v>262</v>
      </c>
      <c r="M112" t="s">
        <v>41</v>
      </c>
      <c r="P112" t="s">
        <v>4477</v>
      </c>
      <c r="U112" t="str">
        <f>CONCATENATE(Parameter[[#This Row],[Use Case 1]],";",Parameter[[#This Row],[Use Case 2]],";",Parameter[[#This Row],[Use Case 3]],";",Parameter[[#This Row],[Use Case 4]],";",Parameter[[#This Row],[Use Case 5]],";")</f>
        <v>Planung Baustoffe;;;;;</v>
      </c>
      <c r="V112" t="s">
        <v>34</v>
      </c>
      <c r="W112">
        <v>2022</v>
      </c>
      <c r="Y112" t="s">
        <v>4661</v>
      </c>
      <c r="Z112" t="s">
        <v>264</v>
      </c>
      <c r="AD112">
        <f t="shared" si="1"/>
        <v>111</v>
      </c>
    </row>
    <row r="113" spans="1:30" hidden="1" x14ac:dyDescent="0.3">
      <c r="A113" s="4"/>
      <c r="E113" t="s">
        <v>228</v>
      </c>
      <c r="F113" t="s">
        <v>64</v>
      </c>
      <c r="G113" t="s">
        <v>261</v>
      </c>
      <c r="H113" t="s">
        <v>115</v>
      </c>
      <c r="I113" t="s">
        <v>79</v>
      </c>
      <c r="P113" t="s">
        <v>4477</v>
      </c>
      <c r="U113" t="str">
        <f>CONCATENATE(Parameter[[#This Row],[Use Case 1]],";",Parameter[[#This Row],[Use Case 2]],";",Parameter[[#This Row],[Use Case 3]],";",Parameter[[#This Row],[Use Case 4]],";",Parameter[[#This Row],[Use Case 5]],";")</f>
        <v>Planung Baustoffe;;;;;</v>
      </c>
      <c r="V113" t="s">
        <v>34</v>
      </c>
      <c r="W113">
        <v>2022</v>
      </c>
      <c r="Y113" t="s">
        <v>4661</v>
      </c>
      <c r="AD113">
        <f t="shared" si="1"/>
        <v>112</v>
      </c>
    </row>
    <row r="114" spans="1:30" hidden="1" x14ac:dyDescent="0.3">
      <c r="A114" s="4"/>
      <c r="E114" t="s">
        <v>228</v>
      </c>
      <c r="F114" t="s">
        <v>64</v>
      </c>
      <c r="G114" t="s">
        <v>261</v>
      </c>
      <c r="H114" t="s">
        <v>1686</v>
      </c>
      <c r="I114" t="s">
        <v>79</v>
      </c>
      <c r="P114" t="s">
        <v>4477</v>
      </c>
      <c r="U114" t="str">
        <f>CONCATENATE(Parameter[[#This Row],[Use Case 1]],";",Parameter[[#This Row],[Use Case 2]],";",Parameter[[#This Row],[Use Case 3]],";",Parameter[[#This Row],[Use Case 4]],";",Parameter[[#This Row],[Use Case 5]],";")</f>
        <v>Planung Baustoffe;;;;;</v>
      </c>
      <c r="V114" t="s">
        <v>34</v>
      </c>
      <c r="W114">
        <v>2022</v>
      </c>
      <c r="Y114" t="s">
        <v>4661</v>
      </c>
      <c r="AD114">
        <f t="shared" si="1"/>
        <v>113</v>
      </c>
    </row>
    <row r="115" spans="1:30" hidden="1" x14ac:dyDescent="0.3">
      <c r="A115" s="4"/>
      <c r="E115" t="s">
        <v>228</v>
      </c>
      <c r="F115" t="s">
        <v>64</v>
      </c>
      <c r="G115" t="s">
        <v>261</v>
      </c>
      <c r="H115" t="s">
        <v>265</v>
      </c>
      <c r="I115" t="s">
        <v>79</v>
      </c>
      <c r="P115" t="s">
        <v>4477</v>
      </c>
      <c r="U115" t="str">
        <f>CONCATENATE(Parameter[[#This Row],[Use Case 1]],";",Parameter[[#This Row],[Use Case 2]],";",Parameter[[#This Row],[Use Case 3]],";",Parameter[[#This Row],[Use Case 4]],";",Parameter[[#This Row],[Use Case 5]],";")</f>
        <v>Planung Baustoffe;;;;;</v>
      </c>
      <c r="V115" t="s">
        <v>34</v>
      </c>
      <c r="W115">
        <v>2022</v>
      </c>
      <c r="Y115" t="s">
        <v>4661</v>
      </c>
      <c r="AD115">
        <f t="shared" si="1"/>
        <v>114</v>
      </c>
    </row>
    <row r="116" spans="1:30" hidden="1" x14ac:dyDescent="0.3">
      <c r="A116" s="4"/>
      <c r="E116" t="s">
        <v>228</v>
      </c>
      <c r="F116" t="s">
        <v>64</v>
      </c>
      <c r="G116" t="s">
        <v>261</v>
      </c>
      <c r="H116" t="s">
        <v>266</v>
      </c>
      <c r="I116" t="s">
        <v>79</v>
      </c>
      <c r="P116" t="s">
        <v>4477</v>
      </c>
      <c r="U116" t="str">
        <f>CONCATENATE(Parameter[[#This Row],[Use Case 1]],";",Parameter[[#This Row],[Use Case 2]],";",Parameter[[#This Row],[Use Case 3]],";",Parameter[[#This Row],[Use Case 4]],";",Parameter[[#This Row],[Use Case 5]],";")</f>
        <v>Planung Baustoffe;;;;;</v>
      </c>
      <c r="V116" t="s">
        <v>34</v>
      </c>
      <c r="W116">
        <v>2022</v>
      </c>
      <c r="Y116" t="s">
        <v>4661</v>
      </c>
      <c r="AD116">
        <f t="shared" si="1"/>
        <v>115</v>
      </c>
    </row>
    <row r="117" spans="1:30" hidden="1" x14ac:dyDescent="0.3">
      <c r="A117" s="4"/>
      <c r="E117" t="s">
        <v>228</v>
      </c>
      <c r="F117" t="s">
        <v>64</v>
      </c>
      <c r="G117" t="s">
        <v>261</v>
      </c>
      <c r="H117" t="s">
        <v>267</v>
      </c>
      <c r="I117" t="s">
        <v>79</v>
      </c>
      <c r="P117" t="s">
        <v>4477</v>
      </c>
      <c r="U117" t="str">
        <f>CONCATENATE(Parameter[[#This Row],[Use Case 1]],";",Parameter[[#This Row],[Use Case 2]],";",Parameter[[#This Row],[Use Case 3]],";",Parameter[[#This Row],[Use Case 4]],";",Parameter[[#This Row],[Use Case 5]],";")</f>
        <v>Planung Baustoffe;;;;;</v>
      </c>
      <c r="V117" t="s">
        <v>34</v>
      </c>
      <c r="W117">
        <v>2022</v>
      </c>
      <c r="Y117" t="s">
        <v>4661</v>
      </c>
      <c r="AD117">
        <f t="shared" si="1"/>
        <v>116</v>
      </c>
    </row>
    <row r="118" spans="1:30" hidden="1" x14ac:dyDescent="0.3">
      <c r="A118" s="4"/>
      <c r="E118" t="s">
        <v>228</v>
      </c>
      <c r="F118" t="s">
        <v>64</v>
      </c>
      <c r="G118" t="s">
        <v>261</v>
      </c>
      <c r="H118" t="s">
        <v>268</v>
      </c>
      <c r="I118" t="s">
        <v>79</v>
      </c>
      <c r="P118" t="s">
        <v>4477</v>
      </c>
      <c r="U118" t="str">
        <f>CONCATENATE(Parameter[[#This Row],[Use Case 1]],";",Parameter[[#This Row],[Use Case 2]],";",Parameter[[#This Row],[Use Case 3]],";",Parameter[[#This Row],[Use Case 4]],";",Parameter[[#This Row],[Use Case 5]],";")</f>
        <v>Planung Baustoffe;;;;;</v>
      </c>
      <c r="V118" t="s">
        <v>34</v>
      </c>
      <c r="W118">
        <v>2022</v>
      </c>
      <c r="Y118" t="s">
        <v>4661</v>
      </c>
      <c r="AD118">
        <f t="shared" si="1"/>
        <v>117</v>
      </c>
    </row>
    <row r="119" spans="1:30" hidden="1" x14ac:dyDescent="0.3">
      <c r="A119" s="3"/>
      <c r="B119" s="3"/>
      <c r="C119" s="3"/>
      <c r="D119" s="3"/>
      <c r="E119" s="3" t="s">
        <v>228</v>
      </c>
      <c r="F119" s="3" t="s">
        <v>269</v>
      </c>
      <c r="G119" s="3"/>
      <c r="H119" s="3"/>
      <c r="I119" s="3" t="s">
        <v>32</v>
      </c>
      <c r="J119" s="3" t="str">
        <f>Parameter[[#This Row],[PropertySets]]</f>
        <v>AsiP_ConcreteElementPolymerFiberSpecific</v>
      </c>
      <c r="K119" s="3"/>
      <c r="L119" s="3"/>
      <c r="M119" s="3" t="s">
        <v>3574</v>
      </c>
      <c r="N119" s="3"/>
      <c r="O119" s="3"/>
      <c r="P119" s="3" t="s">
        <v>4477</v>
      </c>
      <c r="Q119" s="3"/>
      <c r="R119" s="3"/>
      <c r="S119" s="3"/>
      <c r="T119" s="3"/>
      <c r="U119" s="3" t="str">
        <f>CONCATENATE(Parameter[[#This Row],[Use Case 1]],";",Parameter[[#This Row],[Use Case 2]],";",Parameter[[#This Row],[Use Case 3]],";",Parameter[[#This Row],[Use Case 4]],";",Parameter[[#This Row],[Use Case 5]],";")</f>
        <v>Planung Baustoffe;;;;;</v>
      </c>
      <c r="V119" s="3" t="s">
        <v>34</v>
      </c>
      <c r="W119" s="3">
        <v>2022</v>
      </c>
      <c r="X119" s="3"/>
      <c r="Y119" s="3" t="s">
        <v>4661</v>
      </c>
      <c r="Z119" s="3" t="str">
        <f>Parameter[[#This Row],[PropertySets]]</f>
        <v>AsiP_ConcreteElementPolymerFiberSpecific</v>
      </c>
      <c r="AA119" s="3" t="s">
        <v>4323</v>
      </c>
      <c r="AB119" s="3"/>
      <c r="AC119" s="3"/>
      <c r="AD119" s="3">
        <f t="shared" si="1"/>
        <v>118</v>
      </c>
    </row>
    <row r="120" spans="1:30" hidden="1" x14ac:dyDescent="0.3">
      <c r="A120" s="4"/>
      <c r="E120" t="s">
        <v>228</v>
      </c>
      <c r="F120" t="s">
        <v>269</v>
      </c>
      <c r="G120" t="s">
        <v>270</v>
      </c>
      <c r="H120"/>
      <c r="I120" t="s">
        <v>37</v>
      </c>
      <c r="J120" t="s">
        <v>272</v>
      </c>
      <c r="K120" t="s">
        <v>74</v>
      </c>
      <c r="L120" t="s">
        <v>271</v>
      </c>
      <c r="M120" t="s">
        <v>41</v>
      </c>
      <c r="P120" t="s">
        <v>4477</v>
      </c>
      <c r="U120" t="str">
        <f>CONCATENATE(Parameter[[#This Row],[Use Case 1]],";",Parameter[[#This Row],[Use Case 2]],";",Parameter[[#This Row],[Use Case 3]],";",Parameter[[#This Row],[Use Case 4]],";",Parameter[[#This Row],[Use Case 5]],";")</f>
        <v>Planung Baustoffe;;;;;</v>
      </c>
      <c r="V120" t="s">
        <v>34</v>
      </c>
      <c r="W120">
        <v>2022</v>
      </c>
      <c r="Y120" t="s">
        <v>4661</v>
      </c>
      <c r="Z120" t="s">
        <v>273</v>
      </c>
      <c r="AD120">
        <f t="shared" si="1"/>
        <v>119</v>
      </c>
    </row>
    <row r="121" spans="1:30" hidden="1" x14ac:dyDescent="0.3">
      <c r="A121" s="4"/>
      <c r="E121" t="s">
        <v>228</v>
      </c>
      <c r="F121" t="s">
        <v>269</v>
      </c>
      <c r="G121" t="s">
        <v>270</v>
      </c>
      <c r="H121" t="s">
        <v>115</v>
      </c>
      <c r="I121" t="s">
        <v>79</v>
      </c>
      <c r="P121" t="s">
        <v>4477</v>
      </c>
      <c r="U121" t="str">
        <f>CONCATENATE(Parameter[[#This Row],[Use Case 1]],";",Parameter[[#This Row],[Use Case 2]],";",Parameter[[#This Row],[Use Case 3]],";",Parameter[[#This Row],[Use Case 4]],";",Parameter[[#This Row],[Use Case 5]],";")</f>
        <v>Planung Baustoffe;;;;;</v>
      </c>
      <c r="V121" t="s">
        <v>34</v>
      </c>
      <c r="W121">
        <v>2022</v>
      </c>
      <c r="Y121" t="s">
        <v>4661</v>
      </c>
      <c r="AD121">
        <f t="shared" si="1"/>
        <v>120</v>
      </c>
    </row>
    <row r="122" spans="1:30" hidden="1" x14ac:dyDescent="0.3">
      <c r="A122" s="4"/>
      <c r="E122" t="s">
        <v>228</v>
      </c>
      <c r="F122" t="s">
        <v>269</v>
      </c>
      <c r="G122" t="s">
        <v>270</v>
      </c>
      <c r="H122" t="s">
        <v>1686</v>
      </c>
      <c r="I122" t="s">
        <v>79</v>
      </c>
      <c r="P122" t="s">
        <v>4477</v>
      </c>
      <c r="U122" t="str">
        <f>CONCATENATE(Parameter[[#This Row],[Use Case 1]],";",Parameter[[#This Row],[Use Case 2]],";",Parameter[[#This Row],[Use Case 3]],";",Parameter[[#This Row],[Use Case 4]],";",Parameter[[#This Row],[Use Case 5]],";")</f>
        <v>Planung Baustoffe;;;;;</v>
      </c>
      <c r="V122" t="s">
        <v>34</v>
      </c>
      <c r="W122">
        <v>2022</v>
      </c>
      <c r="Y122" t="s">
        <v>4661</v>
      </c>
      <c r="AD122">
        <f t="shared" si="1"/>
        <v>121</v>
      </c>
    </row>
    <row r="123" spans="1:30" hidden="1" x14ac:dyDescent="0.3">
      <c r="A123" s="4"/>
      <c r="E123" t="s">
        <v>228</v>
      </c>
      <c r="F123" t="s">
        <v>269</v>
      </c>
      <c r="G123" t="s">
        <v>270</v>
      </c>
      <c r="H123" t="s">
        <v>274</v>
      </c>
      <c r="I123" t="s">
        <v>79</v>
      </c>
      <c r="P123" t="s">
        <v>4477</v>
      </c>
      <c r="U123" t="str">
        <f>CONCATENATE(Parameter[[#This Row],[Use Case 1]],";",Parameter[[#This Row],[Use Case 2]],";",Parameter[[#This Row],[Use Case 3]],";",Parameter[[#This Row],[Use Case 4]],";",Parameter[[#This Row],[Use Case 5]],";")</f>
        <v>Planung Baustoffe;;;;;</v>
      </c>
      <c r="V123" t="s">
        <v>34</v>
      </c>
      <c r="W123">
        <v>2022</v>
      </c>
      <c r="Y123" t="s">
        <v>4661</v>
      </c>
      <c r="AD123">
        <f t="shared" si="1"/>
        <v>122</v>
      </c>
    </row>
    <row r="124" spans="1:30" hidden="1" x14ac:dyDescent="0.3">
      <c r="A124" s="4"/>
      <c r="E124" t="s">
        <v>228</v>
      </c>
      <c r="F124" t="s">
        <v>269</v>
      </c>
      <c r="G124" t="s">
        <v>270</v>
      </c>
      <c r="H124" t="s">
        <v>275</v>
      </c>
      <c r="I124" t="s">
        <v>79</v>
      </c>
      <c r="P124" t="s">
        <v>4477</v>
      </c>
      <c r="U124" t="str">
        <f>CONCATENATE(Parameter[[#This Row],[Use Case 1]],";",Parameter[[#This Row],[Use Case 2]],";",Parameter[[#This Row],[Use Case 3]],";",Parameter[[#This Row],[Use Case 4]],";",Parameter[[#This Row],[Use Case 5]],";")</f>
        <v>Planung Baustoffe;;;;;</v>
      </c>
      <c r="V124" t="s">
        <v>34</v>
      </c>
      <c r="W124">
        <v>2022</v>
      </c>
      <c r="Y124" t="s">
        <v>4661</v>
      </c>
      <c r="AD124">
        <f t="shared" si="1"/>
        <v>123</v>
      </c>
    </row>
    <row r="125" spans="1:30" hidden="1" x14ac:dyDescent="0.3">
      <c r="A125" s="4"/>
      <c r="E125" t="s">
        <v>228</v>
      </c>
      <c r="F125" t="s">
        <v>269</v>
      </c>
      <c r="G125" t="s">
        <v>270</v>
      </c>
      <c r="H125" t="s">
        <v>276</v>
      </c>
      <c r="I125" t="s">
        <v>79</v>
      </c>
      <c r="P125" t="s">
        <v>4477</v>
      </c>
      <c r="U125" t="str">
        <f>CONCATENATE(Parameter[[#This Row],[Use Case 1]],";",Parameter[[#This Row],[Use Case 2]],";",Parameter[[#This Row],[Use Case 3]],";",Parameter[[#This Row],[Use Case 4]],";",Parameter[[#This Row],[Use Case 5]],";")</f>
        <v>Planung Baustoffe;;;;;</v>
      </c>
      <c r="V125" t="s">
        <v>34</v>
      </c>
      <c r="W125">
        <v>2022</v>
      </c>
      <c r="Y125" t="s">
        <v>4661</v>
      </c>
      <c r="AD125">
        <f t="shared" si="1"/>
        <v>124</v>
      </c>
    </row>
    <row r="126" spans="1:30" hidden="1" x14ac:dyDescent="0.3">
      <c r="A126" s="4"/>
      <c r="E126" t="s">
        <v>228</v>
      </c>
      <c r="F126" t="s">
        <v>269</v>
      </c>
      <c r="G126" t="s">
        <v>270</v>
      </c>
      <c r="H126" t="s">
        <v>277</v>
      </c>
      <c r="I126" t="s">
        <v>79</v>
      </c>
      <c r="P126" t="s">
        <v>4477</v>
      </c>
      <c r="U126" t="str">
        <f>CONCATENATE(Parameter[[#This Row],[Use Case 1]],";",Parameter[[#This Row],[Use Case 2]],";",Parameter[[#This Row],[Use Case 3]],";",Parameter[[#This Row],[Use Case 4]],";",Parameter[[#This Row],[Use Case 5]],";")</f>
        <v>Planung Baustoffe;;;;;</v>
      </c>
      <c r="V126" t="s">
        <v>34</v>
      </c>
      <c r="W126">
        <v>2022</v>
      </c>
      <c r="Y126" t="s">
        <v>4661</v>
      </c>
      <c r="AD126">
        <f t="shared" si="1"/>
        <v>125</v>
      </c>
    </row>
    <row r="127" spans="1:30" x14ac:dyDescent="0.3">
      <c r="A127" s="3" t="s">
        <v>29</v>
      </c>
      <c r="B127" s="3" t="s">
        <v>4604</v>
      </c>
      <c r="C127" s="3"/>
      <c r="D127" s="3"/>
      <c r="E127" s="3" t="s">
        <v>30</v>
      </c>
      <c r="F127" s="3" t="s">
        <v>278</v>
      </c>
      <c r="G127" s="3"/>
      <c r="H127" s="3"/>
      <c r="I127" s="3" t="s">
        <v>32</v>
      </c>
      <c r="J127" s="3" t="str">
        <f>Parameter[[#This Row],[PropertySets]]</f>
        <v>AsiP_ConcreteElementLightweightSpecific</v>
      </c>
      <c r="K127" s="3"/>
      <c r="L127" s="3"/>
      <c r="M127" s="3" t="s">
        <v>3574</v>
      </c>
      <c r="N127" s="3"/>
      <c r="O127" s="3"/>
      <c r="P127" s="3" t="s">
        <v>4477</v>
      </c>
      <c r="Q127" s="3"/>
      <c r="R127" s="3"/>
      <c r="S127" s="3"/>
      <c r="T127" s="3"/>
      <c r="U127" s="3" t="str">
        <f>CONCATENATE(Parameter[[#This Row],[Use Case 1]],";",Parameter[[#This Row],[Use Case 2]],";",Parameter[[#This Row],[Use Case 3]],";",Parameter[[#This Row],[Use Case 4]],";",Parameter[[#This Row],[Use Case 5]],";")</f>
        <v>Planung Baustoffe;;;;;</v>
      </c>
      <c r="V127" s="3" t="s">
        <v>34</v>
      </c>
      <c r="W127" s="3">
        <v>2022</v>
      </c>
      <c r="X127" s="3"/>
      <c r="Y127" s="3" t="s">
        <v>4661</v>
      </c>
      <c r="Z127" s="3" t="str">
        <f>Parameter[[#This Row],[PropertySets]]</f>
        <v>AsiP_ConcreteElementLightweightSpecific</v>
      </c>
      <c r="AA127" s="3" t="s">
        <v>4323</v>
      </c>
      <c r="AB127" s="3"/>
      <c r="AC127" s="3"/>
      <c r="AD127" s="3">
        <f t="shared" si="1"/>
        <v>126</v>
      </c>
    </row>
    <row r="128" spans="1:30" x14ac:dyDescent="0.3">
      <c r="A128" s="4" t="s">
        <v>29</v>
      </c>
      <c r="B128" t="s">
        <v>4604</v>
      </c>
      <c r="E128" t="s">
        <v>30</v>
      </c>
      <c r="F128" t="s">
        <v>278</v>
      </c>
      <c r="G128" t="s">
        <v>279</v>
      </c>
      <c r="H128"/>
      <c r="I128" t="s">
        <v>37</v>
      </c>
      <c r="J128" t="s">
        <v>281</v>
      </c>
      <c r="K128" t="s">
        <v>74</v>
      </c>
      <c r="L128" t="s">
        <v>280</v>
      </c>
      <c r="M128" t="s">
        <v>41</v>
      </c>
      <c r="N128" t="s">
        <v>55</v>
      </c>
      <c r="O128" t="s">
        <v>77</v>
      </c>
      <c r="P128" t="s">
        <v>4477</v>
      </c>
      <c r="U128" t="str">
        <f>CONCATENATE(Parameter[[#This Row],[Use Case 1]],";",Parameter[[#This Row],[Use Case 2]],";",Parameter[[#This Row],[Use Case 3]],";",Parameter[[#This Row],[Use Case 4]],";",Parameter[[#This Row],[Use Case 5]],";")</f>
        <v>Planung Baustoffe;;;;;</v>
      </c>
      <c r="V128" t="s">
        <v>34</v>
      </c>
      <c r="W128">
        <v>2022</v>
      </c>
      <c r="Y128" t="s">
        <v>4661</v>
      </c>
      <c r="Z128" t="s">
        <v>282</v>
      </c>
      <c r="AD128">
        <f t="shared" si="1"/>
        <v>127</v>
      </c>
    </row>
    <row r="129" spans="1:30" x14ac:dyDescent="0.3">
      <c r="A129" s="4" t="s">
        <v>29</v>
      </c>
      <c r="B129" t="s">
        <v>4604</v>
      </c>
      <c r="E129" t="s">
        <v>30</v>
      </c>
      <c r="F129" t="s">
        <v>278</v>
      </c>
      <c r="G129" t="s">
        <v>279</v>
      </c>
      <c r="H129" t="s">
        <v>115</v>
      </c>
      <c r="I129" t="s">
        <v>79</v>
      </c>
      <c r="P129" t="s">
        <v>4477</v>
      </c>
      <c r="U129" t="str">
        <f>CONCATENATE(Parameter[[#This Row],[Use Case 1]],";",Parameter[[#This Row],[Use Case 2]],";",Parameter[[#This Row],[Use Case 3]],";",Parameter[[#This Row],[Use Case 4]],";",Parameter[[#This Row],[Use Case 5]],";")</f>
        <v>Planung Baustoffe;;;;;</v>
      </c>
      <c r="V129" t="s">
        <v>34</v>
      </c>
      <c r="W129">
        <v>2022</v>
      </c>
      <c r="Y129" t="s">
        <v>4661</v>
      </c>
      <c r="AD129">
        <f t="shared" si="1"/>
        <v>128</v>
      </c>
    </row>
    <row r="130" spans="1:30" x14ac:dyDescent="0.3">
      <c r="A130" s="4" t="s">
        <v>29</v>
      </c>
      <c r="B130" t="s">
        <v>4604</v>
      </c>
      <c r="E130" t="s">
        <v>30</v>
      </c>
      <c r="F130" t="s">
        <v>278</v>
      </c>
      <c r="G130" t="s">
        <v>279</v>
      </c>
      <c r="H130" t="s">
        <v>1686</v>
      </c>
      <c r="I130" t="s">
        <v>79</v>
      </c>
      <c r="P130" t="s">
        <v>4477</v>
      </c>
      <c r="U130" t="str">
        <f>CONCATENATE(Parameter[[#This Row],[Use Case 1]],";",Parameter[[#This Row],[Use Case 2]],";",Parameter[[#This Row],[Use Case 3]],";",Parameter[[#This Row],[Use Case 4]],";",Parameter[[#This Row],[Use Case 5]],";")</f>
        <v>Planung Baustoffe;;;;;</v>
      </c>
      <c r="V130" t="s">
        <v>34</v>
      </c>
      <c r="W130">
        <v>2022</v>
      </c>
      <c r="Y130" t="s">
        <v>4661</v>
      </c>
      <c r="AD130">
        <f t="shared" si="1"/>
        <v>129</v>
      </c>
    </row>
    <row r="131" spans="1:30" x14ac:dyDescent="0.3">
      <c r="A131" s="4" t="s">
        <v>29</v>
      </c>
      <c r="B131" t="s">
        <v>4604</v>
      </c>
      <c r="E131" t="s">
        <v>30</v>
      </c>
      <c r="F131" t="s">
        <v>278</v>
      </c>
      <c r="G131" t="s">
        <v>279</v>
      </c>
      <c r="H131" t="s">
        <v>283</v>
      </c>
      <c r="I131" t="s">
        <v>79</v>
      </c>
      <c r="P131" t="s">
        <v>4477</v>
      </c>
      <c r="U131" t="str">
        <f>CONCATENATE(Parameter[[#This Row],[Use Case 1]],";",Parameter[[#This Row],[Use Case 2]],";",Parameter[[#This Row],[Use Case 3]],";",Parameter[[#This Row],[Use Case 4]],";",Parameter[[#This Row],[Use Case 5]],";")</f>
        <v>Planung Baustoffe;;;;;</v>
      </c>
      <c r="V131" t="s">
        <v>34</v>
      </c>
      <c r="W131">
        <v>2022</v>
      </c>
      <c r="Y131" t="s">
        <v>4661</v>
      </c>
      <c r="AD131">
        <f t="shared" si="1"/>
        <v>130</v>
      </c>
    </row>
    <row r="132" spans="1:30" x14ac:dyDescent="0.3">
      <c r="A132" s="4" t="s">
        <v>29</v>
      </c>
      <c r="B132" t="s">
        <v>4604</v>
      </c>
      <c r="E132" t="s">
        <v>30</v>
      </c>
      <c r="F132" t="s">
        <v>278</v>
      </c>
      <c r="G132" t="s">
        <v>279</v>
      </c>
      <c r="H132" t="s">
        <v>284</v>
      </c>
      <c r="I132" t="s">
        <v>79</v>
      </c>
      <c r="P132" t="s">
        <v>4477</v>
      </c>
      <c r="U132" t="str">
        <f>CONCATENATE(Parameter[[#This Row],[Use Case 1]],";",Parameter[[#This Row],[Use Case 2]],";",Parameter[[#This Row],[Use Case 3]],";",Parameter[[#This Row],[Use Case 4]],";",Parameter[[#This Row],[Use Case 5]],";")</f>
        <v>Planung Baustoffe;;;;;</v>
      </c>
      <c r="V132" t="s">
        <v>34</v>
      </c>
      <c r="W132">
        <v>2022</v>
      </c>
      <c r="Y132" t="s">
        <v>4661</v>
      </c>
      <c r="AD132">
        <f t="shared" ref="AD132:AD195" si="2">AD131+1</f>
        <v>131</v>
      </c>
    </row>
    <row r="133" spans="1:30" x14ac:dyDescent="0.3">
      <c r="A133" s="4" t="s">
        <v>29</v>
      </c>
      <c r="B133" t="s">
        <v>4604</v>
      </c>
      <c r="E133" t="s">
        <v>30</v>
      </c>
      <c r="F133" t="s">
        <v>278</v>
      </c>
      <c r="G133" t="s">
        <v>279</v>
      </c>
      <c r="H133" t="s">
        <v>285</v>
      </c>
      <c r="I133" t="s">
        <v>79</v>
      </c>
      <c r="P133" t="s">
        <v>4477</v>
      </c>
      <c r="U133" t="str">
        <f>CONCATENATE(Parameter[[#This Row],[Use Case 1]],";",Parameter[[#This Row],[Use Case 2]],";",Parameter[[#This Row],[Use Case 3]],";",Parameter[[#This Row],[Use Case 4]],";",Parameter[[#This Row],[Use Case 5]],";")</f>
        <v>Planung Baustoffe;;;;;</v>
      </c>
      <c r="V133" t="s">
        <v>34</v>
      </c>
      <c r="W133">
        <v>2022</v>
      </c>
      <c r="Y133" t="s">
        <v>4661</v>
      </c>
      <c r="AD133">
        <f t="shared" si="2"/>
        <v>132</v>
      </c>
    </row>
    <row r="134" spans="1:30" x14ac:dyDescent="0.3">
      <c r="A134" s="4" t="s">
        <v>29</v>
      </c>
      <c r="B134" t="s">
        <v>4604</v>
      </c>
      <c r="E134" t="s">
        <v>30</v>
      </c>
      <c r="F134" t="s">
        <v>278</v>
      </c>
      <c r="G134" t="s">
        <v>279</v>
      </c>
      <c r="H134" t="s">
        <v>286</v>
      </c>
      <c r="I134" t="s">
        <v>79</v>
      </c>
      <c r="P134" t="s">
        <v>4477</v>
      </c>
      <c r="U134" t="str">
        <f>CONCATENATE(Parameter[[#This Row],[Use Case 1]],";",Parameter[[#This Row],[Use Case 2]],";",Parameter[[#This Row],[Use Case 3]],";",Parameter[[#This Row],[Use Case 4]],";",Parameter[[#This Row],[Use Case 5]],";")</f>
        <v>Planung Baustoffe;;;;;</v>
      </c>
      <c r="V134" t="s">
        <v>34</v>
      </c>
      <c r="W134">
        <v>2022</v>
      </c>
      <c r="Y134" t="s">
        <v>4661</v>
      </c>
      <c r="AD134">
        <f t="shared" si="2"/>
        <v>133</v>
      </c>
    </row>
    <row r="135" spans="1:30" x14ac:dyDescent="0.3">
      <c r="A135" s="4" t="s">
        <v>29</v>
      </c>
      <c r="B135" t="s">
        <v>4604</v>
      </c>
      <c r="E135" t="s">
        <v>30</v>
      </c>
      <c r="F135" t="s">
        <v>278</v>
      </c>
      <c r="G135" t="s">
        <v>279</v>
      </c>
      <c r="H135" t="s">
        <v>287</v>
      </c>
      <c r="I135" t="s">
        <v>79</v>
      </c>
      <c r="P135" t="s">
        <v>4477</v>
      </c>
      <c r="U135" t="str">
        <f>CONCATENATE(Parameter[[#This Row],[Use Case 1]],";",Parameter[[#This Row],[Use Case 2]],";",Parameter[[#This Row],[Use Case 3]],";",Parameter[[#This Row],[Use Case 4]],";",Parameter[[#This Row],[Use Case 5]],";")</f>
        <v>Planung Baustoffe;;;;;</v>
      </c>
      <c r="V135" t="s">
        <v>34</v>
      </c>
      <c r="W135">
        <v>2022</v>
      </c>
      <c r="Y135" t="s">
        <v>4661</v>
      </c>
      <c r="AD135">
        <f t="shared" si="2"/>
        <v>134</v>
      </c>
    </row>
    <row r="136" spans="1:30" x14ac:dyDescent="0.3">
      <c r="A136" s="4" t="s">
        <v>29</v>
      </c>
      <c r="B136" t="s">
        <v>4604</v>
      </c>
      <c r="E136" t="s">
        <v>30</v>
      </c>
      <c r="F136" t="s">
        <v>278</v>
      </c>
      <c r="G136" t="s">
        <v>279</v>
      </c>
      <c r="H136" t="s">
        <v>288</v>
      </c>
      <c r="I136" t="s">
        <v>79</v>
      </c>
      <c r="P136" t="s">
        <v>4477</v>
      </c>
      <c r="U136" t="str">
        <f>CONCATENATE(Parameter[[#This Row],[Use Case 1]],";",Parameter[[#This Row],[Use Case 2]],";",Parameter[[#This Row],[Use Case 3]],";",Parameter[[#This Row],[Use Case 4]],";",Parameter[[#This Row],[Use Case 5]],";")</f>
        <v>Planung Baustoffe;;;;;</v>
      </c>
      <c r="V136" t="s">
        <v>34</v>
      </c>
      <c r="W136">
        <v>2022</v>
      </c>
      <c r="Y136" t="s">
        <v>4661</v>
      </c>
      <c r="AD136">
        <f t="shared" si="2"/>
        <v>135</v>
      </c>
    </row>
    <row r="137" spans="1:30" x14ac:dyDescent="0.3">
      <c r="A137" s="4" t="s">
        <v>29</v>
      </c>
      <c r="B137" t="s">
        <v>4604</v>
      </c>
      <c r="E137" t="s">
        <v>30</v>
      </c>
      <c r="F137" t="s">
        <v>278</v>
      </c>
      <c r="G137" t="s">
        <v>279</v>
      </c>
      <c r="H137" t="s">
        <v>289</v>
      </c>
      <c r="I137" t="s">
        <v>79</v>
      </c>
      <c r="P137" t="s">
        <v>4477</v>
      </c>
      <c r="U137" t="str">
        <f>CONCATENATE(Parameter[[#This Row],[Use Case 1]],";",Parameter[[#This Row],[Use Case 2]],";",Parameter[[#This Row],[Use Case 3]],";",Parameter[[#This Row],[Use Case 4]],";",Parameter[[#This Row],[Use Case 5]],";")</f>
        <v>Planung Baustoffe;;;;;</v>
      </c>
      <c r="V137" t="s">
        <v>34</v>
      </c>
      <c r="W137">
        <v>2022</v>
      </c>
      <c r="Y137" t="s">
        <v>4661</v>
      </c>
      <c r="AD137">
        <f t="shared" si="2"/>
        <v>136</v>
      </c>
    </row>
    <row r="138" spans="1:30" x14ac:dyDescent="0.3">
      <c r="A138" s="4" t="s">
        <v>29</v>
      </c>
      <c r="B138" t="s">
        <v>4604</v>
      </c>
      <c r="E138" t="s">
        <v>30</v>
      </c>
      <c r="F138" t="s">
        <v>278</v>
      </c>
      <c r="G138" t="s">
        <v>279</v>
      </c>
      <c r="H138" t="s">
        <v>290</v>
      </c>
      <c r="I138" t="s">
        <v>79</v>
      </c>
      <c r="P138" t="s">
        <v>4477</v>
      </c>
      <c r="U138" t="str">
        <f>CONCATENATE(Parameter[[#This Row],[Use Case 1]],";",Parameter[[#This Row],[Use Case 2]],";",Parameter[[#This Row],[Use Case 3]],";",Parameter[[#This Row],[Use Case 4]],";",Parameter[[#This Row],[Use Case 5]],";")</f>
        <v>Planung Baustoffe;;;;;</v>
      </c>
      <c r="V138" t="s">
        <v>34</v>
      </c>
      <c r="W138">
        <v>2022</v>
      </c>
      <c r="Y138" t="s">
        <v>4661</v>
      </c>
      <c r="AD138">
        <f t="shared" si="2"/>
        <v>137</v>
      </c>
    </row>
    <row r="139" spans="1:30" x14ac:dyDescent="0.3">
      <c r="A139" s="4" t="s">
        <v>29</v>
      </c>
      <c r="B139" t="s">
        <v>4604</v>
      </c>
      <c r="E139" t="s">
        <v>30</v>
      </c>
      <c r="F139" t="s">
        <v>278</v>
      </c>
      <c r="G139" t="s">
        <v>279</v>
      </c>
      <c r="H139" t="s">
        <v>291</v>
      </c>
      <c r="I139" t="s">
        <v>79</v>
      </c>
      <c r="P139" t="s">
        <v>4477</v>
      </c>
      <c r="U139" t="str">
        <f>CONCATENATE(Parameter[[#This Row],[Use Case 1]],";",Parameter[[#This Row],[Use Case 2]],";",Parameter[[#This Row],[Use Case 3]],";",Parameter[[#This Row],[Use Case 4]],";",Parameter[[#This Row],[Use Case 5]],";")</f>
        <v>Planung Baustoffe;;;;;</v>
      </c>
      <c r="V139" t="s">
        <v>34</v>
      </c>
      <c r="W139">
        <v>2022</v>
      </c>
      <c r="Y139" t="s">
        <v>4661</v>
      </c>
      <c r="AD139">
        <f t="shared" si="2"/>
        <v>138</v>
      </c>
    </row>
    <row r="140" spans="1:30" x14ac:dyDescent="0.3">
      <c r="A140" s="4" t="s">
        <v>29</v>
      </c>
      <c r="B140" t="s">
        <v>4604</v>
      </c>
      <c r="E140" t="s">
        <v>30</v>
      </c>
      <c r="F140" t="s">
        <v>278</v>
      </c>
      <c r="G140" t="s">
        <v>279</v>
      </c>
      <c r="H140" t="s">
        <v>292</v>
      </c>
      <c r="I140" t="s">
        <v>79</v>
      </c>
      <c r="P140" t="s">
        <v>4477</v>
      </c>
      <c r="U140" t="str">
        <f>CONCATENATE(Parameter[[#This Row],[Use Case 1]],";",Parameter[[#This Row],[Use Case 2]],";",Parameter[[#This Row],[Use Case 3]],";",Parameter[[#This Row],[Use Case 4]],";",Parameter[[#This Row],[Use Case 5]],";")</f>
        <v>Planung Baustoffe;;;;;</v>
      </c>
      <c r="V140" t="s">
        <v>34</v>
      </c>
      <c r="W140">
        <v>2022</v>
      </c>
      <c r="Y140" t="s">
        <v>4661</v>
      </c>
      <c r="AD140">
        <f t="shared" si="2"/>
        <v>139</v>
      </c>
    </row>
    <row r="141" spans="1:30" x14ac:dyDescent="0.3">
      <c r="A141" s="4" t="s">
        <v>29</v>
      </c>
      <c r="B141" t="s">
        <v>4604</v>
      </c>
      <c r="E141" t="s">
        <v>30</v>
      </c>
      <c r="F141" t="s">
        <v>278</v>
      </c>
      <c r="G141" t="s">
        <v>279</v>
      </c>
      <c r="H141" t="s">
        <v>293</v>
      </c>
      <c r="I141" t="s">
        <v>79</v>
      </c>
      <c r="P141" t="s">
        <v>4477</v>
      </c>
      <c r="U141" t="str">
        <f>CONCATENATE(Parameter[[#This Row],[Use Case 1]],";",Parameter[[#This Row],[Use Case 2]],";",Parameter[[#This Row],[Use Case 3]],";",Parameter[[#This Row],[Use Case 4]],";",Parameter[[#This Row],[Use Case 5]],";")</f>
        <v>Planung Baustoffe;;;;;</v>
      </c>
      <c r="V141" t="s">
        <v>34</v>
      </c>
      <c r="W141">
        <v>2022</v>
      </c>
      <c r="Y141" t="s">
        <v>4661</v>
      </c>
      <c r="AD141">
        <f t="shared" si="2"/>
        <v>140</v>
      </c>
    </row>
    <row r="142" spans="1:30" x14ac:dyDescent="0.3">
      <c r="A142" s="4" t="s">
        <v>29</v>
      </c>
      <c r="B142" t="s">
        <v>4604</v>
      </c>
      <c r="E142" t="s">
        <v>30</v>
      </c>
      <c r="F142" t="s">
        <v>278</v>
      </c>
      <c r="G142" t="s">
        <v>279</v>
      </c>
      <c r="H142" t="s">
        <v>294</v>
      </c>
      <c r="I142" t="s">
        <v>79</v>
      </c>
      <c r="P142" t="s">
        <v>4477</v>
      </c>
      <c r="U142" t="str">
        <f>CONCATENATE(Parameter[[#This Row],[Use Case 1]],";",Parameter[[#This Row],[Use Case 2]],";",Parameter[[#This Row],[Use Case 3]],";",Parameter[[#This Row],[Use Case 4]],";",Parameter[[#This Row],[Use Case 5]],";")</f>
        <v>Planung Baustoffe;;;;;</v>
      </c>
      <c r="V142" t="s">
        <v>34</v>
      </c>
      <c r="W142">
        <v>2022</v>
      </c>
      <c r="Y142" t="s">
        <v>4661</v>
      </c>
      <c r="AD142">
        <f t="shared" si="2"/>
        <v>141</v>
      </c>
    </row>
    <row r="143" spans="1:30" x14ac:dyDescent="0.3">
      <c r="A143" s="4" t="s">
        <v>29</v>
      </c>
      <c r="B143" t="s">
        <v>4604</v>
      </c>
      <c r="E143" t="s">
        <v>30</v>
      </c>
      <c r="F143" t="s">
        <v>278</v>
      </c>
      <c r="G143" t="s">
        <v>279</v>
      </c>
      <c r="H143" t="s">
        <v>295</v>
      </c>
      <c r="I143" t="s">
        <v>79</v>
      </c>
      <c r="P143" t="s">
        <v>4477</v>
      </c>
      <c r="U143" t="str">
        <f>CONCATENATE(Parameter[[#This Row],[Use Case 1]],";",Parameter[[#This Row],[Use Case 2]],";",Parameter[[#This Row],[Use Case 3]],";",Parameter[[#This Row],[Use Case 4]],";",Parameter[[#This Row],[Use Case 5]],";")</f>
        <v>Planung Baustoffe;;;;;</v>
      </c>
      <c r="V143" t="s">
        <v>34</v>
      </c>
      <c r="W143">
        <v>2022</v>
      </c>
      <c r="Y143" t="s">
        <v>4661</v>
      </c>
      <c r="AD143">
        <f t="shared" si="2"/>
        <v>142</v>
      </c>
    </row>
    <row r="144" spans="1:30" x14ac:dyDescent="0.3">
      <c r="A144" s="4" t="s">
        <v>29</v>
      </c>
      <c r="B144" t="s">
        <v>4604</v>
      </c>
      <c r="E144" t="s">
        <v>30</v>
      </c>
      <c r="F144" t="s">
        <v>278</v>
      </c>
      <c r="G144" t="s">
        <v>279</v>
      </c>
      <c r="H144" t="s">
        <v>296</v>
      </c>
      <c r="I144" t="s">
        <v>79</v>
      </c>
      <c r="P144" t="s">
        <v>4477</v>
      </c>
      <c r="U144" t="str">
        <f>CONCATENATE(Parameter[[#This Row],[Use Case 1]],";",Parameter[[#This Row],[Use Case 2]],";",Parameter[[#This Row],[Use Case 3]],";",Parameter[[#This Row],[Use Case 4]],";",Parameter[[#This Row],[Use Case 5]],";")</f>
        <v>Planung Baustoffe;;;;;</v>
      </c>
      <c r="V144" t="s">
        <v>34</v>
      </c>
      <c r="W144">
        <v>2022</v>
      </c>
      <c r="Y144" t="s">
        <v>4661</v>
      </c>
      <c r="AD144">
        <f t="shared" si="2"/>
        <v>143</v>
      </c>
    </row>
    <row r="145" spans="1:30" x14ac:dyDescent="0.3">
      <c r="A145" s="4" t="s">
        <v>29</v>
      </c>
      <c r="B145" t="s">
        <v>4604</v>
      </c>
      <c r="E145" t="s">
        <v>30</v>
      </c>
      <c r="F145" t="s">
        <v>278</v>
      </c>
      <c r="G145" t="s">
        <v>297</v>
      </c>
      <c r="H145"/>
      <c r="I145" t="s">
        <v>37</v>
      </c>
      <c r="J145" t="s">
        <v>299</v>
      </c>
      <c r="K145" t="s">
        <v>74</v>
      </c>
      <c r="L145" t="s">
        <v>298</v>
      </c>
      <c r="M145" t="s">
        <v>41</v>
      </c>
      <c r="N145" t="s">
        <v>70</v>
      </c>
      <c r="O145" t="s">
        <v>77</v>
      </c>
      <c r="P145" t="s">
        <v>4477</v>
      </c>
      <c r="U145" t="str">
        <f>CONCATENATE(Parameter[[#This Row],[Use Case 1]],";",Parameter[[#This Row],[Use Case 2]],";",Parameter[[#This Row],[Use Case 3]],";",Parameter[[#This Row],[Use Case 4]],";",Parameter[[#This Row],[Use Case 5]],";")</f>
        <v>Planung Baustoffe;;;;;</v>
      </c>
      <c r="V145" t="s">
        <v>34</v>
      </c>
      <c r="W145">
        <v>2022</v>
      </c>
      <c r="Y145" t="s">
        <v>4661</v>
      </c>
      <c r="Z145" t="s">
        <v>300</v>
      </c>
      <c r="AD145">
        <f t="shared" si="2"/>
        <v>144</v>
      </c>
    </row>
    <row r="146" spans="1:30" x14ac:dyDescent="0.3">
      <c r="A146" s="4" t="s">
        <v>29</v>
      </c>
      <c r="B146" t="s">
        <v>4604</v>
      </c>
      <c r="E146" t="s">
        <v>30</v>
      </c>
      <c r="F146" t="s">
        <v>278</v>
      </c>
      <c r="G146" t="s">
        <v>297</v>
      </c>
      <c r="H146" t="s">
        <v>115</v>
      </c>
      <c r="I146" t="s">
        <v>79</v>
      </c>
      <c r="P146" t="s">
        <v>4477</v>
      </c>
      <c r="U146" t="str">
        <f>CONCATENATE(Parameter[[#This Row],[Use Case 1]],";",Parameter[[#This Row],[Use Case 2]],";",Parameter[[#This Row],[Use Case 3]],";",Parameter[[#This Row],[Use Case 4]],";",Parameter[[#This Row],[Use Case 5]],";")</f>
        <v>Planung Baustoffe;;;;;</v>
      </c>
      <c r="V146" t="s">
        <v>34</v>
      </c>
      <c r="W146">
        <v>2022</v>
      </c>
      <c r="Y146" t="s">
        <v>4661</v>
      </c>
      <c r="AD146">
        <f t="shared" si="2"/>
        <v>145</v>
      </c>
    </row>
    <row r="147" spans="1:30" x14ac:dyDescent="0.3">
      <c r="A147" s="4" t="s">
        <v>29</v>
      </c>
      <c r="B147" t="s">
        <v>4604</v>
      </c>
      <c r="E147" t="s">
        <v>30</v>
      </c>
      <c r="F147" t="s">
        <v>278</v>
      </c>
      <c r="G147" t="s">
        <v>297</v>
      </c>
      <c r="H147" t="s">
        <v>1686</v>
      </c>
      <c r="I147" t="s">
        <v>79</v>
      </c>
      <c r="P147" t="s">
        <v>4477</v>
      </c>
      <c r="U147" t="str">
        <f>CONCATENATE(Parameter[[#This Row],[Use Case 1]],";",Parameter[[#This Row],[Use Case 2]],";",Parameter[[#This Row],[Use Case 3]],";",Parameter[[#This Row],[Use Case 4]],";",Parameter[[#This Row],[Use Case 5]],";")</f>
        <v>Planung Baustoffe;;;;;</v>
      </c>
      <c r="V147" t="s">
        <v>34</v>
      </c>
      <c r="W147">
        <v>2022</v>
      </c>
      <c r="Y147" t="s">
        <v>4661</v>
      </c>
      <c r="AD147">
        <f t="shared" si="2"/>
        <v>146</v>
      </c>
    </row>
    <row r="148" spans="1:30" x14ac:dyDescent="0.3">
      <c r="A148" s="4" t="s">
        <v>29</v>
      </c>
      <c r="B148" t="s">
        <v>4604</v>
      </c>
      <c r="E148" t="s">
        <v>30</v>
      </c>
      <c r="F148" t="s">
        <v>278</v>
      </c>
      <c r="G148" t="s">
        <v>297</v>
      </c>
      <c r="H148" t="s">
        <v>301</v>
      </c>
      <c r="I148" t="s">
        <v>79</v>
      </c>
      <c r="P148" t="s">
        <v>4477</v>
      </c>
      <c r="U148" t="str">
        <f>CONCATENATE(Parameter[[#This Row],[Use Case 1]],";",Parameter[[#This Row],[Use Case 2]],";",Parameter[[#This Row],[Use Case 3]],";",Parameter[[#This Row],[Use Case 4]],";",Parameter[[#This Row],[Use Case 5]],";")</f>
        <v>Planung Baustoffe;;;;;</v>
      </c>
      <c r="V148" t="s">
        <v>34</v>
      </c>
      <c r="W148">
        <v>2022</v>
      </c>
      <c r="Y148" t="s">
        <v>4661</v>
      </c>
      <c r="AD148">
        <f t="shared" si="2"/>
        <v>147</v>
      </c>
    </row>
    <row r="149" spans="1:30" x14ac:dyDescent="0.3">
      <c r="A149" s="4" t="s">
        <v>29</v>
      </c>
      <c r="B149" t="s">
        <v>4604</v>
      </c>
      <c r="E149" t="s">
        <v>30</v>
      </c>
      <c r="F149" t="s">
        <v>278</v>
      </c>
      <c r="G149" t="s">
        <v>297</v>
      </c>
      <c r="H149" t="s">
        <v>302</v>
      </c>
      <c r="I149" t="s">
        <v>79</v>
      </c>
      <c r="P149" t="s">
        <v>4477</v>
      </c>
      <c r="U149" t="str">
        <f>CONCATENATE(Parameter[[#This Row],[Use Case 1]],";",Parameter[[#This Row],[Use Case 2]],";",Parameter[[#This Row],[Use Case 3]],";",Parameter[[#This Row],[Use Case 4]],";",Parameter[[#This Row],[Use Case 5]],";")</f>
        <v>Planung Baustoffe;;;;;</v>
      </c>
      <c r="V149" t="s">
        <v>34</v>
      </c>
      <c r="W149">
        <v>2022</v>
      </c>
      <c r="Y149" t="s">
        <v>4661</v>
      </c>
      <c r="AD149">
        <f t="shared" si="2"/>
        <v>148</v>
      </c>
    </row>
    <row r="150" spans="1:30" x14ac:dyDescent="0.3">
      <c r="A150" s="4" t="s">
        <v>29</v>
      </c>
      <c r="B150" t="s">
        <v>4604</v>
      </c>
      <c r="E150" t="s">
        <v>30</v>
      </c>
      <c r="F150" t="s">
        <v>278</v>
      </c>
      <c r="G150" t="s">
        <v>297</v>
      </c>
      <c r="H150" t="s">
        <v>303</v>
      </c>
      <c r="I150" t="s">
        <v>79</v>
      </c>
      <c r="P150" t="s">
        <v>4477</v>
      </c>
      <c r="U150" t="str">
        <f>CONCATENATE(Parameter[[#This Row],[Use Case 1]],";",Parameter[[#This Row],[Use Case 2]],";",Parameter[[#This Row],[Use Case 3]],";",Parameter[[#This Row],[Use Case 4]],";",Parameter[[#This Row],[Use Case 5]],";")</f>
        <v>Planung Baustoffe;;;;;</v>
      </c>
      <c r="V150" t="s">
        <v>34</v>
      </c>
      <c r="W150">
        <v>2022</v>
      </c>
      <c r="Y150" t="s">
        <v>4661</v>
      </c>
      <c r="AD150">
        <f t="shared" si="2"/>
        <v>149</v>
      </c>
    </row>
    <row r="151" spans="1:30" x14ac:dyDescent="0.3">
      <c r="A151" s="4" t="s">
        <v>29</v>
      </c>
      <c r="B151" t="s">
        <v>4604</v>
      </c>
      <c r="E151" t="s">
        <v>30</v>
      </c>
      <c r="F151" t="s">
        <v>278</v>
      </c>
      <c r="G151" t="s">
        <v>297</v>
      </c>
      <c r="H151" t="s">
        <v>304</v>
      </c>
      <c r="I151" t="s">
        <v>79</v>
      </c>
      <c r="P151" t="s">
        <v>4477</v>
      </c>
      <c r="U151" t="str">
        <f>CONCATENATE(Parameter[[#This Row],[Use Case 1]],";",Parameter[[#This Row],[Use Case 2]],";",Parameter[[#This Row],[Use Case 3]],";",Parameter[[#This Row],[Use Case 4]],";",Parameter[[#This Row],[Use Case 5]],";")</f>
        <v>Planung Baustoffe;;;;;</v>
      </c>
      <c r="V151" t="s">
        <v>34</v>
      </c>
      <c r="W151">
        <v>2022</v>
      </c>
      <c r="Y151" t="s">
        <v>4661</v>
      </c>
      <c r="AD151">
        <f t="shared" si="2"/>
        <v>150</v>
      </c>
    </row>
    <row r="152" spans="1:30" x14ac:dyDescent="0.3">
      <c r="A152" s="4" t="s">
        <v>29</v>
      </c>
      <c r="B152" t="s">
        <v>4604</v>
      </c>
      <c r="E152" t="s">
        <v>30</v>
      </c>
      <c r="F152" t="s">
        <v>278</v>
      </c>
      <c r="G152" t="s">
        <v>297</v>
      </c>
      <c r="H152" t="s">
        <v>305</v>
      </c>
      <c r="I152" t="s">
        <v>79</v>
      </c>
      <c r="P152" t="s">
        <v>4477</v>
      </c>
      <c r="U152" t="str">
        <f>CONCATENATE(Parameter[[#This Row],[Use Case 1]],";",Parameter[[#This Row],[Use Case 2]],";",Parameter[[#This Row],[Use Case 3]],";",Parameter[[#This Row],[Use Case 4]],";",Parameter[[#This Row],[Use Case 5]],";")</f>
        <v>Planung Baustoffe;;;;;</v>
      </c>
      <c r="V152" t="s">
        <v>34</v>
      </c>
      <c r="W152">
        <v>2022</v>
      </c>
      <c r="Y152" t="s">
        <v>4661</v>
      </c>
      <c r="AD152">
        <f t="shared" si="2"/>
        <v>151</v>
      </c>
    </row>
    <row r="153" spans="1:30" x14ac:dyDescent="0.3">
      <c r="A153" s="4" t="s">
        <v>29</v>
      </c>
      <c r="B153" t="s">
        <v>4604</v>
      </c>
      <c r="E153" t="s">
        <v>30</v>
      </c>
      <c r="F153" t="s">
        <v>278</v>
      </c>
      <c r="G153" t="s">
        <v>297</v>
      </c>
      <c r="H153" t="s">
        <v>306</v>
      </c>
      <c r="I153" t="s">
        <v>79</v>
      </c>
      <c r="P153" t="s">
        <v>4477</v>
      </c>
      <c r="U153" t="str">
        <f>CONCATENATE(Parameter[[#This Row],[Use Case 1]],";",Parameter[[#This Row],[Use Case 2]],";",Parameter[[#This Row],[Use Case 3]],";",Parameter[[#This Row],[Use Case 4]],";",Parameter[[#This Row],[Use Case 5]],";")</f>
        <v>Planung Baustoffe;;;;;</v>
      </c>
      <c r="V153" t="s">
        <v>34</v>
      </c>
      <c r="W153">
        <v>2022</v>
      </c>
      <c r="Y153" t="s">
        <v>4661</v>
      </c>
      <c r="AD153">
        <f t="shared" si="2"/>
        <v>152</v>
      </c>
    </row>
    <row r="154" spans="1:30" x14ac:dyDescent="0.3">
      <c r="A154" s="3" t="s">
        <v>29</v>
      </c>
      <c r="B154" s="3" t="s">
        <v>4604</v>
      </c>
      <c r="C154" s="3"/>
      <c r="D154" s="3"/>
      <c r="E154" s="3" t="s">
        <v>30</v>
      </c>
      <c r="F154" s="3" t="s">
        <v>307</v>
      </c>
      <c r="G154" s="3"/>
      <c r="H154" s="3"/>
      <c r="I154" s="3" t="s">
        <v>32</v>
      </c>
      <c r="J154" s="3" t="str">
        <f>Parameter[[#This Row],[PropertySets]]</f>
        <v>AsiP_ConcreteElementRapidCompactingSpecific</v>
      </c>
      <c r="K154" s="3"/>
      <c r="L154" s="3"/>
      <c r="M154" s="3" t="s">
        <v>3574</v>
      </c>
      <c r="N154" s="3"/>
      <c r="O154" s="3"/>
      <c r="P154" s="3" t="s">
        <v>4477</v>
      </c>
      <c r="Q154" s="3"/>
      <c r="R154" s="3"/>
      <c r="S154" s="3"/>
      <c r="T154" s="3"/>
      <c r="U154" s="3" t="str">
        <f>CONCATENATE(Parameter[[#This Row],[Use Case 1]],";",Parameter[[#This Row],[Use Case 2]],";",Parameter[[#This Row],[Use Case 3]],";",Parameter[[#This Row],[Use Case 4]],";",Parameter[[#This Row],[Use Case 5]],";")</f>
        <v>Planung Baustoffe;;;;;</v>
      </c>
      <c r="V154" s="3" t="s">
        <v>34</v>
      </c>
      <c r="W154" s="3">
        <v>2022</v>
      </c>
      <c r="X154" s="3"/>
      <c r="Y154" s="3" t="s">
        <v>4661</v>
      </c>
      <c r="Z154" s="3" t="str">
        <f>Parameter[[#This Row],[PropertySets]]</f>
        <v>AsiP_ConcreteElementRapidCompactingSpecific</v>
      </c>
      <c r="AA154" s="3" t="s">
        <v>4323</v>
      </c>
      <c r="AB154" s="3"/>
      <c r="AC154" s="3"/>
      <c r="AD154" s="3">
        <f t="shared" si="2"/>
        <v>153</v>
      </c>
    </row>
    <row r="155" spans="1:30" x14ac:dyDescent="0.3">
      <c r="A155" s="4" t="s">
        <v>29</v>
      </c>
      <c r="B155" t="s">
        <v>4604</v>
      </c>
      <c r="E155" t="s">
        <v>30</v>
      </c>
      <c r="F155" t="s">
        <v>307</v>
      </c>
      <c r="G155" t="s">
        <v>308</v>
      </c>
      <c r="H155"/>
      <c r="I155" t="s">
        <v>37</v>
      </c>
      <c r="J155" t="s">
        <v>310</v>
      </c>
      <c r="K155" t="s">
        <v>74</v>
      </c>
      <c r="L155" t="s">
        <v>309</v>
      </c>
      <c r="M155" t="s">
        <v>41</v>
      </c>
      <c r="N155" t="s">
        <v>168</v>
      </c>
      <c r="O155" t="s">
        <v>77</v>
      </c>
      <c r="P155" t="s">
        <v>4477</v>
      </c>
      <c r="U155" t="str">
        <f>CONCATENATE(Parameter[[#This Row],[Use Case 1]],";",Parameter[[#This Row],[Use Case 2]],";",Parameter[[#This Row],[Use Case 3]],";",Parameter[[#This Row],[Use Case 4]],";",Parameter[[#This Row],[Use Case 5]],";")</f>
        <v>Planung Baustoffe;;;;;</v>
      </c>
      <c r="V155" t="s">
        <v>34</v>
      </c>
      <c r="W155">
        <v>2022</v>
      </c>
      <c r="Y155" t="s">
        <v>4661</v>
      </c>
      <c r="Z155" t="s">
        <v>311</v>
      </c>
      <c r="AD155">
        <f t="shared" si="2"/>
        <v>154</v>
      </c>
    </row>
    <row r="156" spans="1:30" x14ac:dyDescent="0.3">
      <c r="A156" t="s">
        <v>29</v>
      </c>
      <c r="B156" t="s">
        <v>4604</v>
      </c>
      <c r="E156" t="s">
        <v>30</v>
      </c>
      <c r="F156" t="s">
        <v>307</v>
      </c>
      <c r="G156" t="s">
        <v>308</v>
      </c>
      <c r="H156" t="s">
        <v>115</v>
      </c>
      <c r="I156" t="s">
        <v>79</v>
      </c>
      <c r="P156" t="s">
        <v>4477</v>
      </c>
      <c r="U156" t="str">
        <f>CONCATENATE(Parameter[[#This Row],[Use Case 1]],";",Parameter[[#This Row],[Use Case 2]],";",Parameter[[#This Row],[Use Case 3]],";",Parameter[[#This Row],[Use Case 4]],";",Parameter[[#This Row],[Use Case 5]],";")</f>
        <v>Planung Baustoffe;;;;;</v>
      </c>
      <c r="V156" t="s">
        <v>34</v>
      </c>
      <c r="W156">
        <v>2022</v>
      </c>
      <c r="Y156" t="s">
        <v>4661</v>
      </c>
      <c r="AD156">
        <f t="shared" si="2"/>
        <v>155</v>
      </c>
    </row>
    <row r="157" spans="1:30" x14ac:dyDescent="0.3">
      <c r="A157" t="s">
        <v>29</v>
      </c>
      <c r="B157" t="s">
        <v>4604</v>
      </c>
      <c r="E157" t="s">
        <v>30</v>
      </c>
      <c r="F157" t="s">
        <v>307</v>
      </c>
      <c r="G157" t="s">
        <v>308</v>
      </c>
      <c r="H157" t="s">
        <v>1686</v>
      </c>
      <c r="I157" t="s">
        <v>79</v>
      </c>
      <c r="P157" t="s">
        <v>4477</v>
      </c>
      <c r="U157" t="str">
        <f>CONCATENATE(Parameter[[#This Row],[Use Case 1]],";",Parameter[[#This Row],[Use Case 2]],";",Parameter[[#This Row],[Use Case 3]],";",Parameter[[#This Row],[Use Case 4]],";",Parameter[[#This Row],[Use Case 5]],";")</f>
        <v>Planung Baustoffe;;;;;</v>
      </c>
      <c r="V157" t="s">
        <v>34</v>
      </c>
      <c r="W157">
        <v>2022</v>
      </c>
      <c r="Y157" t="s">
        <v>4661</v>
      </c>
      <c r="AD157">
        <f t="shared" si="2"/>
        <v>156</v>
      </c>
    </row>
    <row r="158" spans="1:30" x14ac:dyDescent="0.3">
      <c r="A158" t="s">
        <v>29</v>
      </c>
      <c r="B158" t="s">
        <v>4604</v>
      </c>
      <c r="E158" t="s">
        <v>30</v>
      </c>
      <c r="F158" t="s">
        <v>307</v>
      </c>
      <c r="G158" t="s">
        <v>308</v>
      </c>
      <c r="H158" t="s">
        <v>312</v>
      </c>
      <c r="I158" t="s">
        <v>79</v>
      </c>
      <c r="P158" t="s">
        <v>4477</v>
      </c>
      <c r="U158" t="str">
        <f>CONCATENATE(Parameter[[#This Row],[Use Case 1]],";",Parameter[[#This Row],[Use Case 2]],";",Parameter[[#This Row],[Use Case 3]],";",Parameter[[#This Row],[Use Case 4]],";",Parameter[[#This Row],[Use Case 5]],";")</f>
        <v>Planung Baustoffe;;;;;</v>
      </c>
      <c r="V158" t="s">
        <v>34</v>
      </c>
      <c r="W158">
        <v>2022</v>
      </c>
      <c r="Y158" t="s">
        <v>4661</v>
      </c>
      <c r="AD158">
        <f t="shared" si="2"/>
        <v>157</v>
      </c>
    </row>
    <row r="159" spans="1:30" x14ac:dyDescent="0.3">
      <c r="A159" t="s">
        <v>29</v>
      </c>
      <c r="B159" t="s">
        <v>4604</v>
      </c>
      <c r="E159" t="s">
        <v>30</v>
      </c>
      <c r="F159" t="s">
        <v>307</v>
      </c>
      <c r="G159" t="s">
        <v>308</v>
      </c>
      <c r="H159" t="s">
        <v>313</v>
      </c>
      <c r="I159" t="s">
        <v>79</v>
      </c>
      <c r="P159" t="s">
        <v>4477</v>
      </c>
      <c r="U159" t="str">
        <f>CONCATENATE(Parameter[[#This Row],[Use Case 1]],";",Parameter[[#This Row],[Use Case 2]],";",Parameter[[#This Row],[Use Case 3]],";",Parameter[[#This Row],[Use Case 4]],";",Parameter[[#This Row],[Use Case 5]],";")</f>
        <v>Planung Baustoffe;;;;;</v>
      </c>
      <c r="V159" t="s">
        <v>34</v>
      </c>
      <c r="W159">
        <v>2022</v>
      </c>
      <c r="Y159" t="s">
        <v>4661</v>
      </c>
      <c r="AD159">
        <f t="shared" si="2"/>
        <v>158</v>
      </c>
    </row>
    <row r="160" spans="1:30" x14ac:dyDescent="0.3">
      <c r="A160" s="3" t="s">
        <v>29</v>
      </c>
      <c r="B160" s="3" t="s">
        <v>4604</v>
      </c>
      <c r="C160" s="3"/>
      <c r="D160" s="3"/>
      <c r="E160" s="3" t="s">
        <v>30</v>
      </c>
      <c r="F160" s="3" t="s">
        <v>314</v>
      </c>
      <c r="G160" s="3"/>
      <c r="H160" s="3"/>
      <c r="I160" s="3" t="s">
        <v>32</v>
      </c>
      <c r="J160" s="3" t="str">
        <f>Parameter[[#This Row],[PropertySets]]</f>
        <v>AsiP_ConcreteElementSelfCompactingSpecific</v>
      </c>
      <c r="K160" s="3"/>
      <c r="L160" s="3"/>
      <c r="M160" s="3" t="s">
        <v>3574</v>
      </c>
      <c r="N160" s="3"/>
      <c r="O160" s="3"/>
      <c r="P160" s="3" t="s">
        <v>4477</v>
      </c>
      <c r="Q160" s="3"/>
      <c r="R160" s="3"/>
      <c r="S160" s="3"/>
      <c r="T160" s="3"/>
      <c r="U160" s="3" t="str">
        <f>CONCATENATE(Parameter[[#This Row],[Use Case 1]],";",Parameter[[#This Row],[Use Case 2]],";",Parameter[[#This Row],[Use Case 3]],";",Parameter[[#This Row],[Use Case 4]],";",Parameter[[#This Row],[Use Case 5]],";")</f>
        <v>Planung Baustoffe;;;;;</v>
      </c>
      <c r="V160" s="3" t="s">
        <v>34</v>
      </c>
      <c r="W160" s="3">
        <v>2022</v>
      </c>
      <c r="X160" s="3"/>
      <c r="Y160" s="3" t="s">
        <v>4661</v>
      </c>
      <c r="Z160" s="3" t="str">
        <f>Parameter[[#This Row],[PropertySets]]</f>
        <v>AsiP_ConcreteElementSelfCompactingSpecific</v>
      </c>
      <c r="AA160" s="3" t="s">
        <v>4323</v>
      </c>
      <c r="AB160" s="3"/>
      <c r="AC160" s="3"/>
      <c r="AD160" s="3">
        <f t="shared" si="2"/>
        <v>159</v>
      </c>
    </row>
    <row r="161" spans="1:30" x14ac:dyDescent="0.3">
      <c r="A161" s="4" t="s">
        <v>29</v>
      </c>
      <c r="B161" t="s">
        <v>4604</v>
      </c>
      <c r="E161" t="s">
        <v>30</v>
      </c>
      <c r="F161" t="s">
        <v>314</v>
      </c>
      <c r="G161" t="s">
        <v>315</v>
      </c>
      <c r="H161"/>
      <c r="I161" t="s">
        <v>37</v>
      </c>
      <c r="J161" t="s">
        <v>317</v>
      </c>
      <c r="K161" t="s">
        <v>74</v>
      </c>
      <c r="L161" t="s">
        <v>316</v>
      </c>
      <c r="M161" t="s">
        <v>41</v>
      </c>
      <c r="N161" t="s">
        <v>168</v>
      </c>
      <c r="O161" t="s">
        <v>77</v>
      </c>
      <c r="P161" t="s">
        <v>4477</v>
      </c>
      <c r="U161" t="str">
        <f>CONCATENATE(Parameter[[#This Row],[Use Case 1]],";",Parameter[[#This Row],[Use Case 2]],";",Parameter[[#This Row],[Use Case 3]],";",Parameter[[#This Row],[Use Case 4]],";",Parameter[[#This Row],[Use Case 5]],";")</f>
        <v>Planung Baustoffe;;;;;</v>
      </c>
      <c r="V161" t="s">
        <v>34</v>
      </c>
      <c r="W161">
        <v>2022</v>
      </c>
      <c r="Y161" t="s">
        <v>4661</v>
      </c>
      <c r="Z161" t="s">
        <v>318</v>
      </c>
      <c r="AD161">
        <f t="shared" si="2"/>
        <v>160</v>
      </c>
    </row>
    <row r="162" spans="1:30" x14ac:dyDescent="0.3">
      <c r="A162" t="s">
        <v>29</v>
      </c>
      <c r="B162" t="s">
        <v>4604</v>
      </c>
      <c r="E162" t="s">
        <v>30</v>
      </c>
      <c r="F162" t="s">
        <v>314</v>
      </c>
      <c r="G162" t="s">
        <v>315</v>
      </c>
      <c r="H162" t="s">
        <v>115</v>
      </c>
      <c r="I162" t="s">
        <v>79</v>
      </c>
      <c r="P162" t="s">
        <v>4477</v>
      </c>
      <c r="U162" t="str">
        <f>CONCATENATE(Parameter[[#This Row],[Use Case 1]],";",Parameter[[#This Row],[Use Case 2]],";",Parameter[[#This Row],[Use Case 3]],";",Parameter[[#This Row],[Use Case 4]],";",Parameter[[#This Row],[Use Case 5]],";")</f>
        <v>Planung Baustoffe;;;;;</v>
      </c>
      <c r="V162" t="s">
        <v>34</v>
      </c>
      <c r="W162">
        <v>2022</v>
      </c>
      <c r="Y162" t="s">
        <v>4661</v>
      </c>
      <c r="AD162">
        <f t="shared" si="2"/>
        <v>161</v>
      </c>
    </row>
    <row r="163" spans="1:30" x14ac:dyDescent="0.3">
      <c r="A163" t="s">
        <v>29</v>
      </c>
      <c r="B163" t="s">
        <v>4604</v>
      </c>
      <c r="E163" t="s">
        <v>30</v>
      </c>
      <c r="F163" t="s">
        <v>314</v>
      </c>
      <c r="G163" t="s">
        <v>315</v>
      </c>
      <c r="H163" t="s">
        <v>1686</v>
      </c>
      <c r="I163" t="s">
        <v>79</v>
      </c>
      <c r="P163" t="s">
        <v>4477</v>
      </c>
      <c r="U163" t="str">
        <f>CONCATENATE(Parameter[[#This Row],[Use Case 1]],";",Parameter[[#This Row],[Use Case 2]],";",Parameter[[#This Row],[Use Case 3]],";",Parameter[[#This Row],[Use Case 4]],";",Parameter[[#This Row],[Use Case 5]],";")</f>
        <v>Planung Baustoffe;;;;;</v>
      </c>
      <c r="V163" t="s">
        <v>34</v>
      </c>
      <c r="W163">
        <v>2022</v>
      </c>
      <c r="Y163" t="s">
        <v>4661</v>
      </c>
      <c r="AD163">
        <f t="shared" si="2"/>
        <v>162</v>
      </c>
    </row>
    <row r="164" spans="1:30" x14ac:dyDescent="0.3">
      <c r="A164" t="s">
        <v>29</v>
      </c>
      <c r="B164" t="s">
        <v>4604</v>
      </c>
      <c r="E164" t="s">
        <v>30</v>
      </c>
      <c r="F164" t="s">
        <v>314</v>
      </c>
      <c r="G164" t="s">
        <v>315</v>
      </c>
      <c r="H164" t="s">
        <v>319</v>
      </c>
      <c r="I164" t="s">
        <v>79</v>
      </c>
      <c r="P164" t="s">
        <v>4477</v>
      </c>
      <c r="U164" t="str">
        <f>CONCATENATE(Parameter[[#This Row],[Use Case 1]],";",Parameter[[#This Row],[Use Case 2]],";",Parameter[[#This Row],[Use Case 3]],";",Parameter[[#This Row],[Use Case 4]],";",Parameter[[#This Row],[Use Case 5]],";")</f>
        <v>Planung Baustoffe;;;;;</v>
      </c>
      <c r="V164" t="s">
        <v>34</v>
      </c>
      <c r="W164">
        <v>2022</v>
      </c>
      <c r="Y164" t="s">
        <v>4661</v>
      </c>
      <c r="AD164">
        <f t="shared" si="2"/>
        <v>163</v>
      </c>
    </row>
    <row r="165" spans="1:30" x14ac:dyDescent="0.3">
      <c r="A165" t="s">
        <v>29</v>
      </c>
      <c r="B165" t="s">
        <v>4604</v>
      </c>
      <c r="E165" t="s">
        <v>30</v>
      </c>
      <c r="F165" t="s">
        <v>314</v>
      </c>
      <c r="G165" t="s">
        <v>315</v>
      </c>
      <c r="H165" t="s">
        <v>320</v>
      </c>
      <c r="I165" t="s">
        <v>79</v>
      </c>
      <c r="P165" t="s">
        <v>4477</v>
      </c>
      <c r="U165" t="str">
        <f>CONCATENATE(Parameter[[#This Row],[Use Case 1]],";",Parameter[[#This Row],[Use Case 2]],";",Parameter[[#This Row],[Use Case 3]],";",Parameter[[#This Row],[Use Case 4]],";",Parameter[[#This Row],[Use Case 5]],";")</f>
        <v>Planung Baustoffe;;;;;</v>
      </c>
      <c r="V165" t="s">
        <v>34</v>
      </c>
      <c r="W165">
        <v>2022</v>
      </c>
      <c r="Y165" t="s">
        <v>4661</v>
      </c>
      <c r="AD165">
        <f t="shared" si="2"/>
        <v>164</v>
      </c>
    </row>
    <row r="166" spans="1:30" x14ac:dyDescent="0.3">
      <c r="A166" s="3" t="s">
        <v>29</v>
      </c>
      <c r="B166" s="3" t="s">
        <v>4604</v>
      </c>
      <c r="C166" s="3"/>
      <c r="D166" s="3"/>
      <c r="E166" s="3" t="s">
        <v>30</v>
      </c>
      <c r="F166" s="3" t="s">
        <v>321</v>
      </c>
      <c r="G166" s="3"/>
      <c r="H166" s="3"/>
      <c r="I166" s="3" t="s">
        <v>32</v>
      </c>
      <c r="J166" s="3" t="str">
        <f>Parameter[[#This Row],[PropertySets]]</f>
        <v>AsiP_ConcreteElementPumpingSpecific</v>
      </c>
      <c r="K166" s="3"/>
      <c r="L166" s="3"/>
      <c r="M166" s="3" t="s">
        <v>3574</v>
      </c>
      <c r="N166" s="3"/>
      <c r="O166" s="3"/>
      <c r="P166" s="3" t="s">
        <v>4477</v>
      </c>
      <c r="Q166" s="3"/>
      <c r="R166" s="3"/>
      <c r="S166" s="3"/>
      <c r="T166" s="3"/>
      <c r="U166" s="3" t="str">
        <f>CONCATENATE(Parameter[[#This Row],[Use Case 1]],";",Parameter[[#This Row],[Use Case 2]],";",Parameter[[#This Row],[Use Case 3]],";",Parameter[[#This Row],[Use Case 4]],";",Parameter[[#This Row],[Use Case 5]],";")</f>
        <v>Planung Baustoffe;;;;;</v>
      </c>
      <c r="V166" s="3" t="s">
        <v>34</v>
      </c>
      <c r="W166" s="3">
        <v>2022</v>
      </c>
      <c r="X166" s="3"/>
      <c r="Y166" s="3" t="s">
        <v>4661</v>
      </c>
      <c r="Z166" s="3" t="str">
        <f>Parameter[[#This Row],[PropertySets]]</f>
        <v>AsiP_ConcreteElementPumpingSpecific</v>
      </c>
      <c r="AA166" s="3" t="s">
        <v>4323</v>
      </c>
      <c r="AB166" s="3"/>
      <c r="AC166" s="3"/>
      <c r="AD166" s="3">
        <f t="shared" si="2"/>
        <v>165</v>
      </c>
    </row>
    <row r="167" spans="1:30" x14ac:dyDescent="0.3">
      <c r="A167" s="4" t="s">
        <v>29</v>
      </c>
      <c r="B167" t="s">
        <v>4604</v>
      </c>
      <c r="E167" t="s">
        <v>30</v>
      </c>
      <c r="F167" t="s">
        <v>321</v>
      </c>
      <c r="G167" t="s">
        <v>322</v>
      </c>
      <c r="H167"/>
      <c r="I167" t="s">
        <v>37</v>
      </c>
      <c r="J167" t="s">
        <v>324</v>
      </c>
      <c r="K167" t="s">
        <v>74</v>
      </c>
      <c r="L167" t="s">
        <v>323</v>
      </c>
      <c r="M167" t="s">
        <v>41</v>
      </c>
      <c r="N167" t="s">
        <v>168</v>
      </c>
      <c r="O167" t="s">
        <v>43</v>
      </c>
      <c r="P167" t="s">
        <v>4477</v>
      </c>
      <c r="U167" t="str">
        <f>CONCATENATE(Parameter[[#This Row],[Use Case 1]],";",Parameter[[#This Row],[Use Case 2]],";",Parameter[[#This Row],[Use Case 3]],";",Parameter[[#This Row],[Use Case 4]],";",Parameter[[#This Row],[Use Case 5]],";")</f>
        <v>Planung Baustoffe;;;;;</v>
      </c>
      <c r="V167" t="s">
        <v>34</v>
      </c>
      <c r="W167">
        <v>2022</v>
      </c>
      <c r="Y167" t="s">
        <v>4661</v>
      </c>
      <c r="Z167" t="s">
        <v>325</v>
      </c>
      <c r="AD167">
        <f t="shared" si="2"/>
        <v>166</v>
      </c>
    </row>
    <row r="168" spans="1:30" x14ac:dyDescent="0.3">
      <c r="A168" t="s">
        <v>29</v>
      </c>
      <c r="B168" t="s">
        <v>4604</v>
      </c>
      <c r="E168" t="s">
        <v>30</v>
      </c>
      <c r="F168" t="s">
        <v>321</v>
      </c>
      <c r="G168" t="s">
        <v>322</v>
      </c>
      <c r="H168" t="s">
        <v>115</v>
      </c>
      <c r="I168" t="s">
        <v>79</v>
      </c>
      <c r="P168" t="s">
        <v>4477</v>
      </c>
      <c r="U168" t="str">
        <f>CONCATENATE(Parameter[[#This Row],[Use Case 1]],";",Parameter[[#This Row],[Use Case 2]],";",Parameter[[#This Row],[Use Case 3]],";",Parameter[[#This Row],[Use Case 4]],";",Parameter[[#This Row],[Use Case 5]],";")</f>
        <v>Planung Baustoffe;;;;;</v>
      </c>
      <c r="V168" t="s">
        <v>34</v>
      </c>
      <c r="W168">
        <v>2022</v>
      </c>
      <c r="Y168" t="s">
        <v>4661</v>
      </c>
      <c r="AD168">
        <f t="shared" si="2"/>
        <v>167</v>
      </c>
    </row>
    <row r="169" spans="1:30" x14ac:dyDescent="0.3">
      <c r="A169" t="s">
        <v>29</v>
      </c>
      <c r="B169" t="s">
        <v>4604</v>
      </c>
      <c r="E169" t="s">
        <v>30</v>
      </c>
      <c r="F169" t="s">
        <v>321</v>
      </c>
      <c r="G169" t="s">
        <v>322</v>
      </c>
      <c r="H169" t="s">
        <v>1686</v>
      </c>
      <c r="I169" t="s">
        <v>79</v>
      </c>
      <c r="P169" t="s">
        <v>4477</v>
      </c>
      <c r="U169" t="str">
        <f>CONCATENATE(Parameter[[#This Row],[Use Case 1]],";",Parameter[[#This Row],[Use Case 2]],";",Parameter[[#This Row],[Use Case 3]],";",Parameter[[#This Row],[Use Case 4]],";",Parameter[[#This Row],[Use Case 5]],";")</f>
        <v>Planung Baustoffe;;;;;</v>
      </c>
      <c r="V169" t="s">
        <v>34</v>
      </c>
      <c r="W169">
        <v>2022</v>
      </c>
      <c r="Y169" t="s">
        <v>4661</v>
      </c>
      <c r="AD169">
        <f t="shared" si="2"/>
        <v>168</v>
      </c>
    </row>
    <row r="170" spans="1:30" x14ac:dyDescent="0.3">
      <c r="A170" t="s">
        <v>29</v>
      </c>
      <c r="B170" t="s">
        <v>4604</v>
      </c>
      <c r="E170" t="s">
        <v>30</v>
      </c>
      <c r="F170" t="s">
        <v>321</v>
      </c>
      <c r="G170" t="s">
        <v>322</v>
      </c>
      <c r="H170" t="s">
        <v>326</v>
      </c>
      <c r="I170" t="s">
        <v>79</v>
      </c>
      <c r="P170" t="s">
        <v>4477</v>
      </c>
      <c r="U170" t="str">
        <f>CONCATENATE(Parameter[[#This Row],[Use Case 1]],";",Parameter[[#This Row],[Use Case 2]],";",Parameter[[#This Row],[Use Case 3]],";",Parameter[[#This Row],[Use Case 4]],";",Parameter[[#This Row],[Use Case 5]],";")</f>
        <v>Planung Baustoffe;;;;;</v>
      </c>
      <c r="V170" t="s">
        <v>34</v>
      </c>
      <c r="W170">
        <v>2022</v>
      </c>
      <c r="Y170" t="s">
        <v>4661</v>
      </c>
      <c r="AD170">
        <f t="shared" si="2"/>
        <v>169</v>
      </c>
    </row>
    <row r="171" spans="1:30" x14ac:dyDescent="0.3">
      <c r="A171" t="s">
        <v>29</v>
      </c>
      <c r="B171" t="s">
        <v>4604</v>
      </c>
      <c r="E171" t="s">
        <v>30</v>
      </c>
      <c r="F171" t="s">
        <v>321</v>
      </c>
      <c r="G171" t="s">
        <v>322</v>
      </c>
      <c r="H171" t="s">
        <v>327</v>
      </c>
      <c r="I171" t="s">
        <v>79</v>
      </c>
      <c r="P171" t="s">
        <v>4477</v>
      </c>
      <c r="U171" t="str">
        <f>CONCATENATE(Parameter[[#This Row],[Use Case 1]],";",Parameter[[#This Row],[Use Case 2]],";",Parameter[[#This Row],[Use Case 3]],";",Parameter[[#This Row],[Use Case 4]],";",Parameter[[#This Row],[Use Case 5]],";")</f>
        <v>Planung Baustoffe;;;;;</v>
      </c>
      <c r="V171" t="s">
        <v>34</v>
      </c>
      <c r="W171">
        <v>2022</v>
      </c>
      <c r="Y171" t="s">
        <v>4661</v>
      </c>
      <c r="AD171">
        <f t="shared" si="2"/>
        <v>170</v>
      </c>
    </row>
    <row r="172" spans="1:30" x14ac:dyDescent="0.3">
      <c r="A172" s="3" t="s">
        <v>29</v>
      </c>
      <c r="B172" s="3" t="s">
        <v>4604</v>
      </c>
      <c r="C172" s="3"/>
      <c r="D172" s="3"/>
      <c r="E172" s="3" t="s">
        <v>30</v>
      </c>
      <c r="F172" s="3" t="s">
        <v>328</v>
      </c>
      <c r="G172" s="3"/>
      <c r="H172" s="3"/>
      <c r="I172" s="3" t="s">
        <v>32</v>
      </c>
      <c r="J172" s="3" t="str">
        <f>Parameter[[#This Row],[PropertySets]]</f>
        <v>AsiP_ConcreteElementUnderWaterSpecific</v>
      </c>
      <c r="K172" s="3"/>
      <c r="L172" s="3"/>
      <c r="M172" s="3" t="s">
        <v>3574</v>
      </c>
      <c r="N172" s="3"/>
      <c r="O172" s="3"/>
      <c r="P172" s="3" t="s">
        <v>4477</v>
      </c>
      <c r="Q172" s="3"/>
      <c r="R172" s="3"/>
      <c r="S172" s="3"/>
      <c r="T172" s="3"/>
      <c r="U172" s="3" t="str">
        <f>CONCATENATE(Parameter[[#This Row],[Use Case 1]],";",Parameter[[#This Row],[Use Case 2]],";",Parameter[[#This Row],[Use Case 3]],";",Parameter[[#This Row],[Use Case 4]],";",Parameter[[#This Row],[Use Case 5]],";")</f>
        <v>Planung Baustoffe;;;;;</v>
      </c>
      <c r="V172" s="3" t="s">
        <v>34</v>
      </c>
      <c r="W172" s="3">
        <v>2022</v>
      </c>
      <c r="X172" s="3"/>
      <c r="Y172" s="3" t="s">
        <v>4661</v>
      </c>
      <c r="Z172" s="3" t="str">
        <f>Parameter[[#This Row],[PropertySets]]</f>
        <v>AsiP_ConcreteElementUnderWaterSpecific</v>
      </c>
      <c r="AA172" s="3" t="s">
        <v>4323</v>
      </c>
      <c r="AB172" s="3"/>
      <c r="AC172" s="3"/>
      <c r="AD172" s="3">
        <f t="shared" si="2"/>
        <v>171</v>
      </c>
    </row>
    <row r="173" spans="1:30" x14ac:dyDescent="0.3">
      <c r="A173" s="4" t="s">
        <v>29</v>
      </c>
      <c r="B173" t="s">
        <v>4604</v>
      </c>
      <c r="E173" t="s">
        <v>30</v>
      </c>
      <c r="F173" t="s">
        <v>328</v>
      </c>
      <c r="G173" t="s">
        <v>329</v>
      </c>
      <c r="H173"/>
      <c r="I173" t="s">
        <v>37</v>
      </c>
      <c r="J173" t="s">
        <v>331</v>
      </c>
      <c r="K173" t="s">
        <v>74</v>
      </c>
      <c r="L173" t="s">
        <v>330</v>
      </c>
      <c r="M173" t="s">
        <v>41</v>
      </c>
      <c r="N173" t="s">
        <v>168</v>
      </c>
      <c r="O173" t="s">
        <v>77</v>
      </c>
      <c r="P173" t="s">
        <v>4477</v>
      </c>
      <c r="U173" t="str">
        <f>CONCATENATE(Parameter[[#This Row],[Use Case 1]],";",Parameter[[#This Row],[Use Case 2]],";",Parameter[[#This Row],[Use Case 3]],";",Parameter[[#This Row],[Use Case 4]],";",Parameter[[#This Row],[Use Case 5]],";")</f>
        <v>Planung Baustoffe;;;;;</v>
      </c>
      <c r="V173" t="s">
        <v>34</v>
      </c>
      <c r="W173">
        <v>2022</v>
      </c>
      <c r="Y173" t="s">
        <v>4661</v>
      </c>
      <c r="Z173" t="s">
        <v>332</v>
      </c>
      <c r="AD173">
        <f t="shared" si="2"/>
        <v>172</v>
      </c>
    </row>
    <row r="174" spans="1:30" x14ac:dyDescent="0.3">
      <c r="A174" t="s">
        <v>29</v>
      </c>
      <c r="B174" t="s">
        <v>4604</v>
      </c>
      <c r="E174" t="s">
        <v>30</v>
      </c>
      <c r="F174" t="s">
        <v>328</v>
      </c>
      <c r="G174" t="s">
        <v>329</v>
      </c>
      <c r="H174" t="s">
        <v>115</v>
      </c>
      <c r="I174" t="s">
        <v>79</v>
      </c>
      <c r="P174" t="s">
        <v>4477</v>
      </c>
      <c r="U174" t="str">
        <f>CONCATENATE(Parameter[[#This Row],[Use Case 1]],";",Parameter[[#This Row],[Use Case 2]],";",Parameter[[#This Row],[Use Case 3]],";",Parameter[[#This Row],[Use Case 4]],";",Parameter[[#This Row],[Use Case 5]],";")</f>
        <v>Planung Baustoffe;;;;;</v>
      </c>
      <c r="V174" t="s">
        <v>34</v>
      </c>
      <c r="W174">
        <v>2022</v>
      </c>
      <c r="Y174" t="s">
        <v>4661</v>
      </c>
      <c r="AD174">
        <f t="shared" si="2"/>
        <v>173</v>
      </c>
    </row>
    <row r="175" spans="1:30" x14ac:dyDescent="0.3">
      <c r="A175" t="s">
        <v>29</v>
      </c>
      <c r="B175" t="s">
        <v>4604</v>
      </c>
      <c r="E175" t="s">
        <v>30</v>
      </c>
      <c r="F175" t="s">
        <v>328</v>
      </c>
      <c r="G175" t="s">
        <v>329</v>
      </c>
      <c r="H175" t="s">
        <v>1686</v>
      </c>
      <c r="I175" t="s">
        <v>79</v>
      </c>
      <c r="P175" t="s">
        <v>4477</v>
      </c>
      <c r="U175" t="str">
        <f>CONCATENATE(Parameter[[#This Row],[Use Case 1]],";",Parameter[[#This Row],[Use Case 2]],";",Parameter[[#This Row],[Use Case 3]],";",Parameter[[#This Row],[Use Case 4]],";",Parameter[[#This Row],[Use Case 5]],";")</f>
        <v>Planung Baustoffe;;;;;</v>
      </c>
      <c r="V175" t="s">
        <v>34</v>
      </c>
      <c r="W175">
        <v>2022</v>
      </c>
      <c r="Y175" t="s">
        <v>4661</v>
      </c>
      <c r="AD175">
        <f t="shared" si="2"/>
        <v>174</v>
      </c>
    </row>
    <row r="176" spans="1:30" x14ac:dyDescent="0.3">
      <c r="A176" t="s">
        <v>29</v>
      </c>
      <c r="B176" t="s">
        <v>4604</v>
      </c>
      <c r="E176" t="s">
        <v>30</v>
      </c>
      <c r="F176" t="s">
        <v>328</v>
      </c>
      <c r="G176" t="s">
        <v>329</v>
      </c>
      <c r="H176" t="s">
        <v>333</v>
      </c>
      <c r="I176" t="s">
        <v>79</v>
      </c>
      <c r="P176" t="s">
        <v>4477</v>
      </c>
      <c r="U176" t="str">
        <f>CONCATENATE(Parameter[[#This Row],[Use Case 1]],";",Parameter[[#This Row],[Use Case 2]],";",Parameter[[#This Row],[Use Case 3]],";",Parameter[[#This Row],[Use Case 4]],";",Parameter[[#This Row],[Use Case 5]],";")</f>
        <v>Planung Baustoffe;;;;;</v>
      </c>
      <c r="V176" t="s">
        <v>34</v>
      </c>
      <c r="W176">
        <v>2022</v>
      </c>
      <c r="Y176" t="s">
        <v>4661</v>
      </c>
      <c r="AD176">
        <f t="shared" si="2"/>
        <v>175</v>
      </c>
    </row>
    <row r="177" spans="1:30" x14ac:dyDescent="0.3">
      <c r="A177" t="s">
        <v>29</v>
      </c>
      <c r="B177" t="s">
        <v>4604</v>
      </c>
      <c r="E177" t="s">
        <v>30</v>
      </c>
      <c r="F177" t="s">
        <v>328</v>
      </c>
      <c r="G177" t="s">
        <v>329</v>
      </c>
      <c r="H177" t="s">
        <v>334</v>
      </c>
      <c r="I177" t="s">
        <v>79</v>
      </c>
      <c r="P177" t="s">
        <v>4477</v>
      </c>
      <c r="U177" t="str">
        <f>CONCATENATE(Parameter[[#This Row],[Use Case 1]],";",Parameter[[#This Row],[Use Case 2]],";",Parameter[[#This Row],[Use Case 3]],";",Parameter[[#This Row],[Use Case 4]],";",Parameter[[#This Row],[Use Case 5]],";")</f>
        <v>Planung Baustoffe;;;;;</v>
      </c>
      <c r="V177" t="s">
        <v>34</v>
      </c>
      <c r="W177">
        <v>2022</v>
      </c>
      <c r="Y177" t="s">
        <v>4661</v>
      </c>
      <c r="AD177">
        <f t="shared" si="2"/>
        <v>176</v>
      </c>
    </row>
    <row r="178" spans="1:30" x14ac:dyDescent="0.3">
      <c r="A178" s="3" t="s">
        <v>29</v>
      </c>
      <c r="B178" s="3" t="s">
        <v>4604</v>
      </c>
      <c r="C178" s="3"/>
      <c r="D178" s="3"/>
      <c r="E178" s="3" t="s">
        <v>30</v>
      </c>
      <c r="F178" s="3" t="s">
        <v>335</v>
      </c>
      <c r="G178" s="3"/>
      <c r="H178" s="3"/>
      <c r="I178" s="3" t="s">
        <v>32</v>
      </c>
      <c r="J178" s="3" t="str">
        <f>Parameter[[#This Row],[PropertySets]]</f>
        <v>AsiP_ConcreteElementWaterProofSpecific</v>
      </c>
      <c r="K178" s="3"/>
      <c r="L178" s="3"/>
      <c r="M178" s="3" t="s">
        <v>3574</v>
      </c>
      <c r="N178" s="3"/>
      <c r="O178" s="3"/>
      <c r="P178" s="3" t="s">
        <v>4477</v>
      </c>
      <c r="Q178" s="3"/>
      <c r="R178" s="3"/>
      <c r="S178" s="3"/>
      <c r="T178" s="3"/>
      <c r="U178" s="3" t="str">
        <f>CONCATENATE(Parameter[[#This Row],[Use Case 1]],";",Parameter[[#This Row],[Use Case 2]],";",Parameter[[#This Row],[Use Case 3]],";",Parameter[[#This Row],[Use Case 4]],";",Parameter[[#This Row],[Use Case 5]],";")</f>
        <v>Planung Baustoffe;;;;;</v>
      </c>
      <c r="V178" s="3" t="s">
        <v>34</v>
      </c>
      <c r="W178" s="3">
        <v>2022</v>
      </c>
      <c r="X178" s="3"/>
      <c r="Y178" s="3" t="s">
        <v>4661</v>
      </c>
      <c r="Z178" s="3" t="str">
        <f>Parameter[[#This Row],[PropertySets]]</f>
        <v>AsiP_ConcreteElementWaterProofSpecific</v>
      </c>
      <c r="AA178" s="3" t="s">
        <v>4338</v>
      </c>
      <c r="AB178" s="3"/>
      <c r="AC178" s="3"/>
      <c r="AD178" s="3">
        <f t="shared" si="2"/>
        <v>177</v>
      </c>
    </row>
    <row r="179" spans="1:30" x14ac:dyDescent="0.3">
      <c r="A179" s="4" t="s">
        <v>29</v>
      </c>
      <c r="B179" t="s">
        <v>4604</v>
      </c>
      <c r="E179" t="s">
        <v>30</v>
      </c>
      <c r="F179" t="s">
        <v>335</v>
      </c>
      <c r="G179" t="s">
        <v>336</v>
      </c>
      <c r="H179"/>
      <c r="I179" t="s">
        <v>37</v>
      </c>
      <c r="J179" t="s">
        <v>337</v>
      </c>
      <c r="K179" t="s">
        <v>74</v>
      </c>
      <c r="L179" t="s">
        <v>4480</v>
      </c>
      <c r="M179" t="s">
        <v>41</v>
      </c>
      <c r="N179" t="s">
        <v>70</v>
      </c>
      <c r="O179" t="s">
        <v>77</v>
      </c>
      <c r="P179" t="s">
        <v>4477</v>
      </c>
      <c r="U179" t="str">
        <f>CONCATENATE(Parameter[[#This Row],[Use Case 1]],";",Parameter[[#This Row],[Use Case 2]],";",Parameter[[#This Row],[Use Case 3]],";",Parameter[[#This Row],[Use Case 4]],";",Parameter[[#This Row],[Use Case 5]],";")</f>
        <v>Planung Baustoffe;;;;;</v>
      </c>
      <c r="V179" t="s">
        <v>34</v>
      </c>
      <c r="W179">
        <v>2022</v>
      </c>
      <c r="Y179" t="s">
        <v>4661</v>
      </c>
      <c r="Z179" t="s">
        <v>338</v>
      </c>
      <c r="AD179">
        <f t="shared" si="2"/>
        <v>178</v>
      </c>
    </row>
    <row r="180" spans="1:30" x14ac:dyDescent="0.3">
      <c r="A180" t="s">
        <v>29</v>
      </c>
      <c r="B180" t="s">
        <v>4604</v>
      </c>
      <c r="E180" t="s">
        <v>30</v>
      </c>
      <c r="F180" t="s">
        <v>335</v>
      </c>
      <c r="G180" t="s">
        <v>336</v>
      </c>
      <c r="H180" t="s">
        <v>115</v>
      </c>
      <c r="I180" t="s">
        <v>79</v>
      </c>
      <c r="P180" t="s">
        <v>4477</v>
      </c>
      <c r="U180" t="str">
        <f>CONCATENATE(Parameter[[#This Row],[Use Case 1]],";",Parameter[[#This Row],[Use Case 2]],";",Parameter[[#This Row],[Use Case 3]],";",Parameter[[#This Row],[Use Case 4]],";",Parameter[[#This Row],[Use Case 5]],";")</f>
        <v>Planung Baustoffe;;;;;</v>
      </c>
      <c r="V180" t="s">
        <v>34</v>
      </c>
      <c r="W180">
        <v>2022</v>
      </c>
      <c r="Y180" t="s">
        <v>4661</v>
      </c>
      <c r="AD180">
        <f t="shared" si="2"/>
        <v>179</v>
      </c>
    </row>
    <row r="181" spans="1:30" x14ac:dyDescent="0.3">
      <c r="A181" t="s">
        <v>29</v>
      </c>
      <c r="B181" t="s">
        <v>4604</v>
      </c>
      <c r="E181" t="s">
        <v>30</v>
      </c>
      <c r="F181" t="s">
        <v>335</v>
      </c>
      <c r="G181" t="s">
        <v>336</v>
      </c>
      <c r="H181" t="s">
        <v>1686</v>
      </c>
      <c r="I181" t="s">
        <v>79</v>
      </c>
      <c r="P181" t="s">
        <v>4477</v>
      </c>
      <c r="U181" t="str">
        <f>CONCATENATE(Parameter[[#This Row],[Use Case 1]],";",Parameter[[#This Row],[Use Case 2]],";",Parameter[[#This Row],[Use Case 3]],";",Parameter[[#This Row],[Use Case 4]],";",Parameter[[#This Row],[Use Case 5]],";")</f>
        <v>Planung Baustoffe;;;;;</v>
      </c>
      <c r="V181" t="s">
        <v>34</v>
      </c>
      <c r="W181">
        <v>2022</v>
      </c>
      <c r="Y181" t="s">
        <v>4661</v>
      </c>
      <c r="AD181">
        <f t="shared" si="2"/>
        <v>180</v>
      </c>
    </row>
    <row r="182" spans="1:30" x14ac:dyDescent="0.3">
      <c r="A182" t="s">
        <v>29</v>
      </c>
      <c r="B182" t="s">
        <v>4604</v>
      </c>
      <c r="E182" t="s">
        <v>30</v>
      </c>
      <c r="F182" t="s">
        <v>335</v>
      </c>
      <c r="G182" t="s">
        <v>336</v>
      </c>
      <c r="H182" t="s">
        <v>336</v>
      </c>
      <c r="I182" t="s">
        <v>79</v>
      </c>
      <c r="P182" t="s">
        <v>4477</v>
      </c>
      <c r="U182" t="str">
        <f>CONCATENATE(Parameter[[#This Row],[Use Case 1]],";",Parameter[[#This Row],[Use Case 2]],";",Parameter[[#This Row],[Use Case 3]],";",Parameter[[#This Row],[Use Case 4]],";",Parameter[[#This Row],[Use Case 5]],";")</f>
        <v>Planung Baustoffe;;;;;</v>
      </c>
      <c r="V182" t="s">
        <v>34</v>
      </c>
      <c r="W182">
        <v>2022</v>
      </c>
      <c r="Y182" t="s">
        <v>4661</v>
      </c>
      <c r="AD182">
        <f t="shared" si="2"/>
        <v>181</v>
      </c>
    </row>
    <row r="183" spans="1:30" x14ac:dyDescent="0.3">
      <c r="A183" t="s">
        <v>29</v>
      </c>
      <c r="B183" t="s">
        <v>4604</v>
      </c>
      <c r="E183" t="s">
        <v>30</v>
      </c>
      <c r="F183" t="s">
        <v>335</v>
      </c>
      <c r="G183" t="s">
        <v>336</v>
      </c>
      <c r="H183" t="s">
        <v>339</v>
      </c>
      <c r="I183" t="s">
        <v>79</v>
      </c>
      <c r="P183" t="s">
        <v>4477</v>
      </c>
      <c r="U183" t="str">
        <f>CONCATENATE(Parameter[[#This Row],[Use Case 1]],";",Parameter[[#This Row],[Use Case 2]],";",Parameter[[#This Row],[Use Case 3]],";",Parameter[[#This Row],[Use Case 4]],";",Parameter[[#This Row],[Use Case 5]],";")</f>
        <v>Planung Baustoffe;;;;;</v>
      </c>
      <c r="V183" t="s">
        <v>34</v>
      </c>
      <c r="W183">
        <v>2022</v>
      </c>
      <c r="Y183" t="s">
        <v>4661</v>
      </c>
      <c r="AD183">
        <f t="shared" si="2"/>
        <v>182</v>
      </c>
    </row>
    <row r="184" spans="1:30" x14ac:dyDescent="0.3">
      <c r="A184" t="s">
        <v>29</v>
      </c>
      <c r="B184" t="s">
        <v>4604</v>
      </c>
      <c r="E184" t="s">
        <v>30</v>
      </c>
      <c r="F184" t="s">
        <v>335</v>
      </c>
      <c r="G184" t="s">
        <v>336</v>
      </c>
      <c r="H184" t="s">
        <v>340</v>
      </c>
      <c r="I184" t="s">
        <v>79</v>
      </c>
      <c r="P184" t="s">
        <v>4477</v>
      </c>
      <c r="U184" t="str">
        <f>CONCATENATE(Parameter[[#This Row],[Use Case 1]],";",Parameter[[#This Row],[Use Case 2]],";",Parameter[[#This Row],[Use Case 3]],";",Parameter[[#This Row],[Use Case 4]],";",Parameter[[#This Row],[Use Case 5]],";")</f>
        <v>Planung Baustoffe;;;;;</v>
      </c>
      <c r="V184" t="s">
        <v>34</v>
      </c>
      <c r="W184">
        <v>2022</v>
      </c>
      <c r="Y184" t="s">
        <v>4661</v>
      </c>
      <c r="AD184">
        <f t="shared" si="2"/>
        <v>183</v>
      </c>
    </row>
    <row r="185" spans="1:30" x14ac:dyDescent="0.3">
      <c r="A185" t="s">
        <v>29</v>
      </c>
      <c r="B185" t="s">
        <v>4604</v>
      </c>
      <c r="E185" t="s">
        <v>30</v>
      </c>
      <c r="F185" t="s">
        <v>335</v>
      </c>
      <c r="G185" t="s">
        <v>336</v>
      </c>
      <c r="H185" t="s">
        <v>341</v>
      </c>
      <c r="I185" t="s">
        <v>79</v>
      </c>
      <c r="P185" t="s">
        <v>4477</v>
      </c>
      <c r="U185" t="str">
        <f>CONCATENATE(Parameter[[#This Row],[Use Case 1]],";",Parameter[[#This Row],[Use Case 2]],";",Parameter[[#This Row],[Use Case 3]],";",Parameter[[#This Row],[Use Case 4]],";",Parameter[[#This Row],[Use Case 5]],";")</f>
        <v>Planung Baustoffe;;;;;</v>
      </c>
      <c r="V185" t="s">
        <v>34</v>
      </c>
      <c r="W185">
        <v>2022</v>
      </c>
      <c r="Y185" t="s">
        <v>4661</v>
      </c>
      <c r="AD185">
        <f t="shared" si="2"/>
        <v>184</v>
      </c>
    </row>
    <row r="186" spans="1:30" x14ac:dyDescent="0.3">
      <c r="A186" t="s">
        <v>29</v>
      </c>
      <c r="B186" t="s">
        <v>4604</v>
      </c>
      <c r="E186" t="s">
        <v>30</v>
      </c>
      <c r="F186" t="s">
        <v>335</v>
      </c>
      <c r="G186" t="s">
        <v>336</v>
      </c>
      <c r="H186" t="s">
        <v>342</v>
      </c>
      <c r="I186" t="s">
        <v>79</v>
      </c>
      <c r="P186" t="s">
        <v>4477</v>
      </c>
      <c r="U186" t="str">
        <f>CONCATENATE(Parameter[[#This Row],[Use Case 1]],";",Parameter[[#This Row],[Use Case 2]],";",Parameter[[#This Row],[Use Case 3]],";",Parameter[[#This Row],[Use Case 4]],";",Parameter[[#This Row],[Use Case 5]],";")</f>
        <v>Planung Baustoffe;;;;;</v>
      </c>
      <c r="V186" t="s">
        <v>34</v>
      </c>
      <c r="W186">
        <v>2022</v>
      </c>
      <c r="Y186" t="s">
        <v>4661</v>
      </c>
      <c r="AD186">
        <f t="shared" si="2"/>
        <v>185</v>
      </c>
    </row>
    <row r="187" spans="1:30" x14ac:dyDescent="0.3">
      <c r="A187" t="s">
        <v>29</v>
      </c>
      <c r="B187" t="s">
        <v>4604</v>
      </c>
      <c r="E187" t="s">
        <v>30</v>
      </c>
      <c r="F187" t="s">
        <v>335</v>
      </c>
      <c r="G187" t="s">
        <v>336</v>
      </c>
      <c r="H187" t="s">
        <v>343</v>
      </c>
      <c r="I187" t="s">
        <v>79</v>
      </c>
      <c r="P187" t="s">
        <v>4477</v>
      </c>
      <c r="U187" t="str">
        <f>CONCATENATE(Parameter[[#This Row],[Use Case 1]],";",Parameter[[#This Row],[Use Case 2]],";",Parameter[[#This Row],[Use Case 3]],";",Parameter[[#This Row],[Use Case 4]],";",Parameter[[#This Row],[Use Case 5]],";")</f>
        <v>Planung Baustoffe;;;;;</v>
      </c>
      <c r="V187" t="s">
        <v>34</v>
      </c>
      <c r="W187">
        <v>2022</v>
      </c>
      <c r="Y187" t="s">
        <v>4661</v>
      </c>
      <c r="AD187">
        <f t="shared" si="2"/>
        <v>186</v>
      </c>
    </row>
    <row r="188" spans="1:30" x14ac:dyDescent="0.3">
      <c r="A188" t="s">
        <v>29</v>
      </c>
      <c r="B188" t="s">
        <v>4604</v>
      </c>
      <c r="E188" t="s">
        <v>30</v>
      </c>
      <c r="F188" t="s">
        <v>335</v>
      </c>
      <c r="G188" t="s">
        <v>336</v>
      </c>
      <c r="H188" t="s">
        <v>344</v>
      </c>
      <c r="I188" t="s">
        <v>79</v>
      </c>
      <c r="P188" t="s">
        <v>4477</v>
      </c>
      <c r="U188" t="str">
        <f>CONCATENATE(Parameter[[#This Row],[Use Case 1]],";",Parameter[[#This Row],[Use Case 2]],";",Parameter[[#This Row],[Use Case 3]],";",Parameter[[#This Row],[Use Case 4]],";",Parameter[[#This Row],[Use Case 5]],";")</f>
        <v>Planung Baustoffe;;;;;</v>
      </c>
      <c r="V188" t="s">
        <v>34</v>
      </c>
      <c r="W188">
        <v>2022</v>
      </c>
      <c r="Y188" t="s">
        <v>4661</v>
      </c>
      <c r="AD188">
        <f t="shared" si="2"/>
        <v>187</v>
      </c>
    </row>
    <row r="189" spans="1:30" x14ac:dyDescent="0.3">
      <c r="A189" t="s">
        <v>29</v>
      </c>
      <c r="B189" t="s">
        <v>4604</v>
      </c>
      <c r="E189" t="s">
        <v>30</v>
      </c>
      <c r="F189" t="s">
        <v>335</v>
      </c>
      <c r="G189" t="s">
        <v>336</v>
      </c>
      <c r="H189" t="s">
        <v>345</v>
      </c>
      <c r="I189" t="s">
        <v>79</v>
      </c>
      <c r="P189" t="s">
        <v>4477</v>
      </c>
      <c r="U189" t="str">
        <f>CONCATENATE(Parameter[[#This Row],[Use Case 1]],";",Parameter[[#This Row],[Use Case 2]],";",Parameter[[#This Row],[Use Case 3]],";",Parameter[[#This Row],[Use Case 4]],";",Parameter[[#This Row],[Use Case 5]],";")</f>
        <v>Planung Baustoffe;;;;;</v>
      </c>
      <c r="V189" t="s">
        <v>34</v>
      </c>
      <c r="W189">
        <v>2022</v>
      </c>
      <c r="Y189" t="s">
        <v>4661</v>
      </c>
      <c r="AD189">
        <f t="shared" si="2"/>
        <v>188</v>
      </c>
    </row>
    <row r="190" spans="1:30" x14ac:dyDescent="0.3">
      <c r="A190" t="s">
        <v>29</v>
      </c>
      <c r="B190" t="s">
        <v>4604</v>
      </c>
      <c r="E190" t="s">
        <v>30</v>
      </c>
      <c r="F190" t="s">
        <v>335</v>
      </c>
      <c r="G190" t="s">
        <v>336</v>
      </c>
      <c r="H190" t="s">
        <v>346</v>
      </c>
      <c r="I190" t="s">
        <v>79</v>
      </c>
      <c r="P190" t="s">
        <v>4477</v>
      </c>
      <c r="U190" t="str">
        <f>CONCATENATE(Parameter[[#This Row],[Use Case 1]],";",Parameter[[#This Row],[Use Case 2]],";",Parameter[[#This Row],[Use Case 3]],";",Parameter[[#This Row],[Use Case 4]],";",Parameter[[#This Row],[Use Case 5]],";")</f>
        <v>Planung Baustoffe;;;;;</v>
      </c>
      <c r="V190" t="s">
        <v>34</v>
      </c>
      <c r="W190">
        <v>2022</v>
      </c>
      <c r="Y190" t="s">
        <v>4661</v>
      </c>
      <c r="AD190">
        <f t="shared" si="2"/>
        <v>189</v>
      </c>
    </row>
    <row r="191" spans="1:30" x14ac:dyDescent="0.3">
      <c r="A191" t="s">
        <v>29</v>
      </c>
      <c r="B191" t="s">
        <v>4604</v>
      </c>
      <c r="E191" t="s">
        <v>30</v>
      </c>
      <c r="F191" t="s">
        <v>335</v>
      </c>
      <c r="G191" t="s">
        <v>336</v>
      </c>
      <c r="H191" t="s">
        <v>347</v>
      </c>
      <c r="I191" t="s">
        <v>79</v>
      </c>
      <c r="P191" t="s">
        <v>4477</v>
      </c>
      <c r="U191" t="str">
        <f>CONCATENATE(Parameter[[#This Row],[Use Case 1]],";",Parameter[[#This Row],[Use Case 2]],";",Parameter[[#This Row],[Use Case 3]],";",Parameter[[#This Row],[Use Case 4]],";",Parameter[[#This Row],[Use Case 5]],";")</f>
        <v>Planung Baustoffe;;;;;</v>
      </c>
      <c r="V191" t="s">
        <v>34</v>
      </c>
      <c r="W191">
        <v>2022</v>
      </c>
      <c r="Y191" t="s">
        <v>4661</v>
      </c>
      <c r="AD191">
        <f t="shared" si="2"/>
        <v>190</v>
      </c>
    </row>
    <row r="192" spans="1:30" x14ac:dyDescent="0.3">
      <c r="A192" t="s">
        <v>29</v>
      </c>
      <c r="B192" t="s">
        <v>4604</v>
      </c>
      <c r="E192" t="s">
        <v>30</v>
      </c>
      <c r="F192" t="s">
        <v>335</v>
      </c>
      <c r="G192" t="s">
        <v>336</v>
      </c>
      <c r="H192" t="s">
        <v>348</v>
      </c>
      <c r="I192" t="s">
        <v>79</v>
      </c>
      <c r="P192" t="s">
        <v>4477</v>
      </c>
      <c r="U192" t="str">
        <f>CONCATENATE(Parameter[[#This Row],[Use Case 1]],";",Parameter[[#This Row],[Use Case 2]],";",Parameter[[#This Row],[Use Case 3]],";",Parameter[[#This Row],[Use Case 4]],";",Parameter[[#This Row],[Use Case 5]],";")</f>
        <v>Planung Baustoffe;;;;;</v>
      </c>
      <c r="V192" t="s">
        <v>34</v>
      </c>
      <c r="W192">
        <v>2022</v>
      </c>
      <c r="Y192" t="s">
        <v>4661</v>
      </c>
      <c r="AD192">
        <f t="shared" si="2"/>
        <v>191</v>
      </c>
    </row>
    <row r="193" spans="1:30" x14ac:dyDescent="0.3">
      <c r="A193" s="3" t="s">
        <v>29</v>
      </c>
      <c r="B193" s="3" t="s">
        <v>4604</v>
      </c>
      <c r="C193" s="3"/>
      <c r="D193" s="3"/>
      <c r="E193" s="3" t="s">
        <v>30</v>
      </c>
      <c r="F193" s="3" t="s">
        <v>349</v>
      </c>
      <c r="G193" s="3"/>
      <c r="H193" s="3"/>
      <c r="I193" s="3" t="s">
        <v>32</v>
      </c>
      <c r="J193" s="3" t="str">
        <f>Parameter[[#This Row],[PropertySets]]</f>
        <v>AsiP_ConcreteElementShotcreteSpecific</v>
      </c>
      <c r="K193" s="3"/>
      <c r="L193" s="3"/>
      <c r="M193" s="3" t="s">
        <v>3574</v>
      </c>
      <c r="N193" s="3"/>
      <c r="O193" s="3"/>
      <c r="P193" s="3" t="s">
        <v>4477</v>
      </c>
      <c r="Q193" s="3"/>
      <c r="R193" s="3"/>
      <c r="S193" s="3"/>
      <c r="T193" s="3"/>
      <c r="U193" s="3" t="str">
        <f>CONCATENATE(Parameter[[#This Row],[Use Case 1]],";",Parameter[[#This Row],[Use Case 2]],";",Parameter[[#This Row],[Use Case 3]],";",Parameter[[#This Row],[Use Case 4]],";",Parameter[[#This Row],[Use Case 5]],";")</f>
        <v>Planung Baustoffe;;;;;</v>
      </c>
      <c r="V193" s="3" t="s">
        <v>34</v>
      </c>
      <c r="W193" s="3">
        <v>2022</v>
      </c>
      <c r="X193" s="3"/>
      <c r="Y193" s="3" t="s">
        <v>4661</v>
      </c>
      <c r="Z193" s="3" t="str">
        <f>Parameter[[#This Row],[PropertySets]]</f>
        <v>AsiP_ConcreteElementShotcreteSpecific</v>
      </c>
      <c r="AA193" s="3" t="s">
        <v>4339</v>
      </c>
      <c r="AB193" s="3"/>
      <c r="AC193" s="3"/>
      <c r="AD193" s="3">
        <f t="shared" si="2"/>
        <v>192</v>
      </c>
    </row>
    <row r="194" spans="1:30" x14ac:dyDescent="0.3">
      <c r="A194" s="4" t="s">
        <v>29</v>
      </c>
      <c r="B194" t="s">
        <v>4604</v>
      </c>
      <c r="E194" t="s">
        <v>30</v>
      </c>
      <c r="F194" t="s">
        <v>349</v>
      </c>
      <c r="G194" t="s">
        <v>350</v>
      </c>
      <c r="H194"/>
      <c r="I194" t="s">
        <v>37</v>
      </c>
      <c r="J194" t="s">
        <v>352</v>
      </c>
      <c r="K194" t="s">
        <v>74</v>
      </c>
      <c r="L194" t="s">
        <v>351</v>
      </c>
      <c r="M194" t="s">
        <v>41</v>
      </c>
      <c r="N194" t="s">
        <v>55</v>
      </c>
      <c r="O194" t="s">
        <v>77</v>
      </c>
      <c r="P194" t="s">
        <v>4477</v>
      </c>
      <c r="U194" t="str">
        <f>CONCATENATE(Parameter[[#This Row],[Use Case 1]],";",Parameter[[#This Row],[Use Case 2]],";",Parameter[[#This Row],[Use Case 3]],";",Parameter[[#This Row],[Use Case 4]],";",Parameter[[#This Row],[Use Case 5]],";")</f>
        <v>Planung Baustoffe;;;;;</v>
      </c>
      <c r="V194" t="s">
        <v>34</v>
      </c>
      <c r="W194">
        <v>2022</v>
      </c>
      <c r="Y194" t="s">
        <v>4661</v>
      </c>
      <c r="Z194" t="s">
        <v>353</v>
      </c>
      <c r="AD194">
        <f t="shared" si="2"/>
        <v>193</v>
      </c>
    </row>
    <row r="195" spans="1:30" x14ac:dyDescent="0.3">
      <c r="A195" t="s">
        <v>29</v>
      </c>
      <c r="B195" t="s">
        <v>4604</v>
      </c>
      <c r="E195" t="s">
        <v>30</v>
      </c>
      <c r="F195" t="s">
        <v>349</v>
      </c>
      <c r="G195" t="s">
        <v>350</v>
      </c>
      <c r="H195" t="s">
        <v>115</v>
      </c>
      <c r="I195" t="s">
        <v>79</v>
      </c>
      <c r="P195" t="s">
        <v>4477</v>
      </c>
      <c r="U195" t="str">
        <f>CONCATENATE(Parameter[[#This Row],[Use Case 1]],";",Parameter[[#This Row],[Use Case 2]],";",Parameter[[#This Row],[Use Case 3]],";",Parameter[[#This Row],[Use Case 4]],";",Parameter[[#This Row],[Use Case 5]],";")</f>
        <v>Planung Baustoffe;;;;;</v>
      </c>
      <c r="V195" t="s">
        <v>34</v>
      </c>
      <c r="W195">
        <v>2022</v>
      </c>
      <c r="Y195" t="s">
        <v>4661</v>
      </c>
      <c r="AD195">
        <f t="shared" si="2"/>
        <v>194</v>
      </c>
    </row>
    <row r="196" spans="1:30" x14ac:dyDescent="0.3">
      <c r="A196" t="s">
        <v>29</v>
      </c>
      <c r="B196" t="s">
        <v>4604</v>
      </c>
      <c r="E196" t="s">
        <v>30</v>
      </c>
      <c r="F196" t="s">
        <v>349</v>
      </c>
      <c r="G196" t="s">
        <v>350</v>
      </c>
      <c r="H196" t="s">
        <v>1686</v>
      </c>
      <c r="I196" t="s">
        <v>79</v>
      </c>
      <c r="P196" t="s">
        <v>4477</v>
      </c>
      <c r="U196" t="str">
        <f>CONCATENATE(Parameter[[#This Row],[Use Case 1]],";",Parameter[[#This Row],[Use Case 2]],";",Parameter[[#This Row],[Use Case 3]],";",Parameter[[#This Row],[Use Case 4]],";",Parameter[[#This Row],[Use Case 5]],";")</f>
        <v>Planung Baustoffe;;;;;</v>
      </c>
      <c r="V196" t="s">
        <v>34</v>
      </c>
      <c r="W196">
        <v>2022</v>
      </c>
      <c r="Y196" t="s">
        <v>4661</v>
      </c>
      <c r="AD196">
        <f t="shared" ref="AD196:AD259" si="3">AD195+1</f>
        <v>195</v>
      </c>
    </row>
    <row r="197" spans="1:30" x14ac:dyDescent="0.3">
      <c r="A197" t="s">
        <v>29</v>
      </c>
      <c r="B197" t="s">
        <v>4604</v>
      </c>
      <c r="E197" t="s">
        <v>30</v>
      </c>
      <c r="F197" t="s">
        <v>349</v>
      </c>
      <c r="G197" t="s">
        <v>350</v>
      </c>
      <c r="H197" t="s">
        <v>354</v>
      </c>
      <c r="I197" t="s">
        <v>79</v>
      </c>
      <c r="P197" t="s">
        <v>4477</v>
      </c>
      <c r="U197" t="str">
        <f>CONCATENATE(Parameter[[#This Row],[Use Case 1]],";",Parameter[[#This Row],[Use Case 2]],";",Parameter[[#This Row],[Use Case 3]],";",Parameter[[#This Row],[Use Case 4]],";",Parameter[[#This Row],[Use Case 5]],";")</f>
        <v>Planung Baustoffe;;;;;</v>
      </c>
      <c r="V197" t="s">
        <v>34</v>
      </c>
      <c r="W197">
        <v>2022</v>
      </c>
      <c r="Y197" t="s">
        <v>4661</v>
      </c>
      <c r="AD197">
        <f t="shared" si="3"/>
        <v>196</v>
      </c>
    </row>
    <row r="198" spans="1:30" x14ac:dyDescent="0.3">
      <c r="A198" t="s">
        <v>29</v>
      </c>
      <c r="B198" t="s">
        <v>4604</v>
      </c>
      <c r="E198" t="s">
        <v>30</v>
      </c>
      <c r="F198" t="s">
        <v>349</v>
      </c>
      <c r="G198" t="s">
        <v>350</v>
      </c>
      <c r="H198" t="s">
        <v>355</v>
      </c>
      <c r="I198" t="s">
        <v>79</v>
      </c>
      <c r="P198" t="s">
        <v>4477</v>
      </c>
      <c r="U198" t="str">
        <f>CONCATENATE(Parameter[[#This Row],[Use Case 1]],";",Parameter[[#This Row],[Use Case 2]],";",Parameter[[#This Row],[Use Case 3]],";",Parameter[[#This Row],[Use Case 4]],";",Parameter[[#This Row],[Use Case 5]],";")</f>
        <v>Planung Baustoffe;;;;;</v>
      </c>
      <c r="V198" t="s">
        <v>34</v>
      </c>
      <c r="W198">
        <v>2022</v>
      </c>
      <c r="Y198" t="s">
        <v>4661</v>
      </c>
      <c r="AD198">
        <f t="shared" si="3"/>
        <v>197</v>
      </c>
    </row>
    <row r="199" spans="1:30" x14ac:dyDescent="0.3">
      <c r="A199" t="s">
        <v>29</v>
      </c>
      <c r="B199" t="s">
        <v>4604</v>
      </c>
      <c r="E199" t="s">
        <v>30</v>
      </c>
      <c r="F199" t="s">
        <v>349</v>
      </c>
      <c r="G199" t="s">
        <v>350</v>
      </c>
      <c r="H199" t="s">
        <v>356</v>
      </c>
      <c r="I199" t="s">
        <v>79</v>
      </c>
      <c r="P199" t="s">
        <v>4477</v>
      </c>
      <c r="U199" t="str">
        <f>CONCATENATE(Parameter[[#This Row],[Use Case 1]],";",Parameter[[#This Row],[Use Case 2]],";",Parameter[[#This Row],[Use Case 3]],";",Parameter[[#This Row],[Use Case 4]],";",Parameter[[#This Row],[Use Case 5]],";")</f>
        <v>Planung Baustoffe;;;;;</v>
      </c>
      <c r="V199" t="s">
        <v>34</v>
      </c>
      <c r="W199">
        <v>2022</v>
      </c>
      <c r="Y199" t="s">
        <v>4661</v>
      </c>
      <c r="AD199">
        <f t="shared" si="3"/>
        <v>198</v>
      </c>
    </row>
    <row r="200" spans="1:30" x14ac:dyDescent="0.3">
      <c r="A200" t="s">
        <v>29</v>
      </c>
      <c r="B200" t="s">
        <v>4604</v>
      </c>
      <c r="E200" t="s">
        <v>30</v>
      </c>
      <c r="F200" t="s">
        <v>349</v>
      </c>
      <c r="G200" t="s">
        <v>350</v>
      </c>
      <c r="H200" t="s">
        <v>357</v>
      </c>
      <c r="I200" t="s">
        <v>79</v>
      </c>
      <c r="P200" t="s">
        <v>4477</v>
      </c>
      <c r="U200" t="str">
        <f>CONCATENATE(Parameter[[#This Row],[Use Case 1]],";",Parameter[[#This Row],[Use Case 2]],";",Parameter[[#This Row],[Use Case 3]],";",Parameter[[#This Row],[Use Case 4]],";",Parameter[[#This Row],[Use Case 5]],";")</f>
        <v>Planung Baustoffe;;;;;</v>
      </c>
      <c r="V200" t="s">
        <v>34</v>
      </c>
      <c r="W200">
        <v>2022</v>
      </c>
      <c r="Y200" t="s">
        <v>4661</v>
      </c>
      <c r="AD200">
        <f t="shared" si="3"/>
        <v>199</v>
      </c>
    </row>
    <row r="201" spans="1:30" x14ac:dyDescent="0.3">
      <c r="A201" t="s">
        <v>29</v>
      </c>
      <c r="B201" t="s">
        <v>4604</v>
      </c>
      <c r="E201" t="s">
        <v>30</v>
      </c>
      <c r="F201" t="s">
        <v>349</v>
      </c>
      <c r="G201" t="s">
        <v>350</v>
      </c>
      <c r="H201" t="s">
        <v>358</v>
      </c>
      <c r="I201" t="s">
        <v>79</v>
      </c>
      <c r="P201" t="s">
        <v>4477</v>
      </c>
      <c r="U201" t="str">
        <f>CONCATENATE(Parameter[[#This Row],[Use Case 1]],";",Parameter[[#This Row],[Use Case 2]],";",Parameter[[#This Row],[Use Case 3]],";",Parameter[[#This Row],[Use Case 4]],";",Parameter[[#This Row],[Use Case 5]],";")</f>
        <v>Planung Baustoffe;;;;;</v>
      </c>
      <c r="V201" t="s">
        <v>34</v>
      </c>
      <c r="W201">
        <v>2022</v>
      </c>
      <c r="Y201" t="s">
        <v>4661</v>
      </c>
      <c r="AD201">
        <f t="shared" si="3"/>
        <v>200</v>
      </c>
    </row>
    <row r="202" spans="1:30" x14ac:dyDescent="0.3">
      <c r="A202" t="s">
        <v>29</v>
      </c>
      <c r="B202" t="s">
        <v>4604</v>
      </c>
      <c r="E202" t="s">
        <v>30</v>
      </c>
      <c r="F202" t="s">
        <v>349</v>
      </c>
      <c r="G202" t="s">
        <v>350</v>
      </c>
      <c r="H202" t="s">
        <v>359</v>
      </c>
      <c r="I202" t="s">
        <v>79</v>
      </c>
      <c r="P202" t="s">
        <v>4477</v>
      </c>
      <c r="U202" t="str">
        <f>CONCATENATE(Parameter[[#This Row],[Use Case 1]],";",Parameter[[#This Row],[Use Case 2]],";",Parameter[[#This Row],[Use Case 3]],";",Parameter[[#This Row],[Use Case 4]],";",Parameter[[#This Row],[Use Case 5]],";")</f>
        <v>Planung Baustoffe;;;;;</v>
      </c>
      <c r="V202" t="s">
        <v>34</v>
      </c>
      <c r="W202">
        <v>2022</v>
      </c>
      <c r="Y202" t="s">
        <v>4661</v>
      </c>
      <c r="AD202">
        <f t="shared" si="3"/>
        <v>201</v>
      </c>
    </row>
    <row r="203" spans="1:30" x14ac:dyDescent="0.3">
      <c r="A203" t="s">
        <v>29</v>
      </c>
      <c r="B203" t="s">
        <v>4604</v>
      </c>
      <c r="E203" t="s">
        <v>30</v>
      </c>
      <c r="F203" t="s">
        <v>349</v>
      </c>
      <c r="G203" t="s">
        <v>350</v>
      </c>
      <c r="H203" t="s">
        <v>360</v>
      </c>
      <c r="I203" t="s">
        <v>79</v>
      </c>
      <c r="P203" t="s">
        <v>4477</v>
      </c>
      <c r="U203" t="str">
        <f>CONCATENATE(Parameter[[#This Row],[Use Case 1]],";",Parameter[[#This Row],[Use Case 2]],";",Parameter[[#This Row],[Use Case 3]],";",Parameter[[#This Row],[Use Case 4]],";",Parameter[[#This Row],[Use Case 5]],";")</f>
        <v>Planung Baustoffe;;;;;</v>
      </c>
      <c r="V203" t="s">
        <v>34</v>
      </c>
      <c r="W203">
        <v>2022</v>
      </c>
      <c r="Y203" t="s">
        <v>4661</v>
      </c>
      <c r="AD203">
        <f t="shared" si="3"/>
        <v>202</v>
      </c>
    </row>
    <row r="204" spans="1:30" x14ac:dyDescent="0.3">
      <c r="A204" t="s">
        <v>29</v>
      </c>
      <c r="B204" t="s">
        <v>4604</v>
      </c>
      <c r="E204" t="s">
        <v>30</v>
      </c>
      <c r="F204" t="s">
        <v>349</v>
      </c>
      <c r="G204" t="s">
        <v>350</v>
      </c>
      <c r="H204" t="s">
        <v>361</v>
      </c>
      <c r="I204" t="s">
        <v>79</v>
      </c>
      <c r="P204" t="s">
        <v>4477</v>
      </c>
      <c r="U204" t="str">
        <f>CONCATENATE(Parameter[[#This Row],[Use Case 1]],";",Parameter[[#This Row],[Use Case 2]],";",Parameter[[#This Row],[Use Case 3]],";",Parameter[[#This Row],[Use Case 4]],";",Parameter[[#This Row],[Use Case 5]],";")</f>
        <v>Planung Baustoffe;;;;;</v>
      </c>
      <c r="V204" t="s">
        <v>34</v>
      </c>
      <c r="W204">
        <v>2022</v>
      </c>
      <c r="Y204" t="s">
        <v>4661</v>
      </c>
      <c r="AD204">
        <f t="shared" si="3"/>
        <v>203</v>
      </c>
    </row>
    <row r="205" spans="1:30" x14ac:dyDescent="0.3">
      <c r="A205" t="s">
        <v>29</v>
      </c>
      <c r="B205" t="s">
        <v>4604</v>
      </c>
      <c r="E205" t="s">
        <v>30</v>
      </c>
      <c r="F205" t="s">
        <v>349</v>
      </c>
      <c r="G205" t="s">
        <v>350</v>
      </c>
      <c r="H205" t="s">
        <v>362</v>
      </c>
      <c r="I205" t="s">
        <v>79</v>
      </c>
      <c r="P205" t="s">
        <v>4477</v>
      </c>
      <c r="U205" t="str">
        <f>CONCATENATE(Parameter[[#This Row],[Use Case 1]],";",Parameter[[#This Row],[Use Case 2]],";",Parameter[[#This Row],[Use Case 3]],";",Parameter[[#This Row],[Use Case 4]],";",Parameter[[#This Row],[Use Case 5]],";")</f>
        <v>Planung Baustoffe;;;;;</v>
      </c>
      <c r="V205" t="s">
        <v>34</v>
      </c>
      <c r="W205">
        <v>2022</v>
      </c>
      <c r="Y205" t="s">
        <v>4661</v>
      </c>
      <c r="AD205">
        <f t="shared" si="3"/>
        <v>204</v>
      </c>
    </row>
    <row r="206" spans="1:30" x14ac:dyDescent="0.3">
      <c r="A206" t="s">
        <v>29</v>
      </c>
      <c r="B206" t="s">
        <v>4604</v>
      </c>
      <c r="E206" t="s">
        <v>30</v>
      </c>
      <c r="F206" t="s">
        <v>349</v>
      </c>
      <c r="G206" t="s">
        <v>350</v>
      </c>
      <c r="H206" t="s">
        <v>363</v>
      </c>
      <c r="I206" t="s">
        <v>79</v>
      </c>
      <c r="P206" t="s">
        <v>4477</v>
      </c>
      <c r="U206" t="str">
        <f>CONCATENATE(Parameter[[#This Row],[Use Case 1]],";",Parameter[[#This Row],[Use Case 2]],";",Parameter[[#This Row],[Use Case 3]],";",Parameter[[#This Row],[Use Case 4]],";",Parameter[[#This Row],[Use Case 5]],";")</f>
        <v>Planung Baustoffe;;;;;</v>
      </c>
      <c r="V206" t="s">
        <v>34</v>
      </c>
      <c r="W206">
        <v>2022</v>
      </c>
      <c r="Y206" t="s">
        <v>4661</v>
      </c>
      <c r="AD206">
        <f t="shared" si="3"/>
        <v>205</v>
      </c>
    </row>
    <row r="207" spans="1:30" x14ac:dyDescent="0.3">
      <c r="A207" t="s">
        <v>29</v>
      </c>
      <c r="B207" t="s">
        <v>4604</v>
      </c>
      <c r="E207" t="s">
        <v>30</v>
      </c>
      <c r="F207" t="s">
        <v>349</v>
      </c>
      <c r="G207" t="s">
        <v>350</v>
      </c>
      <c r="H207" t="s">
        <v>364</v>
      </c>
      <c r="I207" t="s">
        <v>79</v>
      </c>
      <c r="P207" t="s">
        <v>4477</v>
      </c>
      <c r="U207" t="str">
        <f>CONCATENATE(Parameter[[#This Row],[Use Case 1]],";",Parameter[[#This Row],[Use Case 2]],";",Parameter[[#This Row],[Use Case 3]],";",Parameter[[#This Row],[Use Case 4]],";",Parameter[[#This Row],[Use Case 5]],";")</f>
        <v>Planung Baustoffe;;;;;</v>
      </c>
      <c r="V207" t="s">
        <v>34</v>
      </c>
      <c r="W207">
        <v>2022</v>
      </c>
      <c r="Y207" t="s">
        <v>4661</v>
      </c>
      <c r="AD207">
        <f t="shared" si="3"/>
        <v>206</v>
      </c>
    </row>
    <row r="208" spans="1:30" x14ac:dyDescent="0.3">
      <c r="A208" s="4" t="s">
        <v>29</v>
      </c>
      <c r="B208" t="s">
        <v>4604</v>
      </c>
      <c r="E208" t="s">
        <v>30</v>
      </c>
      <c r="F208" t="s">
        <v>349</v>
      </c>
      <c r="G208" t="s">
        <v>365</v>
      </c>
      <c r="H208"/>
      <c r="I208" t="s">
        <v>37</v>
      </c>
      <c r="J208" t="s">
        <v>367</v>
      </c>
      <c r="K208" t="s">
        <v>74</v>
      </c>
      <c r="L208" t="s">
        <v>366</v>
      </c>
      <c r="M208" t="s">
        <v>41</v>
      </c>
      <c r="N208" t="s">
        <v>168</v>
      </c>
      <c r="O208" t="s">
        <v>77</v>
      </c>
      <c r="P208" t="s">
        <v>4477</v>
      </c>
      <c r="U208" t="str">
        <f>CONCATENATE(Parameter[[#This Row],[Use Case 1]],";",Parameter[[#This Row],[Use Case 2]],";",Parameter[[#This Row],[Use Case 3]],";",Parameter[[#This Row],[Use Case 4]],";",Parameter[[#This Row],[Use Case 5]],";")</f>
        <v>Planung Baustoffe;;;;;</v>
      </c>
      <c r="V208" t="s">
        <v>34</v>
      </c>
      <c r="W208">
        <v>2022</v>
      </c>
      <c r="Y208" t="s">
        <v>4661</v>
      </c>
      <c r="Z208" t="s">
        <v>368</v>
      </c>
      <c r="AD208">
        <f t="shared" si="3"/>
        <v>207</v>
      </c>
    </row>
    <row r="209" spans="1:30" x14ac:dyDescent="0.3">
      <c r="A209" t="s">
        <v>29</v>
      </c>
      <c r="B209" t="s">
        <v>4604</v>
      </c>
      <c r="E209" t="s">
        <v>30</v>
      </c>
      <c r="F209" t="s">
        <v>349</v>
      </c>
      <c r="G209" t="s">
        <v>365</v>
      </c>
      <c r="H209" t="s">
        <v>115</v>
      </c>
      <c r="I209" t="s">
        <v>79</v>
      </c>
      <c r="P209" t="s">
        <v>4477</v>
      </c>
      <c r="U209" t="str">
        <f>CONCATENATE(Parameter[[#This Row],[Use Case 1]],";",Parameter[[#This Row],[Use Case 2]],";",Parameter[[#This Row],[Use Case 3]],";",Parameter[[#This Row],[Use Case 4]],";",Parameter[[#This Row],[Use Case 5]],";")</f>
        <v>Planung Baustoffe;;;;;</v>
      </c>
      <c r="V209" t="s">
        <v>34</v>
      </c>
      <c r="W209">
        <v>2022</v>
      </c>
      <c r="Y209" t="s">
        <v>4661</v>
      </c>
      <c r="AD209">
        <f t="shared" si="3"/>
        <v>208</v>
      </c>
    </row>
    <row r="210" spans="1:30" x14ac:dyDescent="0.3">
      <c r="A210" t="s">
        <v>29</v>
      </c>
      <c r="B210" t="s">
        <v>4604</v>
      </c>
      <c r="E210" t="s">
        <v>30</v>
      </c>
      <c r="F210" t="s">
        <v>349</v>
      </c>
      <c r="G210" t="s">
        <v>365</v>
      </c>
      <c r="H210" t="s">
        <v>1686</v>
      </c>
      <c r="I210" t="s">
        <v>79</v>
      </c>
      <c r="P210" t="s">
        <v>4477</v>
      </c>
      <c r="U210" t="str">
        <f>CONCATENATE(Parameter[[#This Row],[Use Case 1]],";",Parameter[[#This Row],[Use Case 2]],";",Parameter[[#This Row],[Use Case 3]],";",Parameter[[#This Row],[Use Case 4]],";",Parameter[[#This Row],[Use Case 5]],";")</f>
        <v>Planung Baustoffe;;;;;</v>
      </c>
      <c r="V210" t="s">
        <v>34</v>
      </c>
      <c r="W210">
        <v>2022</v>
      </c>
      <c r="Y210" t="s">
        <v>4661</v>
      </c>
      <c r="AD210">
        <f t="shared" si="3"/>
        <v>209</v>
      </c>
    </row>
    <row r="211" spans="1:30" x14ac:dyDescent="0.3">
      <c r="A211" t="s">
        <v>29</v>
      </c>
      <c r="B211" t="s">
        <v>4604</v>
      </c>
      <c r="E211" t="s">
        <v>30</v>
      </c>
      <c r="F211" t="s">
        <v>349</v>
      </c>
      <c r="G211" t="s">
        <v>365</v>
      </c>
      <c r="H211" t="s">
        <v>369</v>
      </c>
      <c r="I211" t="s">
        <v>79</v>
      </c>
      <c r="P211" t="s">
        <v>4477</v>
      </c>
      <c r="U211" t="str">
        <f>CONCATENATE(Parameter[[#This Row],[Use Case 1]],";",Parameter[[#This Row],[Use Case 2]],";",Parameter[[#This Row],[Use Case 3]],";",Parameter[[#This Row],[Use Case 4]],";",Parameter[[#This Row],[Use Case 5]],";")</f>
        <v>Planung Baustoffe;;;;;</v>
      </c>
      <c r="V211" t="s">
        <v>34</v>
      </c>
      <c r="W211">
        <v>2022</v>
      </c>
      <c r="Y211" t="s">
        <v>4661</v>
      </c>
      <c r="AD211">
        <f t="shared" si="3"/>
        <v>210</v>
      </c>
    </row>
    <row r="212" spans="1:30" x14ac:dyDescent="0.3">
      <c r="A212" t="s">
        <v>29</v>
      </c>
      <c r="B212" t="s">
        <v>4604</v>
      </c>
      <c r="E212" t="s">
        <v>30</v>
      </c>
      <c r="F212" t="s">
        <v>349</v>
      </c>
      <c r="G212" t="s">
        <v>365</v>
      </c>
      <c r="H212" t="s">
        <v>370</v>
      </c>
      <c r="I212" t="s">
        <v>79</v>
      </c>
      <c r="P212" t="s">
        <v>4477</v>
      </c>
      <c r="U212" t="str">
        <f>CONCATENATE(Parameter[[#This Row],[Use Case 1]],";",Parameter[[#This Row],[Use Case 2]],";",Parameter[[#This Row],[Use Case 3]],";",Parameter[[#This Row],[Use Case 4]],";",Parameter[[#This Row],[Use Case 5]],";")</f>
        <v>Planung Baustoffe;;;;;</v>
      </c>
      <c r="V212" t="s">
        <v>34</v>
      </c>
      <c r="W212">
        <v>2022</v>
      </c>
      <c r="Y212" t="s">
        <v>4661</v>
      </c>
      <c r="AD212">
        <f t="shared" si="3"/>
        <v>211</v>
      </c>
    </row>
    <row r="213" spans="1:30" x14ac:dyDescent="0.3">
      <c r="A213" s="4" t="s">
        <v>29</v>
      </c>
      <c r="B213" t="s">
        <v>4604</v>
      </c>
      <c r="E213" t="s">
        <v>30</v>
      </c>
      <c r="F213" t="s">
        <v>349</v>
      </c>
      <c r="G213" t="s">
        <v>371</v>
      </c>
      <c r="H213"/>
      <c r="I213" t="s">
        <v>37</v>
      </c>
      <c r="J213" t="s">
        <v>372</v>
      </c>
      <c r="K213" t="s">
        <v>74</v>
      </c>
      <c r="L213" t="s">
        <v>4481</v>
      </c>
      <c r="M213" t="s">
        <v>41</v>
      </c>
      <c r="N213" t="s">
        <v>55</v>
      </c>
      <c r="O213" t="s">
        <v>77</v>
      </c>
      <c r="P213" t="s">
        <v>4477</v>
      </c>
      <c r="U213" t="str">
        <f>CONCATENATE(Parameter[[#This Row],[Use Case 1]],";",Parameter[[#This Row],[Use Case 2]],";",Parameter[[#This Row],[Use Case 3]],";",Parameter[[#This Row],[Use Case 4]],";",Parameter[[#This Row],[Use Case 5]],";")</f>
        <v>Planung Baustoffe;;;;;</v>
      </c>
      <c r="V213" t="s">
        <v>34</v>
      </c>
      <c r="W213">
        <v>2022</v>
      </c>
      <c r="Y213" t="s">
        <v>4661</v>
      </c>
      <c r="Z213" t="s">
        <v>373</v>
      </c>
      <c r="AD213">
        <f t="shared" si="3"/>
        <v>212</v>
      </c>
    </row>
    <row r="214" spans="1:30" x14ac:dyDescent="0.3">
      <c r="A214" t="s">
        <v>29</v>
      </c>
      <c r="B214" t="s">
        <v>4604</v>
      </c>
      <c r="E214" t="s">
        <v>30</v>
      </c>
      <c r="F214" t="s">
        <v>349</v>
      </c>
      <c r="G214" t="s">
        <v>371</v>
      </c>
      <c r="H214" t="s">
        <v>115</v>
      </c>
      <c r="I214" t="s">
        <v>79</v>
      </c>
      <c r="P214" t="s">
        <v>4477</v>
      </c>
      <c r="U214" t="str">
        <f>CONCATENATE(Parameter[[#This Row],[Use Case 1]],";",Parameter[[#This Row],[Use Case 2]],";",Parameter[[#This Row],[Use Case 3]],";",Parameter[[#This Row],[Use Case 4]],";",Parameter[[#This Row],[Use Case 5]],";")</f>
        <v>Planung Baustoffe;;;;;</v>
      </c>
      <c r="V214" t="s">
        <v>34</v>
      </c>
      <c r="W214">
        <v>2022</v>
      </c>
      <c r="Y214" t="s">
        <v>4661</v>
      </c>
      <c r="AD214">
        <f t="shared" si="3"/>
        <v>213</v>
      </c>
    </row>
    <row r="215" spans="1:30" x14ac:dyDescent="0.3">
      <c r="A215" t="s">
        <v>29</v>
      </c>
      <c r="B215" t="s">
        <v>4604</v>
      </c>
      <c r="E215" t="s">
        <v>30</v>
      </c>
      <c r="F215" t="s">
        <v>349</v>
      </c>
      <c r="G215" t="s">
        <v>371</v>
      </c>
      <c r="H215" t="s">
        <v>1686</v>
      </c>
      <c r="I215" t="s">
        <v>79</v>
      </c>
      <c r="P215" t="s">
        <v>4477</v>
      </c>
      <c r="U215" t="str">
        <f>CONCATENATE(Parameter[[#This Row],[Use Case 1]],";",Parameter[[#This Row],[Use Case 2]],";",Parameter[[#This Row],[Use Case 3]],";",Parameter[[#This Row],[Use Case 4]],";",Parameter[[#This Row],[Use Case 5]],";")</f>
        <v>Planung Baustoffe;;;;;</v>
      </c>
      <c r="V215" t="s">
        <v>34</v>
      </c>
      <c r="W215">
        <v>2022</v>
      </c>
      <c r="Y215" t="s">
        <v>4661</v>
      </c>
      <c r="AD215">
        <f t="shared" si="3"/>
        <v>214</v>
      </c>
    </row>
    <row r="216" spans="1:30" x14ac:dyDescent="0.3">
      <c r="A216" t="s">
        <v>29</v>
      </c>
      <c r="B216" t="s">
        <v>4604</v>
      </c>
      <c r="E216" t="s">
        <v>30</v>
      </c>
      <c r="F216" t="s">
        <v>349</v>
      </c>
      <c r="G216" t="s">
        <v>371</v>
      </c>
      <c r="H216" t="s">
        <v>374</v>
      </c>
      <c r="I216" t="s">
        <v>79</v>
      </c>
      <c r="P216" t="s">
        <v>4477</v>
      </c>
      <c r="U216" t="str">
        <f>CONCATENATE(Parameter[[#This Row],[Use Case 1]],";",Parameter[[#This Row],[Use Case 2]],";",Parameter[[#This Row],[Use Case 3]],";",Parameter[[#This Row],[Use Case 4]],";",Parameter[[#This Row],[Use Case 5]],";")</f>
        <v>Planung Baustoffe;;;;;</v>
      </c>
      <c r="V216" t="s">
        <v>34</v>
      </c>
      <c r="W216">
        <v>2022</v>
      </c>
      <c r="Y216" t="s">
        <v>4661</v>
      </c>
      <c r="AD216">
        <f t="shared" si="3"/>
        <v>215</v>
      </c>
    </row>
    <row r="217" spans="1:30" x14ac:dyDescent="0.3">
      <c r="A217" t="s">
        <v>29</v>
      </c>
      <c r="B217" t="s">
        <v>4604</v>
      </c>
      <c r="E217" t="s">
        <v>30</v>
      </c>
      <c r="F217" t="s">
        <v>349</v>
      </c>
      <c r="G217" t="s">
        <v>371</v>
      </c>
      <c r="H217" t="s">
        <v>375</v>
      </c>
      <c r="I217" t="s">
        <v>79</v>
      </c>
      <c r="P217" t="s">
        <v>4477</v>
      </c>
      <c r="U217" t="str">
        <f>CONCATENATE(Parameter[[#This Row],[Use Case 1]],";",Parameter[[#This Row],[Use Case 2]],";",Parameter[[#This Row],[Use Case 3]],";",Parameter[[#This Row],[Use Case 4]],";",Parameter[[#This Row],[Use Case 5]],";")</f>
        <v>Planung Baustoffe;;;;;</v>
      </c>
      <c r="V217" t="s">
        <v>34</v>
      </c>
      <c r="W217">
        <v>2022</v>
      </c>
      <c r="Y217" t="s">
        <v>4661</v>
      </c>
      <c r="AD217">
        <f t="shared" si="3"/>
        <v>216</v>
      </c>
    </row>
    <row r="218" spans="1:30" x14ac:dyDescent="0.3">
      <c r="A218" t="s">
        <v>29</v>
      </c>
      <c r="B218" t="s">
        <v>4604</v>
      </c>
      <c r="E218" t="s">
        <v>30</v>
      </c>
      <c r="F218" t="s">
        <v>349</v>
      </c>
      <c r="G218" t="s">
        <v>371</v>
      </c>
      <c r="H218" t="s">
        <v>376</v>
      </c>
      <c r="I218" t="s">
        <v>79</v>
      </c>
      <c r="P218" t="s">
        <v>4477</v>
      </c>
      <c r="U218" t="str">
        <f>CONCATENATE(Parameter[[#This Row],[Use Case 1]],";",Parameter[[#This Row],[Use Case 2]],";",Parameter[[#This Row],[Use Case 3]],";",Parameter[[#This Row],[Use Case 4]],";",Parameter[[#This Row],[Use Case 5]],";")</f>
        <v>Planung Baustoffe;;;;;</v>
      </c>
      <c r="V218" t="s">
        <v>34</v>
      </c>
      <c r="W218">
        <v>2022</v>
      </c>
      <c r="Y218" t="s">
        <v>4661</v>
      </c>
      <c r="AD218">
        <f t="shared" si="3"/>
        <v>217</v>
      </c>
    </row>
    <row r="219" spans="1:30" x14ac:dyDescent="0.3">
      <c r="A219" t="s">
        <v>29</v>
      </c>
      <c r="B219" t="s">
        <v>4604</v>
      </c>
      <c r="E219" t="s">
        <v>30</v>
      </c>
      <c r="F219" t="s">
        <v>349</v>
      </c>
      <c r="G219" t="s">
        <v>371</v>
      </c>
      <c r="H219" t="s">
        <v>377</v>
      </c>
      <c r="I219" t="s">
        <v>79</v>
      </c>
      <c r="P219" t="s">
        <v>4477</v>
      </c>
      <c r="U219" t="str">
        <f>CONCATENATE(Parameter[[#This Row],[Use Case 1]],";",Parameter[[#This Row],[Use Case 2]],";",Parameter[[#This Row],[Use Case 3]],";",Parameter[[#This Row],[Use Case 4]],";",Parameter[[#This Row],[Use Case 5]],";")</f>
        <v>Planung Baustoffe;;;;;</v>
      </c>
      <c r="V219" t="s">
        <v>34</v>
      </c>
      <c r="W219">
        <v>2022</v>
      </c>
      <c r="Y219" t="s">
        <v>4661</v>
      </c>
      <c r="AD219">
        <f t="shared" si="3"/>
        <v>218</v>
      </c>
    </row>
    <row r="220" spans="1:30" x14ac:dyDescent="0.3">
      <c r="A220" t="s">
        <v>29</v>
      </c>
      <c r="B220" t="s">
        <v>4604</v>
      </c>
      <c r="E220" t="s">
        <v>30</v>
      </c>
      <c r="F220" t="s">
        <v>349</v>
      </c>
      <c r="G220" t="s">
        <v>371</v>
      </c>
      <c r="H220" t="s">
        <v>378</v>
      </c>
      <c r="I220" t="s">
        <v>79</v>
      </c>
      <c r="P220" t="s">
        <v>4477</v>
      </c>
      <c r="U220" t="str">
        <f>CONCATENATE(Parameter[[#This Row],[Use Case 1]],";",Parameter[[#This Row],[Use Case 2]],";",Parameter[[#This Row],[Use Case 3]],";",Parameter[[#This Row],[Use Case 4]],";",Parameter[[#This Row],[Use Case 5]],";")</f>
        <v>Planung Baustoffe;;;;;</v>
      </c>
      <c r="V220" t="s">
        <v>34</v>
      </c>
      <c r="W220">
        <v>2022</v>
      </c>
      <c r="Y220" t="s">
        <v>4661</v>
      </c>
      <c r="AD220">
        <f t="shared" si="3"/>
        <v>219</v>
      </c>
    </row>
    <row r="221" spans="1:30" x14ac:dyDescent="0.3">
      <c r="A221" t="s">
        <v>29</v>
      </c>
      <c r="B221" t="s">
        <v>4604</v>
      </c>
      <c r="E221" t="s">
        <v>30</v>
      </c>
      <c r="F221" t="s">
        <v>349</v>
      </c>
      <c r="G221" t="s">
        <v>371</v>
      </c>
      <c r="H221" t="s">
        <v>379</v>
      </c>
      <c r="I221" t="s">
        <v>79</v>
      </c>
      <c r="P221" t="s">
        <v>4477</v>
      </c>
      <c r="U221" t="str">
        <f>CONCATENATE(Parameter[[#This Row],[Use Case 1]],";",Parameter[[#This Row],[Use Case 2]],";",Parameter[[#This Row],[Use Case 3]],";",Parameter[[#This Row],[Use Case 4]],";",Parameter[[#This Row],[Use Case 5]],";")</f>
        <v>Planung Baustoffe;;;;;</v>
      </c>
      <c r="V221" t="s">
        <v>34</v>
      </c>
      <c r="W221">
        <v>2022</v>
      </c>
      <c r="Y221" t="s">
        <v>4661</v>
      </c>
      <c r="AD221">
        <f t="shared" si="3"/>
        <v>220</v>
      </c>
    </row>
    <row r="222" spans="1:30" x14ac:dyDescent="0.3">
      <c r="A222" t="s">
        <v>29</v>
      </c>
      <c r="B222" t="s">
        <v>4604</v>
      </c>
      <c r="E222" t="s">
        <v>30</v>
      </c>
      <c r="F222" t="s">
        <v>349</v>
      </c>
      <c r="G222" t="s">
        <v>371</v>
      </c>
      <c r="H222" t="s">
        <v>380</v>
      </c>
      <c r="I222" t="s">
        <v>79</v>
      </c>
      <c r="P222" t="s">
        <v>4477</v>
      </c>
      <c r="U222" t="str">
        <f>CONCATENATE(Parameter[[#This Row],[Use Case 1]],";",Parameter[[#This Row],[Use Case 2]],";",Parameter[[#This Row],[Use Case 3]],";",Parameter[[#This Row],[Use Case 4]],";",Parameter[[#This Row],[Use Case 5]],";")</f>
        <v>Planung Baustoffe;;;;;</v>
      </c>
      <c r="V222" t="s">
        <v>34</v>
      </c>
      <c r="W222">
        <v>2022</v>
      </c>
      <c r="Y222" t="s">
        <v>4661</v>
      </c>
      <c r="AD222">
        <f t="shared" si="3"/>
        <v>221</v>
      </c>
    </row>
    <row r="223" spans="1:30" x14ac:dyDescent="0.3">
      <c r="A223" s="4" t="s">
        <v>29</v>
      </c>
      <c r="B223" t="s">
        <v>4604</v>
      </c>
      <c r="E223" t="s">
        <v>30</v>
      </c>
      <c r="F223" t="s">
        <v>349</v>
      </c>
      <c r="G223" t="s">
        <v>381</v>
      </c>
      <c r="H223"/>
      <c r="I223" t="s">
        <v>37</v>
      </c>
      <c r="J223" t="s">
        <v>383</v>
      </c>
      <c r="K223" t="s">
        <v>74</v>
      </c>
      <c r="L223" t="s">
        <v>382</v>
      </c>
      <c r="M223" t="s">
        <v>41</v>
      </c>
      <c r="N223" t="s">
        <v>55</v>
      </c>
      <c r="O223" t="s">
        <v>77</v>
      </c>
      <c r="P223" t="s">
        <v>4477</v>
      </c>
      <c r="U223" t="str">
        <f>CONCATENATE(Parameter[[#This Row],[Use Case 1]],";",Parameter[[#This Row],[Use Case 2]],";",Parameter[[#This Row],[Use Case 3]],";",Parameter[[#This Row],[Use Case 4]],";",Parameter[[#This Row],[Use Case 5]],";")</f>
        <v>Planung Baustoffe;;;;;</v>
      </c>
      <c r="V223" t="s">
        <v>34</v>
      </c>
      <c r="W223">
        <v>2022</v>
      </c>
      <c r="Y223" t="s">
        <v>4661</v>
      </c>
      <c r="Z223" t="s">
        <v>384</v>
      </c>
      <c r="AD223">
        <f t="shared" si="3"/>
        <v>222</v>
      </c>
    </row>
    <row r="224" spans="1:30" x14ac:dyDescent="0.3">
      <c r="A224" t="s">
        <v>29</v>
      </c>
      <c r="B224" t="s">
        <v>4604</v>
      </c>
      <c r="E224" t="s">
        <v>30</v>
      </c>
      <c r="F224" t="s">
        <v>349</v>
      </c>
      <c r="G224" t="s">
        <v>381</v>
      </c>
      <c r="H224" t="s">
        <v>115</v>
      </c>
      <c r="I224" t="s">
        <v>79</v>
      </c>
      <c r="P224" t="s">
        <v>4477</v>
      </c>
      <c r="U224" t="str">
        <f>CONCATENATE(Parameter[[#This Row],[Use Case 1]],";",Parameter[[#This Row],[Use Case 2]],";",Parameter[[#This Row],[Use Case 3]],";",Parameter[[#This Row],[Use Case 4]],";",Parameter[[#This Row],[Use Case 5]],";")</f>
        <v>Planung Baustoffe;;;;;</v>
      </c>
      <c r="V224" t="s">
        <v>34</v>
      </c>
      <c r="W224">
        <v>2022</v>
      </c>
      <c r="Y224" t="s">
        <v>4661</v>
      </c>
      <c r="AD224">
        <f t="shared" si="3"/>
        <v>223</v>
      </c>
    </row>
    <row r="225" spans="1:30" x14ac:dyDescent="0.3">
      <c r="A225" t="s">
        <v>29</v>
      </c>
      <c r="B225" t="s">
        <v>4604</v>
      </c>
      <c r="E225" t="s">
        <v>30</v>
      </c>
      <c r="F225" t="s">
        <v>349</v>
      </c>
      <c r="G225" t="s">
        <v>381</v>
      </c>
      <c r="H225" t="s">
        <v>1686</v>
      </c>
      <c r="I225" t="s">
        <v>79</v>
      </c>
      <c r="P225" t="s">
        <v>4477</v>
      </c>
      <c r="U225" t="str">
        <f>CONCATENATE(Parameter[[#This Row],[Use Case 1]],";",Parameter[[#This Row],[Use Case 2]],";",Parameter[[#This Row],[Use Case 3]],";",Parameter[[#This Row],[Use Case 4]],";",Parameter[[#This Row],[Use Case 5]],";")</f>
        <v>Planung Baustoffe;;;;;</v>
      </c>
      <c r="V225" t="s">
        <v>34</v>
      </c>
      <c r="W225">
        <v>2022</v>
      </c>
      <c r="Y225" t="s">
        <v>4661</v>
      </c>
      <c r="AD225">
        <f t="shared" si="3"/>
        <v>224</v>
      </c>
    </row>
    <row r="226" spans="1:30" x14ac:dyDescent="0.3">
      <c r="A226" t="s">
        <v>29</v>
      </c>
      <c r="B226" t="s">
        <v>4604</v>
      </c>
      <c r="E226" t="s">
        <v>30</v>
      </c>
      <c r="F226" t="s">
        <v>349</v>
      </c>
      <c r="G226" t="s">
        <v>381</v>
      </c>
      <c r="H226" t="s">
        <v>385</v>
      </c>
      <c r="I226" t="s">
        <v>79</v>
      </c>
      <c r="P226" t="s">
        <v>4477</v>
      </c>
      <c r="U226" t="str">
        <f>CONCATENATE(Parameter[[#This Row],[Use Case 1]],";",Parameter[[#This Row],[Use Case 2]],";",Parameter[[#This Row],[Use Case 3]],";",Parameter[[#This Row],[Use Case 4]],";",Parameter[[#This Row],[Use Case 5]],";")</f>
        <v>Planung Baustoffe;;;;;</v>
      </c>
      <c r="V226" t="s">
        <v>34</v>
      </c>
      <c r="W226">
        <v>2022</v>
      </c>
      <c r="Y226" t="s">
        <v>4661</v>
      </c>
      <c r="AD226">
        <f t="shared" si="3"/>
        <v>225</v>
      </c>
    </row>
    <row r="227" spans="1:30" x14ac:dyDescent="0.3">
      <c r="A227" t="s">
        <v>29</v>
      </c>
      <c r="B227" t="s">
        <v>4604</v>
      </c>
      <c r="E227" t="s">
        <v>30</v>
      </c>
      <c r="F227" t="s">
        <v>349</v>
      </c>
      <c r="G227" t="s">
        <v>381</v>
      </c>
      <c r="H227" t="s">
        <v>386</v>
      </c>
      <c r="I227" t="s">
        <v>79</v>
      </c>
      <c r="P227" t="s">
        <v>4477</v>
      </c>
      <c r="U227" t="str">
        <f>CONCATENATE(Parameter[[#This Row],[Use Case 1]],";",Parameter[[#This Row],[Use Case 2]],";",Parameter[[#This Row],[Use Case 3]],";",Parameter[[#This Row],[Use Case 4]],";",Parameter[[#This Row],[Use Case 5]],";")</f>
        <v>Planung Baustoffe;;;;;</v>
      </c>
      <c r="V227" t="s">
        <v>34</v>
      </c>
      <c r="W227">
        <v>2022</v>
      </c>
      <c r="Y227" t="s">
        <v>4661</v>
      </c>
      <c r="AD227">
        <f t="shared" si="3"/>
        <v>226</v>
      </c>
    </row>
    <row r="228" spans="1:30" hidden="1" x14ac:dyDescent="0.3">
      <c r="A228" s="4"/>
      <c r="E228" t="s">
        <v>228</v>
      </c>
      <c r="F228" t="s">
        <v>349</v>
      </c>
      <c r="G228" t="s">
        <v>387</v>
      </c>
      <c r="H228"/>
      <c r="I228" t="s">
        <v>37</v>
      </c>
      <c r="J228" t="s">
        <v>389</v>
      </c>
      <c r="K228" t="s">
        <v>74</v>
      </c>
      <c r="L228" t="s">
        <v>388</v>
      </c>
      <c r="M228" t="s">
        <v>41</v>
      </c>
      <c r="P228" t="s">
        <v>4477</v>
      </c>
      <c r="U228" t="str">
        <f>CONCATENATE(Parameter[[#This Row],[Use Case 1]],";",Parameter[[#This Row],[Use Case 2]],";",Parameter[[#This Row],[Use Case 3]],";",Parameter[[#This Row],[Use Case 4]],";",Parameter[[#This Row],[Use Case 5]],";")</f>
        <v>Planung Baustoffe;;;;;</v>
      </c>
      <c r="V228" t="s">
        <v>34</v>
      </c>
      <c r="W228">
        <v>2022</v>
      </c>
      <c r="Y228" t="s">
        <v>4661</v>
      </c>
      <c r="Z228" t="s">
        <v>390</v>
      </c>
      <c r="AB228" t="s">
        <v>4340</v>
      </c>
      <c r="AC228" t="s">
        <v>4341</v>
      </c>
      <c r="AD228">
        <f t="shared" si="3"/>
        <v>227</v>
      </c>
    </row>
    <row r="229" spans="1:30" hidden="1" x14ac:dyDescent="0.3">
      <c r="E229" t="s">
        <v>228</v>
      </c>
      <c r="F229" t="s">
        <v>349</v>
      </c>
      <c r="G229" t="s">
        <v>387</v>
      </c>
      <c r="H229" t="s">
        <v>115</v>
      </c>
      <c r="I229" t="s">
        <v>79</v>
      </c>
      <c r="P229" t="s">
        <v>4477</v>
      </c>
      <c r="U229" t="str">
        <f>CONCATENATE(Parameter[[#This Row],[Use Case 1]],";",Parameter[[#This Row],[Use Case 2]],";",Parameter[[#This Row],[Use Case 3]],";",Parameter[[#This Row],[Use Case 4]],";",Parameter[[#This Row],[Use Case 5]],";")</f>
        <v>Planung Baustoffe;;;;;</v>
      </c>
      <c r="V229" t="s">
        <v>34</v>
      </c>
      <c r="W229">
        <v>2022</v>
      </c>
      <c r="Y229" t="s">
        <v>4661</v>
      </c>
      <c r="AD229">
        <f t="shared" si="3"/>
        <v>228</v>
      </c>
    </row>
    <row r="230" spans="1:30" hidden="1" x14ac:dyDescent="0.3">
      <c r="E230" t="s">
        <v>228</v>
      </c>
      <c r="F230" t="s">
        <v>349</v>
      </c>
      <c r="G230" t="s">
        <v>387</v>
      </c>
      <c r="H230" t="s">
        <v>1686</v>
      </c>
      <c r="I230" t="s">
        <v>79</v>
      </c>
      <c r="P230" t="s">
        <v>4477</v>
      </c>
      <c r="U230" t="str">
        <f>CONCATENATE(Parameter[[#This Row],[Use Case 1]],";",Parameter[[#This Row],[Use Case 2]],";",Parameter[[#This Row],[Use Case 3]],";",Parameter[[#This Row],[Use Case 4]],";",Parameter[[#This Row],[Use Case 5]],";")</f>
        <v>Planung Baustoffe;;;;;</v>
      </c>
      <c r="V230" t="s">
        <v>34</v>
      </c>
      <c r="W230">
        <v>2022</v>
      </c>
      <c r="Y230" t="s">
        <v>4661</v>
      </c>
      <c r="AD230">
        <f t="shared" si="3"/>
        <v>229</v>
      </c>
    </row>
    <row r="231" spans="1:30" hidden="1" x14ac:dyDescent="0.3">
      <c r="E231" t="s">
        <v>228</v>
      </c>
      <c r="F231" t="s">
        <v>349</v>
      </c>
      <c r="G231" t="s">
        <v>387</v>
      </c>
      <c r="H231" t="s">
        <v>391</v>
      </c>
      <c r="I231" t="s">
        <v>79</v>
      </c>
      <c r="P231" t="s">
        <v>4477</v>
      </c>
      <c r="U231" t="str">
        <f>CONCATENATE(Parameter[[#This Row],[Use Case 1]],";",Parameter[[#This Row],[Use Case 2]],";",Parameter[[#This Row],[Use Case 3]],";",Parameter[[#This Row],[Use Case 4]],";",Parameter[[#This Row],[Use Case 5]],";")</f>
        <v>Planung Baustoffe;;;;;</v>
      </c>
      <c r="V231" t="s">
        <v>34</v>
      </c>
      <c r="W231">
        <v>2022</v>
      </c>
      <c r="Y231" t="s">
        <v>4661</v>
      </c>
      <c r="AD231">
        <f t="shared" si="3"/>
        <v>230</v>
      </c>
    </row>
    <row r="232" spans="1:30" hidden="1" x14ac:dyDescent="0.3">
      <c r="E232" t="s">
        <v>228</v>
      </c>
      <c r="F232" t="s">
        <v>349</v>
      </c>
      <c r="G232" t="s">
        <v>387</v>
      </c>
      <c r="H232" t="s">
        <v>392</v>
      </c>
      <c r="I232" t="s">
        <v>79</v>
      </c>
      <c r="P232" t="s">
        <v>4477</v>
      </c>
      <c r="U232" t="str">
        <f>CONCATENATE(Parameter[[#This Row],[Use Case 1]],";",Parameter[[#This Row],[Use Case 2]],";",Parameter[[#This Row],[Use Case 3]],";",Parameter[[#This Row],[Use Case 4]],";",Parameter[[#This Row],[Use Case 5]],";")</f>
        <v>Planung Baustoffe;;;;;</v>
      </c>
      <c r="V232" t="s">
        <v>34</v>
      </c>
      <c r="W232">
        <v>2022</v>
      </c>
      <c r="Y232" t="s">
        <v>4661</v>
      </c>
      <c r="AD232">
        <f t="shared" si="3"/>
        <v>231</v>
      </c>
    </row>
    <row r="233" spans="1:30" hidden="1" x14ac:dyDescent="0.3">
      <c r="E233" t="s">
        <v>228</v>
      </c>
      <c r="F233" t="s">
        <v>349</v>
      </c>
      <c r="G233" t="s">
        <v>387</v>
      </c>
      <c r="H233" t="s">
        <v>393</v>
      </c>
      <c r="I233" t="s">
        <v>79</v>
      </c>
      <c r="P233" t="s">
        <v>4477</v>
      </c>
      <c r="U233" t="str">
        <f>CONCATENATE(Parameter[[#This Row],[Use Case 1]],";",Parameter[[#This Row],[Use Case 2]],";",Parameter[[#This Row],[Use Case 3]],";",Parameter[[#This Row],[Use Case 4]],";",Parameter[[#This Row],[Use Case 5]],";")</f>
        <v>Planung Baustoffe;;;;;</v>
      </c>
      <c r="V233" t="s">
        <v>34</v>
      </c>
      <c r="W233">
        <v>2022</v>
      </c>
      <c r="Y233" t="s">
        <v>4661</v>
      </c>
      <c r="AD233">
        <f t="shared" si="3"/>
        <v>232</v>
      </c>
    </row>
    <row r="234" spans="1:30" hidden="1" x14ac:dyDescent="0.3">
      <c r="A234" s="4"/>
      <c r="E234" t="s">
        <v>228</v>
      </c>
      <c r="F234" t="s">
        <v>349</v>
      </c>
      <c r="G234" t="s">
        <v>394</v>
      </c>
      <c r="H234"/>
      <c r="I234" t="s">
        <v>37</v>
      </c>
      <c r="J234" t="s">
        <v>396</v>
      </c>
      <c r="K234" t="s">
        <v>74</v>
      </c>
      <c r="L234" t="s">
        <v>395</v>
      </c>
      <c r="M234" t="s">
        <v>41</v>
      </c>
      <c r="P234" t="s">
        <v>4477</v>
      </c>
      <c r="U234" t="str">
        <f>CONCATENATE(Parameter[[#This Row],[Use Case 1]],";",Parameter[[#This Row],[Use Case 2]],";",Parameter[[#This Row],[Use Case 3]],";",Parameter[[#This Row],[Use Case 4]],";",Parameter[[#This Row],[Use Case 5]],";")</f>
        <v>Planung Baustoffe;;;;;</v>
      </c>
      <c r="V234" t="s">
        <v>34</v>
      </c>
      <c r="W234">
        <v>2022</v>
      </c>
      <c r="Y234" t="s">
        <v>4661</v>
      </c>
      <c r="Z234" t="s">
        <v>397</v>
      </c>
      <c r="AD234">
        <f t="shared" si="3"/>
        <v>233</v>
      </c>
    </row>
    <row r="235" spans="1:30" hidden="1" x14ac:dyDescent="0.3">
      <c r="E235" t="s">
        <v>228</v>
      </c>
      <c r="F235" t="s">
        <v>349</v>
      </c>
      <c r="G235" t="s">
        <v>394</v>
      </c>
      <c r="H235" t="s">
        <v>115</v>
      </c>
      <c r="I235" t="s">
        <v>79</v>
      </c>
      <c r="P235" t="s">
        <v>4477</v>
      </c>
      <c r="U235" t="str">
        <f>CONCATENATE(Parameter[[#This Row],[Use Case 1]],";",Parameter[[#This Row],[Use Case 2]],";",Parameter[[#This Row],[Use Case 3]],";",Parameter[[#This Row],[Use Case 4]],";",Parameter[[#This Row],[Use Case 5]],";")</f>
        <v>Planung Baustoffe;;;;;</v>
      </c>
      <c r="V235" t="s">
        <v>34</v>
      </c>
      <c r="W235">
        <v>2022</v>
      </c>
      <c r="Y235" t="s">
        <v>4661</v>
      </c>
      <c r="AD235">
        <f t="shared" si="3"/>
        <v>234</v>
      </c>
    </row>
    <row r="236" spans="1:30" hidden="1" x14ac:dyDescent="0.3">
      <c r="E236" t="s">
        <v>228</v>
      </c>
      <c r="F236" t="s">
        <v>349</v>
      </c>
      <c r="G236" t="s">
        <v>394</v>
      </c>
      <c r="H236" t="s">
        <v>1686</v>
      </c>
      <c r="I236" t="s">
        <v>79</v>
      </c>
      <c r="P236" t="s">
        <v>4477</v>
      </c>
      <c r="U236" t="str">
        <f>CONCATENATE(Parameter[[#This Row],[Use Case 1]],";",Parameter[[#This Row],[Use Case 2]],";",Parameter[[#This Row],[Use Case 3]],";",Parameter[[#This Row],[Use Case 4]],";",Parameter[[#This Row],[Use Case 5]],";")</f>
        <v>Planung Baustoffe;;;;;</v>
      </c>
      <c r="V236" t="s">
        <v>34</v>
      </c>
      <c r="W236">
        <v>2022</v>
      </c>
      <c r="Y236" t="s">
        <v>4661</v>
      </c>
      <c r="AD236">
        <f t="shared" si="3"/>
        <v>235</v>
      </c>
    </row>
    <row r="237" spans="1:30" hidden="1" x14ac:dyDescent="0.3">
      <c r="E237" t="s">
        <v>228</v>
      </c>
      <c r="F237" t="s">
        <v>349</v>
      </c>
      <c r="G237" t="s">
        <v>394</v>
      </c>
      <c r="H237" t="s">
        <v>398</v>
      </c>
      <c r="I237" t="s">
        <v>79</v>
      </c>
      <c r="P237" t="s">
        <v>4477</v>
      </c>
      <c r="U237" t="str">
        <f>CONCATENATE(Parameter[[#This Row],[Use Case 1]],";",Parameter[[#This Row],[Use Case 2]],";",Parameter[[#This Row],[Use Case 3]],";",Parameter[[#This Row],[Use Case 4]],";",Parameter[[#This Row],[Use Case 5]],";")</f>
        <v>Planung Baustoffe;;;;;</v>
      </c>
      <c r="V237" t="s">
        <v>34</v>
      </c>
      <c r="W237">
        <v>2022</v>
      </c>
      <c r="Y237" t="s">
        <v>4661</v>
      </c>
      <c r="AD237">
        <f t="shared" si="3"/>
        <v>236</v>
      </c>
    </row>
    <row r="238" spans="1:30" hidden="1" x14ac:dyDescent="0.3">
      <c r="E238" t="s">
        <v>228</v>
      </c>
      <c r="F238" t="s">
        <v>349</v>
      </c>
      <c r="G238" t="s">
        <v>394</v>
      </c>
      <c r="H238" t="s">
        <v>399</v>
      </c>
      <c r="I238" t="s">
        <v>79</v>
      </c>
      <c r="P238" t="s">
        <v>4477</v>
      </c>
      <c r="U238" t="str">
        <f>CONCATENATE(Parameter[[#This Row],[Use Case 1]],";",Parameter[[#This Row],[Use Case 2]],";",Parameter[[#This Row],[Use Case 3]],";",Parameter[[#This Row],[Use Case 4]],";",Parameter[[#This Row],[Use Case 5]],";")</f>
        <v>Planung Baustoffe;;;;;</v>
      </c>
      <c r="V238" t="s">
        <v>34</v>
      </c>
      <c r="W238">
        <v>2022</v>
      </c>
      <c r="Y238" t="s">
        <v>4661</v>
      </c>
      <c r="AD238">
        <f t="shared" si="3"/>
        <v>237</v>
      </c>
    </row>
    <row r="239" spans="1:30" hidden="1" x14ac:dyDescent="0.3">
      <c r="E239" t="s">
        <v>228</v>
      </c>
      <c r="F239" t="s">
        <v>349</v>
      </c>
      <c r="G239" t="s">
        <v>394</v>
      </c>
      <c r="H239" t="s">
        <v>400</v>
      </c>
      <c r="I239" t="s">
        <v>79</v>
      </c>
      <c r="P239" t="s">
        <v>4477</v>
      </c>
      <c r="U239" t="str">
        <f>CONCATENATE(Parameter[[#This Row],[Use Case 1]],";",Parameter[[#This Row],[Use Case 2]],";",Parameter[[#This Row],[Use Case 3]],";",Parameter[[#This Row],[Use Case 4]],";",Parameter[[#This Row],[Use Case 5]],";")</f>
        <v>Planung Baustoffe;;;;;</v>
      </c>
      <c r="V239" t="s">
        <v>34</v>
      </c>
      <c r="W239">
        <v>2022</v>
      </c>
      <c r="Y239" t="s">
        <v>4661</v>
      </c>
      <c r="AD239">
        <f t="shared" si="3"/>
        <v>238</v>
      </c>
    </row>
    <row r="240" spans="1:30" hidden="1" x14ac:dyDescent="0.3">
      <c r="A240" s="4"/>
      <c r="E240" t="s">
        <v>228</v>
      </c>
      <c r="F240" t="s">
        <v>349</v>
      </c>
      <c r="G240" t="s">
        <v>401</v>
      </c>
      <c r="H240"/>
      <c r="I240" t="s">
        <v>37</v>
      </c>
      <c r="J240" t="s">
        <v>403</v>
      </c>
      <c r="K240" t="s">
        <v>74</v>
      </c>
      <c r="L240" t="s">
        <v>402</v>
      </c>
      <c r="M240" t="s">
        <v>41</v>
      </c>
      <c r="P240" t="s">
        <v>4477</v>
      </c>
      <c r="U240" t="str">
        <f>CONCATENATE(Parameter[[#This Row],[Use Case 1]],";",Parameter[[#This Row],[Use Case 2]],";",Parameter[[#This Row],[Use Case 3]],";",Parameter[[#This Row],[Use Case 4]],";",Parameter[[#This Row],[Use Case 5]],";")</f>
        <v>Planung Baustoffe;;;;;</v>
      </c>
      <c r="V240" t="s">
        <v>34</v>
      </c>
      <c r="W240">
        <v>2022</v>
      </c>
      <c r="Y240" t="s">
        <v>4661</v>
      </c>
      <c r="Z240" t="s">
        <v>404</v>
      </c>
      <c r="AD240">
        <f t="shared" si="3"/>
        <v>239</v>
      </c>
    </row>
    <row r="241" spans="1:30" hidden="1" x14ac:dyDescent="0.3">
      <c r="E241" t="s">
        <v>228</v>
      </c>
      <c r="F241" t="s">
        <v>349</v>
      </c>
      <c r="G241" t="s">
        <v>401</v>
      </c>
      <c r="H241" t="s">
        <v>115</v>
      </c>
      <c r="I241" t="s">
        <v>79</v>
      </c>
      <c r="P241" t="s">
        <v>4477</v>
      </c>
      <c r="U241" t="str">
        <f>CONCATENATE(Parameter[[#This Row],[Use Case 1]],";",Parameter[[#This Row],[Use Case 2]],";",Parameter[[#This Row],[Use Case 3]],";",Parameter[[#This Row],[Use Case 4]],";",Parameter[[#This Row],[Use Case 5]],";")</f>
        <v>Planung Baustoffe;;;;;</v>
      </c>
      <c r="V241" t="s">
        <v>34</v>
      </c>
      <c r="W241">
        <v>2022</v>
      </c>
      <c r="Y241" t="s">
        <v>4661</v>
      </c>
      <c r="AD241">
        <f t="shared" si="3"/>
        <v>240</v>
      </c>
    </row>
    <row r="242" spans="1:30" hidden="1" x14ac:dyDescent="0.3">
      <c r="E242" t="s">
        <v>228</v>
      </c>
      <c r="F242" t="s">
        <v>349</v>
      </c>
      <c r="G242" t="s">
        <v>401</v>
      </c>
      <c r="H242" t="s">
        <v>1686</v>
      </c>
      <c r="I242" t="s">
        <v>79</v>
      </c>
      <c r="P242" t="s">
        <v>4477</v>
      </c>
      <c r="U242" t="str">
        <f>CONCATENATE(Parameter[[#This Row],[Use Case 1]],";",Parameter[[#This Row],[Use Case 2]],";",Parameter[[#This Row],[Use Case 3]],";",Parameter[[#This Row],[Use Case 4]],";",Parameter[[#This Row],[Use Case 5]],";")</f>
        <v>Planung Baustoffe;;;;;</v>
      </c>
      <c r="V242" t="s">
        <v>34</v>
      </c>
      <c r="W242">
        <v>2022</v>
      </c>
      <c r="Y242" t="s">
        <v>4661</v>
      </c>
      <c r="AD242">
        <f t="shared" si="3"/>
        <v>241</v>
      </c>
    </row>
    <row r="243" spans="1:30" hidden="1" x14ac:dyDescent="0.3">
      <c r="E243" t="s">
        <v>228</v>
      </c>
      <c r="F243" t="s">
        <v>349</v>
      </c>
      <c r="G243" t="s">
        <v>401</v>
      </c>
      <c r="H243" t="s">
        <v>405</v>
      </c>
      <c r="I243" t="s">
        <v>79</v>
      </c>
      <c r="P243" t="s">
        <v>4477</v>
      </c>
      <c r="U243" t="str">
        <f>CONCATENATE(Parameter[[#This Row],[Use Case 1]],";",Parameter[[#This Row],[Use Case 2]],";",Parameter[[#This Row],[Use Case 3]],";",Parameter[[#This Row],[Use Case 4]],";",Parameter[[#This Row],[Use Case 5]],";")</f>
        <v>Planung Baustoffe;;;;;</v>
      </c>
      <c r="V243" t="s">
        <v>34</v>
      </c>
      <c r="W243">
        <v>2022</v>
      </c>
      <c r="Y243" t="s">
        <v>4661</v>
      </c>
      <c r="AD243">
        <f t="shared" si="3"/>
        <v>242</v>
      </c>
    </row>
    <row r="244" spans="1:30" hidden="1" x14ac:dyDescent="0.3">
      <c r="E244" t="s">
        <v>228</v>
      </c>
      <c r="F244" t="s">
        <v>349</v>
      </c>
      <c r="G244" t="s">
        <v>401</v>
      </c>
      <c r="H244" t="s">
        <v>406</v>
      </c>
      <c r="I244" t="s">
        <v>79</v>
      </c>
      <c r="P244" t="s">
        <v>4477</v>
      </c>
      <c r="U244" t="str">
        <f>CONCATENATE(Parameter[[#This Row],[Use Case 1]],";",Parameter[[#This Row],[Use Case 2]],";",Parameter[[#This Row],[Use Case 3]],";",Parameter[[#This Row],[Use Case 4]],";",Parameter[[#This Row],[Use Case 5]],";")</f>
        <v>Planung Baustoffe;;;;;</v>
      </c>
      <c r="V244" t="s">
        <v>34</v>
      </c>
      <c r="W244">
        <v>2022</v>
      </c>
      <c r="Y244" t="s">
        <v>4661</v>
      </c>
      <c r="AD244">
        <f t="shared" si="3"/>
        <v>243</v>
      </c>
    </row>
    <row r="245" spans="1:30" hidden="1" x14ac:dyDescent="0.3">
      <c r="E245" t="s">
        <v>228</v>
      </c>
      <c r="F245" t="s">
        <v>349</v>
      </c>
      <c r="G245" t="s">
        <v>401</v>
      </c>
      <c r="H245" t="s">
        <v>407</v>
      </c>
      <c r="I245" t="s">
        <v>79</v>
      </c>
      <c r="P245" t="s">
        <v>4477</v>
      </c>
      <c r="U245" t="str">
        <f>CONCATENATE(Parameter[[#This Row],[Use Case 1]],";",Parameter[[#This Row],[Use Case 2]],";",Parameter[[#This Row],[Use Case 3]],";",Parameter[[#This Row],[Use Case 4]],";",Parameter[[#This Row],[Use Case 5]],";")</f>
        <v>Planung Baustoffe;;;;;</v>
      </c>
      <c r="V245" t="s">
        <v>34</v>
      </c>
      <c r="W245">
        <v>2022</v>
      </c>
      <c r="Y245" t="s">
        <v>4661</v>
      </c>
      <c r="AD245">
        <f t="shared" si="3"/>
        <v>244</v>
      </c>
    </row>
    <row r="246" spans="1:30" x14ac:dyDescent="0.3">
      <c r="A246" s="3" t="s">
        <v>29</v>
      </c>
      <c r="B246" s="3" t="s">
        <v>4604</v>
      </c>
      <c r="C246" s="3"/>
      <c r="D246" s="3"/>
      <c r="E246" s="3" t="s">
        <v>30</v>
      </c>
      <c r="F246" s="3" t="s">
        <v>408</v>
      </c>
      <c r="G246" s="3"/>
      <c r="H246" s="3"/>
      <c r="I246" s="3" t="s">
        <v>32</v>
      </c>
      <c r="J246" s="3" t="str">
        <f>Parameter[[#This Row],[PropertySets]]</f>
        <v>AsiP_ConcreteElementReinforcedSpecific</v>
      </c>
      <c r="K246" s="3"/>
      <c r="L246" s="3"/>
      <c r="M246" s="3" t="s">
        <v>3574</v>
      </c>
      <c r="N246" s="3"/>
      <c r="O246" s="3"/>
      <c r="P246" s="3" t="s">
        <v>4477</v>
      </c>
      <c r="Q246" s="3"/>
      <c r="R246" s="3"/>
      <c r="S246" s="3"/>
      <c r="T246" s="3"/>
      <c r="U246" s="3" t="str">
        <f>CONCATENATE(Parameter[[#This Row],[Use Case 1]],";",Parameter[[#This Row],[Use Case 2]],";",Parameter[[#This Row],[Use Case 3]],";",Parameter[[#This Row],[Use Case 4]],";",Parameter[[#This Row],[Use Case 5]],";")</f>
        <v>Planung Baustoffe;;;;;</v>
      </c>
      <c r="V246" s="3" t="s">
        <v>34</v>
      </c>
      <c r="W246" s="3">
        <v>2022</v>
      </c>
      <c r="X246" s="3"/>
      <c r="Y246" s="3" t="s">
        <v>4661</v>
      </c>
      <c r="Z246" s="3" t="str">
        <f>Parameter[[#This Row],[PropertySets]]</f>
        <v>AsiP_ConcreteElementReinforcedSpecific</v>
      </c>
      <c r="AA246" s="3" t="s">
        <v>4339</v>
      </c>
      <c r="AB246" s="3"/>
      <c r="AC246" s="3"/>
      <c r="AD246" s="3">
        <f t="shared" si="3"/>
        <v>245</v>
      </c>
    </row>
    <row r="247" spans="1:30" x14ac:dyDescent="0.3">
      <c r="A247" s="4" t="s">
        <v>29</v>
      </c>
      <c r="B247" t="s">
        <v>4604</v>
      </c>
      <c r="E247" t="s">
        <v>30</v>
      </c>
      <c r="F247" t="s">
        <v>408</v>
      </c>
      <c r="G247" t="s">
        <v>409</v>
      </c>
      <c r="H247"/>
      <c r="I247" t="s">
        <v>37</v>
      </c>
      <c r="J247" t="s">
        <v>411</v>
      </c>
      <c r="K247" t="s">
        <v>74</v>
      </c>
      <c r="L247" t="s">
        <v>410</v>
      </c>
      <c r="M247" t="s">
        <v>41</v>
      </c>
      <c r="N247" t="s">
        <v>55</v>
      </c>
      <c r="O247" t="s">
        <v>77</v>
      </c>
      <c r="P247" t="s">
        <v>4477</v>
      </c>
      <c r="U247" t="str">
        <f>CONCATENATE(Parameter[[#This Row],[Use Case 1]],";",Parameter[[#This Row],[Use Case 2]],";",Parameter[[#This Row],[Use Case 3]],";",Parameter[[#This Row],[Use Case 4]],";",Parameter[[#This Row],[Use Case 5]],";")</f>
        <v>Planung Baustoffe;;;;;</v>
      </c>
      <c r="V247" t="s">
        <v>34</v>
      </c>
      <c r="W247">
        <v>2022</v>
      </c>
      <c r="Y247" t="s">
        <v>4661</v>
      </c>
      <c r="Z247" t="s">
        <v>412</v>
      </c>
      <c r="AD247">
        <f t="shared" si="3"/>
        <v>246</v>
      </c>
    </row>
    <row r="248" spans="1:30" x14ac:dyDescent="0.3">
      <c r="A248" t="s">
        <v>29</v>
      </c>
      <c r="B248" t="s">
        <v>4604</v>
      </c>
      <c r="E248" t="s">
        <v>30</v>
      </c>
      <c r="F248" t="s">
        <v>408</v>
      </c>
      <c r="G248" t="s">
        <v>409</v>
      </c>
      <c r="H248" t="s">
        <v>115</v>
      </c>
      <c r="I248" t="s">
        <v>79</v>
      </c>
      <c r="P248" t="s">
        <v>4477</v>
      </c>
      <c r="U248" t="str">
        <f>CONCATENATE(Parameter[[#This Row],[Use Case 1]],";",Parameter[[#This Row],[Use Case 2]],";",Parameter[[#This Row],[Use Case 3]],";",Parameter[[#This Row],[Use Case 4]],";",Parameter[[#This Row],[Use Case 5]],";")</f>
        <v>Planung Baustoffe;;;;;</v>
      </c>
      <c r="V248" t="s">
        <v>34</v>
      </c>
      <c r="W248">
        <v>2022</v>
      </c>
      <c r="Y248" t="s">
        <v>4661</v>
      </c>
      <c r="AD248">
        <f t="shared" si="3"/>
        <v>247</v>
      </c>
    </row>
    <row r="249" spans="1:30" x14ac:dyDescent="0.3">
      <c r="A249" t="s">
        <v>29</v>
      </c>
      <c r="B249" t="s">
        <v>4604</v>
      </c>
      <c r="E249" t="s">
        <v>30</v>
      </c>
      <c r="F249" t="s">
        <v>408</v>
      </c>
      <c r="G249" t="s">
        <v>409</v>
      </c>
      <c r="H249" t="s">
        <v>1686</v>
      </c>
      <c r="I249" t="s">
        <v>79</v>
      </c>
      <c r="P249" t="s">
        <v>4477</v>
      </c>
      <c r="U249" t="str">
        <f>CONCATENATE(Parameter[[#This Row],[Use Case 1]],";",Parameter[[#This Row],[Use Case 2]],";",Parameter[[#This Row],[Use Case 3]],";",Parameter[[#This Row],[Use Case 4]],";",Parameter[[#This Row],[Use Case 5]],";")</f>
        <v>Planung Baustoffe;;;;;</v>
      </c>
      <c r="V249" t="s">
        <v>34</v>
      </c>
      <c r="W249">
        <v>2022</v>
      </c>
      <c r="Y249" t="s">
        <v>4661</v>
      </c>
      <c r="AD249">
        <f t="shared" si="3"/>
        <v>248</v>
      </c>
    </row>
    <row r="250" spans="1:30" x14ac:dyDescent="0.3">
      <c r="A250" t="s">
        <v>29</v>
      </c>
      <c r="B250" t="s">
        <v>4604</v>
      </c>
      <c r="E250" t="s">
        <v>30</v>
      </c>
      <c r="F250" t="s">
        <v>408</v>
      </c>
      <c r="G250" t="s">
        <v>409</v>
      </c>
      <c r="H250" t="s">
        <v>413</v>
      </c>
      <c r="I250" t="s">
        <v>79</v>
      </c>
      <c r="P250" t="s">
        <v>4477</v>
      </c>
      <c r="U250" t="str">
        <f>CONCATENATE(Parameter[[#This Row],[Use Case 1]],";",Parameter[[#This Row],[Use Case 2]],";",Parameter[[#This Row],[Use Case 3]],";",Parameter[[#This Row],[Use Case 4]],";",Parameter[[#This Row],[Use Case 5]],";")</f>
        <v>Planung Baustoffe;;;;;</v>
      </c>
      <c r="V250" t="s">
        <v>34</v>
      </c>
      <c r="W250">
        <v>2022</v>
      </c>
      <c r="Y250" t="s">
        <v>4661</v>
      </c>
      <c r="AD250">
        <f t="shared" si="3"/>
        <v>249</v>
      </c>
    </row>
    <row r="251" spans="1:30" x14ac:dyDescent="0.3">
      <c r="A251" t="s">
        <v>29</v>
      </c>
      <c r="B251" t="s">
        <v>4604</v>
      </c>
      <c r="E251" t="s">
        <v>30</v>
      </c>
      <c r="F251" t="s">
        <v>408</v>
      </c>
      <c r="G251" t="s">
        <v>409</v>
      </c>
      <c r="H251" t="s">
        <v>414</v>
      </c>
      <c r="I251" t="s">
        <v>79</v>
      </c>
      <c r="P251" t="s">
        <v>4477</v>
      </c>
      <c r="U251" t="str">
        <f>CONCATENATE(Parameter[[#This Row],[Use Case 1]],";",Parameter[[#This Row],[Use Case 2]],";",Parameter[[#This Row],[Use Case 3]],";",Parameter[[#This Row],[Use Case 4]],";",Parameter[[#This Row],[Use Case 5]],";")</f>
        <v>Planung Baustoffe;;;;;</v>
      </c>
      <c r="V251" t="s">
        <v>34</v>
      </c>
      <c r="W251">
        <v>2022</v>
      </c>
      <c r="Y251" t="s">
        <v>4661</v>
      </c>
      <c r="AD251">
        <f t="shared" si="3"/>
        <v>250</v>
      </c>
    </row>
    <row r="252" spans="1:30" x14ac:dyDescent="0.3">
      <c r="A252" t="s">
        <v>29</v>
      </c>
      <c r="B252" t="s">
        <v>4604</v>
      </c>
      <c r="E252" t="s">
        <v>30</v>
      </c>
      <c r="F252" t="s">
        <v>408</v>
      </c>
      <c r="G252" t="s">
        <v>409</v>
      </c>
      <c r="H252" t="s">
        <v>415</v>
      </c>
      <c r="I252" t="s">
        <v>79</v>
      </c>
      <c r="P252" t="s">
        <v>4477</v>
      </c>
      <c r="U252" t="str">
        <f>CONCATENATE(Parameter[[#This Row],[Use Case 1]],";",Parameter[[#This Row],[Use Case 2]],";",Parameter[[#This Row],[Use Case 3]],";",Parameter[[#This Row],[Use Case 4]],";",Parameter[[#This Row],[Use Case 5]],";")</f>
        <v>Planung Baustoffe;;;;;</v>
      </c>
      <c r="V252" t="s">
        <v>34</v>
      </c>
      <c r="W252">
        <v>2022</v>
      </c>
      <c r="Y252" t="s">
        <v>4661</v>
      </c>
      <c r="AD252">
        <f t="shared" si="3"/>
        <v>251</v>
      </c>
    </row>
    <row r="253" spans="1:30" x14ac:dyDescent="0.3">
      <c r="A253" s="4" t="s">
        <v>29</v>
      </c>
      <c r="B253" t="s">
        <v>4604</v>
      </c>
      <c r="E253" t="s">
        <v>30</v>
      </c>
      <c r="F253" t="s">
        <v>408</v>
      </c>
      <c r="G253" t="s">
        <v>416</v>
      </c>
      <c r="H253"/>
      <c r="I253" t="s">
        <v>37</v>
      </c>
      <c r="J253" t="s">
        <v>418</v>
      </c>
      <c r="K253" t="s">
        <v>74</v>
      </c>
      <c r="L253" t="s">
        <v>417</v>
      </c>
      <c r="M253" t="s">
        <v>41</v>
      </c>
      <c r="N253" t="s">
        <v>55</v>
      </c>
      <c r="O253" t="s">
        <v>77</v>
      </c>
      <c r="P253" t="s">
        <v>4477</v>
      </c>
      <c r="U253" t="str">
        <f>CONCATENATE(Parameter[[#This Row],[Use Case 1]],";",Parameter[[#This Row],[Use Case 2]],";",Parameter[[#This Row],[Use Case 3]],";",Parameter[[#This Row],[Use Case 4]],";",Parameter[[#This Row],[Use Case 5]],";")</f>
        <v>Planung Baustoffe;;;;;</v>
      </c>
      <c r="V253" t="s">
        <v>34</v>
      </c>
      <c r="W253">
        <v>2022</v>
      </c>
      <c r="Y253" t="s">
        <v>4661</v>
      </c>
      <c r="Z253" t="s">
        <v>419</v>
      </c>
      <c r="AD253">
        <f t="shared" si="3"/>
        <v>252</v>
      </c>
    </row>
    <row r="254" spans="1:30" x14ac:dyDescent="0.3">
      <c r="A254" t="s">
        <v>29</v>
      </c>
      <c r="B254" t="s">
        <v>4604</v>
      </c>
      <c r="E254" t="s">
        <v>30</v>
      </c>
      <c r="F254" t="s">
        <v>408</v>
      </c>
      <c r="G254" t="s">
        <v>416</v>
      </c>
      <c r="H254" t="s">
        <v>115</v>
      </c>
      <c r="I254" t="s">
        <v>79</v>
      </c>
      <c r="P254" t="s">
        <v>4477</v>
      </c>
      <c r="U254" t="str">
        <f>CONCATENATE(Parameter[[#This Row],[Use Case 1]],";",Parameter[[#This Row],[Use Case 2]],";",Parameter[[#This Row],[Use Case 3]],";",Parameter[[#This Row],[Use Case 4]],";",Parameter[[#This Row],[Use Case 5]],";")</f>
        <v>Planung Baustoffe;;;;;</v>
      </c>
      <c r="V254" t="s">
        <v>34</v>
      </c>
      <c r="W254">
        <v>2022</v>
      </c>
      <c r="Y254" t="s">
        <v>4661</v>
      </c>
      <c r="AD254">
        <f t="shared" si="3"/>
        <v>253</v>
      </c>
    </row>
    <row r="255" spans="1:30" x14ac:dyDescent="0.3">
      <c r="A255" t="s">
        <v>29</v>
      </c>
      <c r="B255" t="s">
        <v>4604</v>
      </c>
      <c r="E255" t="s">
        <v>30</v>
      </c>
      <c r="F255" t="s">
        <v>408</v>
      </c>
      <c r="G255" t="s">
        <v>416</v>
      </c>
      <c r="H255" t="s">
        <v>1686</v>
      </c>
      <c r="I255" t="s">
        <v>79</v>
      </c>
      <c r="P255" t="s">
        <v>4477</v>
      </c>
      <c r="U255" t="str">
        <f>CONCATENATE(Parameter[[#This Row],[Use Case 1]],";",Parameter[[#This Row],[Use Case 2]],";",Parameter[[#This Row],[Use Case 3]],";",Parameter[[#This Row],[Use Case 4]],";",Parameter[[#This Row],[Use Case 5]],";")</f>
        <v>Planung Baustoffe;;;;;</v>
      </c>
      <c r="V255" t="s">
        <v>34</v>
      </c>
      <c r="W255">
        <v>2022</v>
      </c>
      <c r="Y255" t="s">
        <v>4661</v>
      </c>
      <c r="AD255">
        <f t="shared" si="3"/>
        <v>254</v>
      </c>
    </row>
    <row r="256" spans="1:30" x14ac:dyDescent="0.3">
      <c r="A256" t="s">
        <v>29</v>
      </c>
      <c r="B256" t="s">
        <v>4604</v>
      </c>
      <c r="E256" t="s">
        <v>30</v>
      </c>
      <c r="F256" t="s">
        <v>408</v>
      </c>
      <c r="G256" t="s">
        <v>416</v>
      </c>
      <c r="H256" t="s">
        <v>420</v>
      </c>
      <c r="I256" t="s">
        <v>79</v>
      </c>
      <c r="P256" t="s">
        <v>4477</v>
      </c>
      <c r="U256" t="str">
        <f>CONCATENATE(Parameter[[#This Row],[Use Case 1]],";",Parameter[[#This Row],[Use Case 2]],";",Parameter[[#This Row],[Use Case 3]],";",Parameter[[#This Row],[Use Case 4]],";",Parameter[[#This Row],[Use Case 5]],";")</f>
        <v>Planung Baustoffe;;;;;</v>
      </c>
      <c r="V256" t="s">
        <v>34</v>
      </c>
      <c r="W256">
        <v>2022</v>
      </c>
      <c r="Y256" t="s">
        <v>4661</v>
      </c>
      <c r="AD256">
        <f t="shared" si="3"/>
        <v>255</v>
      </c>
    </row>
    <row r="257" spans="1:30" x14ac:dyDescent="0.3">
      <c r="A257" t="s">
        <v>29</v>
      </c>
      <c r="B257" t="s">
        <v>4604</v>
      </c>
      <c r="E257" t="s">
        <v>30</v>
      </c>
      <c r="F257" t="s">
        <v>408</v>
      </c>
      <c r="G257" t="s">
        <v>416</v>
      </c>
      <c r="H257" t="s">
        <v>421</v>
      </c>
      <c r="I257" t="s">
        <v>79</v>
      </c>
      <c r="P257" t="s">
        <v>4477</v>
      </c>
      <c r="U257" t="str">
        <f>CONCATENATE(Parameter[[#This Row],[Use Case 1]],";",Parameter[[#This Row],[Use Case 2]],";",Parameter[[#This Row],[Use Case 3]],";",Parameter[[#This Row],[Use Case 4]],";",Parameter[[#This Row],[Use Case 5]],";")</f>
        <v>Planung Baustoffe;;;;;</v>
      </c>
      <c r="V257" t="s">
        <v>34</v>
      </c>
      <c r="W257">
        <v>2022</v>
      </c>
      <c r="Y257" t="s">
        <v>4661</v>
      </c>
      <c r="AD257">
        <f t="shared" si="3"/>
        <v>256</v>
      </c>
    </row>
    <row r="258" spans="1:30" x14ac:dyDescent="0.3">
      <c r="A258" t="s">
        <v>29</v>
      </c>
      <c r="B258" t="s">
        <v>4604</v>
      </c>
      <c r="E258" t="s">
        <v>30</v>
      </c>
      <c r="F258" t="s">
        <v>408</v>
      </c>
      <c r="G258" t="s">
        <v>416</v>
      </c>
      <c r="H258" t="s">
        <v>422</v>
      </c>
      <c r="I258" t="s">
        <v>79</v>
      </c>
      <c r="P258" t="s">
        <v>4477</v>
      </c>
      <c r="U258" t="str">
        <f>CONCATENATE(Parameter[[#This Row],[Use Case 1]],";",Parameter[[#This Row],[Use Case 2]],";",Parameter[[#This Row],[Use Case 3]],";",Parameter[[#This Row],[Use Case 4]],";",Parameter[[#This Row],[Use Case 5]],";")</f>
        <v>Planung Baustoffe;;;;;</v>
      </c>
      <c r="V258" t="s">
        <v>34</v>
      </c>
      <c r="W258">
        <v>2022</v>
      </c>
      <c r="Y258" t="s">
        <v>4661</v>
      </c>
      <c r="AD258">
        <f t="shared" si="3"/>
        <v>257</v>
      </c>
    </row>
    <row r="259" spans="1:30" x14ac:dyDescent="0.3">
      <c r="A259" t="s">
        <v>29</v>
      </c>
      <c r="B259" t="s">
        <v>4604</v>
      </c>
      <c r="E259" t="s">
        <v>30</v>
      </c>
      <c r="F259" t="s">
        <v>408</v>
      </c>
      <c r="G259" t="s">
        <v>416</v>
      </c>
      <c r="H259" t="s">
        <v>423</v>
      </c>
      <c r="I259" t="s">
        <v>79</v>
      </c>
      <c r="P259" t="s">
        <v>4477</v>
      </c>
      <c r="U259" t="str">
        <f>CONCATENATE(Parameter[[#This Row],[Use Case 1]],";",Parameter[[#This Row],[Use Case 2]],";",Parameter[[#This Row],[Use Case 3]],";",Parameter[[#This Row],[Use Case 4]],";",Parameter[[#This Row],[Use Case 5]],";")</f>
        <v>Planung Baustoffe;;;;;</v>
      </c>
      <c r="V259" t="s">
        <v>34</v>
      </c>
      <c r="W259">
        <v>2022</v>
      </c>
      <c r="Y259" t="s">
        <v>4661</v>
      </c>
      <c r="AD259">
        <f t="shared" si="3"/>
        <v>258</v>
      </c>
    </row>
    <row r="260" spans="1:30" x14ac:dyDescent="0.3">
      <c r="A260" t="s">
        <v>29</v>
      </c>
      <c r="B260" t="s">
        <v>4604</v>
      </c>
      <c r="E260" t="s">
        <v>30</v>
      </c>
      <c r="F260" t="s">
        <v>408</v>
      </c>
      <c r="G260" t="s">
        <v>416</v>
      </c>
      <c r="H260" t="s">
        <v>424</v>
      </c>
      <c r="I260" t="s">
        <v>79</v>
      </c>
      <c r="P260" t="s">
        <v>4477</v>
      </c>
      <c r="U260" t="str">
        <f>CONCATENATE(Parameter[[#This Row],[Use Case 1]],";",Parameter[[#This Row],[Use Case 2]],";",Parameter[[#This Row],[Use Case 3]],";",Parameter[[#This Row],[Use Case 4]],";",Parameter[[#This Row],[Use Case 5]],";")</f>
        <v>Planung Baustoffe;;;;;</v>
      </c>
      <c r="V260" t="s">
        <v>34</v>
      </c>
      <c r="W260">
        <v>2022</v>
      </c>
      <c r="Y260" t="s">
        <v>4661</v>
      </c>
      <c r="AD260">
        <f t="shared" ref="AD260:AD323" si="4">AD259+1</f>
        <v>259</v>
      </c>
    </row>
    <row r="261" spans="1:30" hidden="1" x14ac:dyDescent="0.3">
      <c r="A261" s="3"/>
      <c r="B261" s="3"/>
      <c r="C261" s="3"/>
      <c r="D261" s="3"/>
      <c r="E261" s="3" t="s">
        <v>228</v>
      </c>
      <c r="F261" s="3" t="s">
        <v>425</v>
      </c>
      <c r="G261" s="3"/>
      <c r="H261" s="3"/>
      <c r="I261" s="3" t="s">
        <v>32</v>
      </c>
      <c r="J261" s="3" t="str">
        <f>Parameter[[#This Row],[PropertySets]]</f>
        <v>AsiP_ConcreteElementSteelFiberSpecific</v>
      </c>
      <c r="K261" s="3"/>
      <c r="L261" s="3"/>
      <c r="M261" s="3" t="s">
        <v>3574</v>
      </c>
      <c r="N261" s="3"/>
      <c r="O261" s="3"/>
      <c r="P261" s="3" t="s">
        <v>4477</v>
      </c>
      <c r="Q261" s="3"/>
      <c r="R261" s="3"/>
      <c r="S261" s="3"/>
      <c r="T261" s="3"/>
      <c r="U261" s="3" t="str">
        <f>CONCATENATE(Parameter[[#This Row],[Use Case 1]],";",Parameter[[#This Row],[Use Case 2]],";",Parameter[[#This Row],[Use Case 3]],";",Parameter[[#This Row],[Use Case 4]],";",Parameter[[#This Row],[Use Case 5]],";")</f>
        <v>Planung Baustoffe;;;;;</v>
      </c>
      <c r="V261" s="3" t="s">
        <v>34</v>
      </c>
      <c r="W261" s="3">
        <v>2022</v>
      </c>
      <c r="X261" s="3"/>
      <c r="Y261" s="3" t="s">
        <v>4661</v>
      </c>
      <c r="Z261" s="3" t="str">
        <f>Parameter[[#This Row],[PropertySets]]</f>
        <v>AsiP_ConcreteElementSteelFiberSpecific</v>
      </c>
      <c r="AA261" s="3" t="s">
        <v>4339</v>
      </c>
      <c r="AB261" s="3"/>
      <c r="AC261" s="3"/>
      <c r="AD261" s="3">
        <f t="shared" si="4"/>
        <v>260</v>
      </c>
    </row>
    <row r="262" spans="1:30" hidden="1" x14ac:dyDescent="0.3">
      <c r="A262" s="4"/>
      <c r="E262" t="s">
        <v>228</v>
      </c>
      <c r="F262" t="s">
        <v>425</v>
      </c>
      <c r="G262" t="s">
        <v>426</v>
      </c>
      <c r="H262"/>
      <c r="I262" t="s">
        <v>37</v>
      </c>
      <c r="J262" t="s">
        <v>428</v>
      </c>
      <c r="K262" t="s">
        <v>74</v>
      </c>
      <c r="L262" t="s">
        <v>427</v>
      </c>
      <c r="M262" t="s">
        <v>41</v>
      </c>
      <c r="P262" t="s">
        <v>4477</v>
      </c>
      <c r="U262" t="str">
        <f>CONCATENATE(Parameter[[#This Row],[Use Case 1]],";",Parameter[[#This Row],[Use Case 2]],";",Parameter[[#This Row],[Use Case 3]],";",Parameter[[#This Row],[Use Case 4]],";",Parameter[[#This Row],[Use Case 5]],";")</f>
        <v>Planung Baustoffe;;;;;</v>
      </c>
      <c r="V262" t="s">
        <v>34</v>
      </c>
      <c r="W262">
        <v>2022</v>
      </c>
      <c r="Y262" t="s">
        <v>4661</v>
      </c>
      <c r="Z262" t="s">
        <v>429</v>
      </c>
      <c r="AB262" t="s">
        <v>4342</v>
      </c>
      <c r="AC262" t="s">
        <v>4343</v>
      </c>
      <c r="AD262">
        <f t="shared" si="4"/>
        <v>261</v>
      </c>
    </row>
    <row r="263" spans="1:30" hidden="1" x14ac:dyDescent="0.3">
      <c r="E263" t="s">
        <v>228</v>
      </c>
      <c r="F263" t="s">
        <v>425</v>
      </c>
      <c r="G263" t="s">
        <v>426</v>
      </c>
      <c r="H263" t="s">
        <v>115</v>
      </c>
      <c r="I263" t="s">
        <v>79</v>
      </c>
      <c r="P263" t="s">
        <v>4477</v>
      </c>
      <c r="U263" t="str">
        <f>CONCATENATE(Parameter[[#This Row],[Use Case 1]],";",Parameter[[#This Row],[Use Case 2]],";",Parameter[[#This Row],[Use Case 3]],";",Parameter[[#This Row],[Use Case 4]],";",Parameter[[#This Row],[Use Case 5]],";")</f>
        <v>Planung Baustoffe;;;;;</v>
      </c>
      <c r="V263" t="s">
        <v>34</v>
      </c>
      <c r="W263">
        <v>2022</v>
      </c>
      <c r="Y263" t="s">
        <v>4661</v>
      </c>
      <c r="AD263">
        <f t="shared" si="4"/>
        <v>262</v>
      </c>
    </row>
    <row r="264" spans="1:30" hidden="1" x14ac:dyDescent="0.3">
      <c r="E264" t="s">
        <v>228</v>
      </c>
      <c r="F264" t="s">
        <v>425</v>
      </c>
      <c r="G264" t="s">
        <v>426</v>
      </c>
      <c r="H264" t="s">
        <v>1686</v>
      </c>
      <c r="I264" t="s">
        <v>79</v>
      </c>
      <c r="P264" t="s">
        <v>4477</v>
      </c>
      <c r="U264" t="str">
        <f>CONCATENATE(Parameter[[#This Row],[Use Case 1]],";",Parameter[[#This Row],[Use Case 2]],";",Parameter[[#This Row],[Use Case 3]],";",Parameter[[#This Row],[Use Case 4]],";",Parameter[[#This Row],[Use Case 5]],";")</f>
        <v>Planung Baustoffe;;;;;</v>
      </c>
      <c r="V264" t="s">
        <v>34</v>
      </c>
      <c r="W264">
        <v>2022</v>
      </c>
      <c r="Y264" t="s">
        <v>4661</v>
      </c>
      <c r="AD264">
        <f t="shared" si="4"/>
        <v>263</v>
      </c>
    </row>
    <row r="265" spans="1:30" hidden="1" x14ac:dyDescent="0.3">
      <c r="E265" t="s">
        <v>228</v>
      </c>
      <c r="F265" t="s">
        <v>425</v>
      </c>
      <c r="G265" t="s">
        <v>426</v>
      </c>
      <c r="H265" t="s">
        <v>430</v>
      </c>
      <c r="I265" t="s">
        <v>79</v>
      </c>
      <c r="P265" t="s">
        <v>4477</v>
      </c>
      <c r="U265" t="str">
        <f>CONCATENATE(Parameter[[#This Row],[Use Case 1]],";",Parameter[[#This Row],[Use Case 2]],";",Parameter[[#This Row],[Use Case 3]],";",Parameter[[#This Row],[Use Case 4]],";",Parameter[[#This Row],[Use Case 5]],";")</f>
        <v>Planung Baustoffe;;;;;</v>
      </c>
      <c r="V265" t="s">
        <v>34</v>
      </c>
      <c r="W265">
        <v>2022</v>
      </c>
      <c r="Y265" t="s">
        <v>4661</v>
      </c>
      <c r="AD265">
        <f t="shared" si="4"/>
        <v>264</v>
      </c>
    </row>
    <row r="266" spans="1:30" hidden="1" x14ac:dyDescent="0.3">
      <c r="E266" t="s">
        <v>228</v>
      </c>
      <c r="F266" t="s">
        <v>425</v>
      </c>
      <c r="G266" t="s">
        <v>426</v>
      </c>
      <c r="H266" t="s">
        <v>431</v>
      </c>
      <c r="I266" t="s">
        <v>79</v>
      </c>
      <c r="P266" t="s">
        <v>4477</v>
      </c>
      <c r="U266" t="str">
        <f>CONCATENATE(Parameter[[#This Row],[Use Case 1]],";",Parameter[[#This Row],[Use Case 2]],";",Parameter[[#This Row],[Use Case 3]],";",Parameter[[#This Row],[Use Case 4]],";",Parameter[[#This Row],[Use Case 5]],";")</f>
        <v>Planung Baustoffe;;;;;</v>
      </c>
      <c r="V266" t="s">
        <v>34</v>
      </c>
      <c r="W266">
        <v>2022</v>
      </c>
      <c r="Y266" t="s">
        <v>4661</v>
      </c>
      <c r="AD266">
        <f t="shared" si="4"/>
        <v>265</v>
      </c>
    </row>
    <row r="267" spans="1:30" hidden="1" x14ac:dyDescent="0.3">
      <c r="E267" t="s">
        <v>228</v>
      </c>
      <c r="F267" t="s">
        <v>425</v>
      </c>
      <c r="G267" t="s">
        <v>426</v>
      </c>
      <c r="H267" t="s">
        <v>432</v>
      </c>
      <c r="I267" t="s">
        <v>79</v>
      </c>
      <c r="P267" t="s">
        <v>4477</v>
      </c>
      <c r="U267" t="str">
        <f>CONCATENATE(Parameter[[#This Row],[Use Case 1]],";",Parameter[[#This Row],[Use Case 2]],";",Parameter[[#This Row],[Use Case 3]],";",Parameter[[#This Row],[Use Case 4]],";",Parameter[[#This Row],[Use Case 5]],";")</f>
        <v>Planung Baustoffe;;;;;</v>
      </c>
      <c r="V267" t="s">
        <v>34</v>
      </c>
      <c r="W267">
        <v>2022</v>
      </c>
      <c r="Y267" t="s">
        <v>4661</v>
      </c>
      <c r="AD267">
        <f t="shared" si="4"/>
        <v>266</v>
      </c>
    </row>
    <row r="268" spans="1:30" hidden="1" x14ac:dyDescent="0.3">
      <c r="E268" t="s">
        <v>228</v>
      </c>
      <c r="F268" t="s">
        <v>425</v>
      </c>
      <c r="G268" t="s">
        <v>426</v>
      </c>
      <c r="H268" t="s">
        <v>433</v>
      </c>
      <c r="I268" t="s">
        <v>79</v>
      </c>
      <c r="P268" t="s">
        <v>4477</v>
      </c>
      <c r="U268" t="str">
        <f>CONCATENATE(Parameter[[#This Row],[Use Case 1]],";",Parameter[[#This Row],[Use Case 2]],";",Parameter[[#This Row],[Use Case 3]],";",Parameter[[#This Row],[Use Case 4]],";",Parameter[[#This Row],[Use Case 5]],";")</f>
        <v>Planung Baustoffe;;;;;</v>
      </c>
      <c r="V268" t="s">
        <v>34</v>
      </c>
      <c r="W268">
        <v>2022</v>
      </c>
      <c r="Y268" t="s">
        <v>4661</v>
      </c>
      <c r="AD268">
        <f t="shared" si="4"/>
        <v>267</v>
      </c>
    </row>
    <row r="269" spans="1:30" hidden="1" x14ac:dyDescent="0.3">
      <c r="E269" t="s">
        <v>228</v>
      </c>
      <c r="F269" t="s">
        <v>425</v>
      </c>
      <c r="G269" t="s">
        <v>426</v>
      </c>
      <c r="H269" t="s">
        <v>434</v>
      </c>
      <c r="I269" t="s">
        <v>79</v>
      </c>
      <c r="P269" t="s">
        <v>4477</v>
      </c>
      <c r="U269" t="str">
        <f>CONCATENATE(Parameter[[#This Row],[Use Case 1]],";",Parameter[[#This Row],[Use Case 2]],";",Parameter[[#This Row],[Use Case 3]],";",Parameter[[#This Row],[Use Case 4]],";",Parameter[[#This Row],[Use Case 5]],";")</f>
        <v>Planung Baustoffe;;;;;</v>
      </c>
      <c r="V269" t="s">
        <v>34</v>
      </c>
      <c r="W269">
        <v>2022</v>
      </c>
      <c r="Y269" t="s">
        <v>4661</v>
      </c>
      <c r="AD269">
        <f t="shared" si="4"/>
        <v>268</v>
      </c>
    </row>
    <row r="270" spans="1:30" hidden="1" x14ac:dyDescent="0.3">
      <c r="E270" t="s">
        <v>228</v>
      </c>
      <c r="F270" t="s">
        <v>425</v>
      </c>
      <c r="G270" t="s">
        <v>426</v>
      </c>
      <c r="H270" t="s">
        <v>435</v>
      </c>
      <c r="I270" t="s">
        <v>79</v>
      </c>
      <c r="P270" t="s">
        <v>4477</v>
      </c>
      <c r="U270" t="str">
        <f>CONCATENATE(Parameter[[#This Row],[Use Case 1]],";",Parameter[[#This Row],[Use Case 2]],";",Parameter[[#This Row],[Use Case 3]],";",Parameter[[#This Row],[Use Case 4]],";",Parameter[[#This Row],[Use Case 5]],";")</f>
        <v>Planung Baustoffe;;;;;</v>
      </c>
      <c r="V270" t="s">
        <v>34</v>
      </c>
      <c r="W270">
        <v>2022</v>
      </c>
      <c r="Y270" t="s">
        <v>4661</v>
      </c>
      <c r="AD270">
        <f t="shared" si="4"/>
        <v>269</v>
      </c>
    </row>
    <row r="271" spans="1:30" hidden="1" x14ac:dyDescent="0.3">
      <c r="E271" t="s">
        <v>228</v>
      </c>
      <c r="F271" t="s">
        <v>425</v>
      </c>
      <c r="G271" t="s">
        <v>426</v>
      </c>
      <c r="H271" t="s">
        <v>436</v>
      </c>
      <c r="I271" t="s">
        <v>79</v>
      </c>
      <c r="P271" t="s">
        <v>4477</v>
      </c>
      <c r="U271" t="str">
        <f>CONCATENATE(Parameter[[#This Row],[Use Case 1]],";",Parameter[[#This Row],[Use Case 2]],";",Parameter[[#This Row],[Use Case 3]],";",Parameter[[#This Row],[Use Case 4]],";",Parameter[[#This Row],[Use Case 5]],";")</f>
        <v>Planung Baustoffe;;;;;</v>
      </c>
      <c r="V271" t="s">
        <v>34</v>
      </c>
      <c r="W271">
        <v>2022</v>
      </c>
      <c r="Y271" t="s">
        <v>4661</v>
      </c>
      <c r="AD271">
        <f t="shared" si="4"/>
        <v>270</v>
      </c>
    </row>
    <row r="272" spans="1:30" hidden="1" x14ac:dyDescent="0.3">
      <c r="A272" s="3"/>
      <c r="B272" s="3"/>
      <c r="C272" s="3"/>
      <c r="D272" s="3"/>
      <c r="E272" s="3" t="s">
        <v>228</v>
      </c>
      <c r="F272" s="3" t="s">
        <v>437</v>
      </c>
      <c r="G272" s="3"/>
      <c r="H272" s="3"/>
      <c r="I272" s="3" t="s">
        <v>32</v>
      </c>
      <c r="J272" s="3" t="s">
        <v>437</v>
      </c>
      <c r="K272" s="3"/>
      <c r="L272" s="3"/>
      <c r="M272" s="3" t="s">
        <v>3574</v>
      </c>
      <c r="N272" s="3"/>
      <c r="O272" s="3"/>
      <c r="P272" s="3" t="s">
        <v>4477</v>
      </c>
      <c r="Q272" s="3"/>
      <c r="R272" s="3"/>
      <c r="S272" s="3"/>
      <c r="T272" s="3"/>
      <c r="U272" s="3" t="str">
        <f>CONCATENATE(Parameter[[#This Row],[Use Case 1]],";",Parameter[[#This Row],[Use Case 2]],";",Parameter[[#This Row],[Use Case 3]],";",Parameter[[#This Row],[Use Case 4]],";",Parameter[[#This Row],[Use Case 5]],";")</f>
        <v>Planung Baustoffe;;;;;</v>
      </c>
      <c r="V272" s="3" t="s">
        <v>34</v>
      </c>
      <c r="W272" s="3">
        <v>2022</v>
      </c>
      <c r="X272" s="3"/>
      <c r="Y272" s="3" t="s">
        <v>4661</v>
      </c>
      <c r="Z272" s="3" t="str">
        <f>Parameter[[#This Row],[PropertySets]]</f>
        <v>AsiP_CementElementSpecific</v>
      </c>
      <c r="AA272" s="3" t="s">
        <v>4323</v>
      </c>
      <c r="AB272" s="3"/>
      <c r="AC272" s="3"/>
      <c r="AD272" s="3">
        <f t="shared" si="4"/>
        <v>271</v>
      </c>
    </row>
    <row r="273" spans="1:30" hidden="1" x14ac:dyDescent="0.3">
      <c r="A273" s="4"/>
      <c r="E273" t="s">
        <v>228</v>
      </c>
      <c r="F273" t="s">
        <v>437</v>
      </c>
      <c r="G273" t="s">
        <v>438</v>
      </c>
      <c r="H273"/>
      <c r="I273" t="s">
        <v>37</v>
      </c>
      <c r="J273" t="s">
        <v>440</v>
      </c>
      <c r="K273" t="s">
        <v>74</v>
      </c>
      <c r="L273" t="s">
        <v>439</v>
      </c>
      <c r="M273" t="s">
        <v>41</v>
      </c>
      <c r="P273" t="s">
        <v>4477</v>
      </c>
      <c r="U273" t="str">
        <f>CONCATENATE(Parameter[[#This Row],[Use Case 1]],";",Parameter[[#This Row],[Use Case 2]],";",Parameter[[#This Row],[Use Case 3]],";",Parameter[[#This Row],[Use Case 4]],";",Parameter[[#This Row],[Use Case 5]],";")</f>
        <v>Planung Baustoffe;;;;;</v>
      </c>
      <c r="V273" t="s">
        <v>34</v>
      </c>
      <c r="W273">
        <v>2022</v>
      </c>
      <c r="Y273" t="s">
        <v>4661</v>
      </c>
      <c r="Z273" t="s">
        <v>441</v>
      </c>
      <c r="AB273" t="s">
        <v>4344</v>
      </c>
      <c r="AC273" t="s">
        <v>4345</v>
      </c>
      <c r="AD273">
        <f t="shared" si="4"/>
        <v>272</v>
      </c>
    </row>
    <row r="274" spans="1:30" hidden="1" x14ac:dyDescent="0.3">
      <c r="E274" t="s">
        <v>228</v>
      </c>
      <c r="F274" t="s">
        <v>437</v>
      </c>
      <c r="G274" t="s">
        <v>438</v>
      </c>
      <c r="H274" t="s">
        <v>115</v>
      </c>
      <c r="I274" t="s">
        <v>79</v>
      </c>
      <c r="P274" t="s">
        <v>4477</v>
      </c>
      <c r="U274" t="str">
        <f>CONCATENATE(Parameter[[#This Row],[Use Case 1]],";",Parameter[[#This Row],[Use Case 2]],";",Parameter[[#This Row],[Use Case 3]],";",Parameter[[#This Row],[Use Case 4]],";",Parameter[[#This Row],[Use Case 5]],";")</f>
        <v>Planung Baustoffe;;;;;</v>
      </c>
      <c r="V274" t="s">
        <v>34</v>
      </c>
      <c r="W274">
        <v>2022</v>
      </c>
      <c r="Y274" t="s">
        <v>4661</v>
      </c>
      <c r="AD274">
        <f t="shared" si="4"/>
        <v>273</v>
      </c>
    </row>
    <row r="275" spans="1:30" hidden="1" x14ac:dyDescent="0.3">
      <c r="E275" t="s">
        <v>228</v>
      </c>
      <c r="F275" t="s">
        <v>437</v>
      </c>
      <c r="G275" t="s">
        <v>438</v>
      </c>
      <c r="H275" t="s">
        <v>1686</v>
      </c>
      <c r="I275" t="s">
        <v>79</v>
      </c>
      <c r="P275" t="s">
        <v>4477</v>
      </c>
      <c r="U275" t="str">
        <f>CONCATENATE(Parameter[[#This Row],[Use Case 1]],";",Parameter[[#This Row],[Use Case 2]],";",Parameter[[#This Row],[Use Case 3]],";",Parameter[[#This Row],[Use Case 4]],";",Parameter[[#This Row],[Use Case 5]],";")</f>
        <v>Planung Baustoffe;;;;;</v>
      </c>
      <c r="V275" t="s">
        <v>34</v>
      </c>
      <c r="W275">
        <v>2022</v>
      </c>
      <c r="Y275" t="s">
        <v>4661</v>
      </c>
      <c r="AD275">
        <f t="shared" si="4"/>
        <v>274</v>
      </c>
    </row>
    <row r="276" spans="1:30" hidden="1" x14ac:dyDescent="0.3">
      <c r="E276" t="s">
        <v>228</v>
      </c>
      <c r="F276" t="s">
        <v>437</v>
      </c>
      <c r="G276" t="s">
        <v>438</v>
      </c>
      <c r="H276" t="s">
        <v>442</v>
      </c>
      <c r="I276" t="s">
        <v>79</v>
      </c>
      <c r="P276" t="s">
        <v>4477</v>
      </c>
      <c r="U276" t="str">
        <f>CONCATENATE(Parameter[[#This Row],[Use Case 1]],";",Parameter[[#This Row],[Use Case 2]],";",Parameter[[#This Row],[Use Case 3]],";",Parameter[[#This Row],[Use Case 4]],";",Parameter[[#This Row],[Use Case 5]],";")</f>
        <v>Planung Baustoffe;;;;;</v>
      </c>
      <c r="V276" t="s">
        <v>34</v>
      </c>
      <c r="W276">
        <v>2022</v>
      </c>
      <c r="Y276" t="s">
        <v>4661</v>
      </c>
      <c r="AD276">
        <f t="shared" si="4"/>
        <v>275</v>
      </c>
    </row>
    <row r="277" spans="1:30" hidden="1" x14ac:dyDescent="0.3">
      <c r="E277" t="s">
        <v>228</v>
      </c>
      <c r="F277" t="s">
        <v>437</v>
      </c>
      <c r="G277" t="s">
        <v>438</v>
      </c>
      <c r="H277" t="s">
        <v>443</v>
      </c>
      <c r="I277" t="s">
        <v>79</v>
      </c>
      <c r="P277" t="s">
        <v>4477</v>
      </c>
      <c r="U277" t="str">
        <f>CONCATENATE(Parameter[[#This Row],[Use Case 1]],";",Parameter[[#This Row],[Use Case 2]],";",Parameter[[#This Row],[Use Case 3]],";",Parameter[[#This Row],[Use Case 4]],";",Parameter[[#This Row],[Use Case 5]],";")</f>
        <v>Planung Baustoffe;;;;;</v>
      </c>
      <c r="V277" t="s">
        <v>34</v>
      </c>
      <c r="W277">
        <v>2022</v>
      </c>
      <c r="Y277" t="s">
        <v>4661</v>
      </c>
      <c r="AD277">
        <f t="shared" si="4"/>
        <v>276</v>
      </c>
    </row>
    <row r="278" spans="1:30" hidden="1" x14ac:dyDescent="0.3">
      <c r="E278" t="s">
        <v>228</v>
      </c>
      <c r="F278" t="s">
        <v>437</v>
      </c>
      <c r="G278" t="s">
        <v>438</v>
      </c>
      <c r="H278" t="s">
        <v>444</v>
      </c>
      <c r="I278" t="s">
        <v>79</v>
      </c>
      <c r="P278" t="s">
        <v>4477</v>
      </c>
      <c r="U278" t="str">
        <f>CONCATENATE(Parameter[[#This Row],[Use Case 1]],";",Parameter[[#This Row],[Use Case 2]],";",Parameter[[#This Row],[Use Case 3]],";",Parameter[[#This Row],[Use Case 4]],";",Parameter[[#This Row],[Use Case 5]],";")</f>
        <v>Planung Baustoffe;;;;;</v>
      </c>
      <c r="V278" t="s">
        <v>34</v>
      </c>
      <c r="W278">
        <v>2022</v>
      </c>
      <c r="Y278" t="s">
        <v>4661</v>
      </c>
      <c r="AD278">
        <f t="shared" si="4"/>
        <v>277</v>
      </c>
    </row>
    <row r="279" spans="1:30" hidden="1" x14ac:dyDescent="0.3">
      <c r="E279" t="s">
        <v>228</v>
      </c>
      <c r="F279" t="s">
        <v>437</v>
      </c>
      <c r="G279" t="s">
        <v>438</v>
      </c>
      <c r="H279" t="s">
        <v>445</v>
      </c>
      <c r="I279" t="s">
        <v>79</v>
      </c>
      <c r="P279" t="s">
        <v>4477</v>
      </c>
      <c r="U279" t="str">
        <f>CONCATENATE(Parameter[[#This Row],[Use Case 1]],";",Parameter[[#This Row],[Use Case 2]],";",Parameter[[#This Row],[Use Case 3]],";",Parameter[[#This Row],[Use Case 4]],";",Parameter[[#This Row],[Use Case 5]],";")</f>
        <v>Planung Baustoffe;;;;;</v>
      </c>
      <c r="V279" t="s">
        <v>34</v>
      </c>
      <c r="W279">
        <v>2022</v>
      </c>
      <c r="Y279" t="s">
        <v>4661</v>
      </c>
      <c r="AD279">
        <f t="shared" si="4"/>
        <v>278</v>
      </c>
    </row>
    <row r="280" spans="1:30" hidden="1" x14ac:dyDescent="0.3">
      <c r="E280" t="s">
        <v>228</v>
      </c>
      <c r="F280" t="s">
        <v>437</v>
      </c>
      <c r="G280" t="s">
        <v>438</v>
      </c>
      <c r="H280" t="s">
        <v>446</v>
      </c>
      <c r="I280" t="s">
        <v>79</v>
      </c>
      <c r="P280" t="s">
        <v>4477</v>
      </c>
      <c r="U280" t="str">
        <f>CONCATENATE(Parameter[[#This Row],[Use Case 1]],";",Parameter[[#This Row],[Use Case 2]],";",Parameter[[#This Row],[Use Case 3]],";",Parameter[[#This Row],[Use Case 4]],";",Parameter[[#This Row],[Use Case 5]],";")</f>
        <v>Planung Baustoffe;;;;;</v>
      </c>
      <c r="V280" t="s">
        <v>34</v>
      </c>
      <c r="W280">
        <v>2022</v>
      </c>
      <c r="Y280" t="s">
        <v>4661</v>
      </c>
      <c r="AD280">
        <f t="shared" si="4"/>
        <v>279</v>
      </c>
    </row>
    <row r="281" spans="1:30" hidden="1" x14ac:dyDescent="0.3">
      <c r="E281" t="s">
        <v>228</v>
      </c>
      <c r="F281" t="s">
        <v>437</v>
      </c>
      <c r="G281" t="s">
        <v>438</v>
      </c>
      <c r="H281" t="s">
        <v>447</v>
      </c>
      <c r="I281" t="s">
        <v>79</v>
      </c>
      <c r="P281" t="s">
        <v>4477</v>
      </c>
      <c r="U281" t="str">
        <f>CONCATENATE(Parameter[[#This Row],[Use Case 1]],";",Parameter[[#This Row],[Use Case 2]],";",Parameter[[#This Row],[Use Case 3]],";",Parameter[[#This Row],[Use Case 4]],";",Parameter[[#This Row],[Use Case 5]],";")</f>
        <v>Planung Baustoffe;;;;;</v>
      </c>
      <c r="V281" t="s">
        <v>34</v>
      </c>
      <c r="W281">
        <v>2022</v>
      </c>
      <c r="Y281" t="s">
        <v>4661</v>
      </c>
      <c r="AD281">
        <f t="shared" si="4"/>
        <v>280</v>
      </c>
    </row>
    <row r="282" spans="1:30" hidden="1" x14ac:dyDescent="0.3">
      <c r="E282" t="s">
        <v>228</v>
      </c>
      <c r="F282" t="s">
        <v>437</v>
      </c>
      <c r="G282" t="s">
        <v>438</v>
      </c>
      <c r="H282" t="s">
        <v>448</v>
      </c>
      <c r="I282" t="s">
        <v>79</v>
      </c>
      <c r="P282" t="s">
        <v>4477</v>
      </c>
      <c r="U282" t="str">
        <f>CONCATENATE(Parameter[[#This Row],[Use Case 1]],";",Parameter[[#This Row],[Use Case 2]],";",Parameter[[#This Row],[Use Case 3]],";",Parameter[[#This Row],[Use Case 4]],";",Parameter[[#This Row],[Use Case 5]],";")</f>
        <v>Planung Baustoffe;;;;;</v>
      </c>
      <c r="V282" t="s">
        <v>34</v>
      </c>
      <c r="W282">
        <v>2022</v>
      </c>
      <c r="Y282" t="s">
        <v>4661</v>
      </c>
      <c r="AD282">
        <f t="shared" si="4"/>
        <v>281</v>
      </c>
    </row>
    <row r="283" spans="1:30" hidden="1" x14ac:dyDescent="0.3">
      <c r="E283" t="s">
        <v>228</v>
      </c>
      <c r="F283" t="s">
        <v>437</v>
      </c>
      <c r="G283" t="s">
        <v>438</v>
      </c>
      <c r="H283" t="s">
        <v>449</v>
      </c>
      <c r="I283" t="s">
        <v>79</v>
      </c>
      <c r="P283" t="s">
        <v>4477</v>
      </c>
      <c r="U283" t="str">
        <f>CONCATENATE(Parameter[[#This Row],[Use Case 1]],";",Parameter[[#This Row],[Use Case 2]],";",Parameter[[#This Row],[Use Case 3]],";",Parameter[[#This Row],[Use Case 4]],";",Parameter[[#This Row],[Use Case 5]],";")</f>
        <v>Planung Baustoffe;;;;;</v>
      </c>
      <c r="V283" t="s">
        <v>34</v>
      </c>
      <c r="W283">
        <v>2022</v>
      </c>
      <c r="Y283" t="s">
        <v>4661</v>
      </c>
      <c r="AD283">
        <f t="shared" si="4"/>
        <v>282</v>
      </c>
    </row>
    <row r="284" spans="1:30" hidden="1" x14ac:dyDescent="0.3">
      <c r="E284" t="s">
        <v>228</v>
      </c>
      <c r="F284" t="s">
        <v>437</v>
      </c>
      <c r="G284" t="s">
        <v>438</v>
      </c>
      <c r="H284" t="s">
        <v>450</v>
      </c>
      <c r="I284" t="s">
        <v>79</v>
      </c>
      <c r="P284" t="s">
        <v>4477</v>
      </c>
      <c r="U284" t="str">
        <f>CONCATENATE(Parameter[[#This Row],[Use Case 1]],";",Parameter[[#This Row],[Use Case 2]],";",Parameter[[#This Row],[Use Case 3]],";",Parameter[[#This Row],[Use Case 4]],";",Parameter[[#This Row],[Use Case 5]],";")</f>
        <v>Planung Baustoffe;;;;;</v>
      </c>
      <c r="V284" t="s">
        <v>34</v>
      </c>
      <c r="W284">
        <v>2022</v>
      </c>
      <c r="Y284" t="s">
        <v>4661</v>
      </c>
      <c r="AD284">
        <f t="shared" si="4"/>
        <v>283</v>
      </c>
    </row>
    <row r="285" spans="1:30" hidden="1" x14ac:dyDescent="0.3">
      <c r="E285" t="s">
        <v>228</v>
      </c>
      <c r="F285" t="s">
        <v>437</v>
      </c>
      <c r="G285" t="s">
        <v>438</v>
      </c>
      <c r="H285" t="s">
        <v>451</v>
      </c>
      <c r="I285" t="s">
        <v>79</v>
      </c>
      <c r="P285" t="s">
        <v>4477</v>
      </c>
      <c r="U285" t="str">
        <f>CONCATENATE(Parameter[[#This Row],[Use Case 1]],";",Parameter[[#This Row],[Use Case 2]],";",Parameter[[#This Row],[Use Case 3]],";",Parameter[[#This Row],[Use Case 4]],";",Parameter[[#This Row],[Use Case 5]],";")</f>
        <v>Planung Baustoffe;;;;;</v>
      </c>
      <c r="V285" t="s">
        <v>34</v>
      </c>
      <c r="W285">
        <v>2022</v>
      </c>
      <c r="Y285" t="s">
        <v>4661</v>
      </c>
      <c r="AD285">
        <f t="shared" si="4"/>
        <v>284</v>
      </c>
    </row>
    <row r="286" spans="1:30" hidden="1" x14ac:dyDescent="0.3">
      <c r="E286" t="s">
        <v>228</v>
      </c>
      <c r="F286" t="s">
        <v>437</v>
      </c>
      <c r="G286" t="s">
        <v>438</v>
      </c>
      <c r="H286" t="s">
        <v>452</v>
      </c>
      <c r="I286" t="s">
        <v>79</v>
      </c>
      <c r="P286" t="s">
        <v>4477</v>
      </c>
      <c r="U286" t="str">
        <f>CONCATENATE(Parameter[[#This Row],[Use Case 1]],";",Parameter[[#This Row],[Use Case 2]],";",Parameter[[#This Row],[Use Case 3]],";",Parameter[[#This Row],[Use Case 4]],";",Parameter[[#This Row],[Use Case 5]],";")</f>
        <v>Planung Baustoffe;;;;;</v>
      </c>
      <c r="V286" t="s">
        <v>34</v>
      </c>
      <c r="W286">
        <v>2022</v>
      </c>
      <c r="Y286" t="s">
        <v>4661</v>
      </c>
      <c r="AD286">
        <f t="shared" si="4"/>
        <v>285</v>
      </c>
    </row>
    <row r="287" spans="1:30" hidden="1" x14ac:dyDescent="0.3">
      <c r="E287" t="s">
        <v>228</v>
      </c>
      <c r="F287" t="s">
        <v>437</v>
      </c>
      <c r="G287" t="s">
        <v>438</v>
      </c>
      <c r="H287" t="s">
        <v>453</v>
      </c>
      <c r="I287" t="s">
        <v>79</v>
      </c>
      <c r="P287" t="s">
        <v>4477</v>
      </c>
      <c r="U287" t="str">
        <f>CONCATENATE(Parameter[[#This Row],[Use Case 1]],";",Parameter[[#This Row],[Use Case 2]],";",Parameter[[#This Row],[Use Case 3]],";",Parameter[[#This Row],[Use Case 4]],";",Parameter[[#This Row],[Use Case 5]],";")</f>
        <v>Planung Baustoffe;;;;;</v>
      </c>
      <c r="V287" t="s">
        <v>34</v>
      </c>
      <c r="W287">
        <v>2022</v>
      </c>
      <c r="Y287" t="s">
        <v>4661</v>
      </c>
      <c r="AD287">
        <f t="shared" si="4"/>
        <v>286</v>
      </c>
    </row>
    <row r="288" spans="1:30" hidden="1" x14ac:dyDescent="0.3">
      <c r="E288" t="s">
        <v>228</v>
      </c>
      <c r="F288" t="s">
        <v>437</v>
      </c>
      <c r="G288" t="s">
        <v>438</v>
      </c>
      <c r="H288" t="s">
        <v>454</v>
      </c>
      <c r="I288" t="s">
        <v>79</v>
      </c>
      <c r="P288" t="s">
        <v>4477</v>
      </c>
      <c r="U288" t="str">
        <f>CONCATENATE(Parameter[[#This Row],[Use Case 1]],";",Parameter[[#This Row],[Use Case 2]],";",Parameter[[#This Row],[Use Case 3]],";",Parameter[[#This Row],[Use Case 4]],";",Parameter[[#This Row],[Use Case 5]],";")</f>
        <v>Planung Baustoffe;;;;;</v>
      </c>
      <c r="V288" t="s">
        <v>34</v>
      </c>
      <c r="W288">
        <v>2022</v>
      </c>
      <c r="Y288" t="s">
        <v>4661</v>
      </c>
      <c r="AD288">
        <f t="shared" si="4"/>
        <v>287</v>
      </c>
    </row>
    <row r="289" spans="5:30" hidden="1" x14ac:dyDescent="0.3">
      <c r="E289" t="s">
        <v>228</v>
      </c>
      <c r="F289" t="s">
        <v>437</v>
      </c>
      <c r="G289" t="s">
        <v>438</v>
      </c>
      <c r="H289" t="s">
        <v>455</v>
      </c>
      <c r="I289" t="s">
        <v>79</v>
      </c>
      <c r="P289" t="s">
        <v>4477</v>
      </c>
      <c r="U289" t="str">
        <f>CONCATENATE(Parameter[[#This Row],[Use Case 1]],";",Parameter[[#This Row],[Use Case 2]],";",Parameter[[#This Row],[Use Case 3]],";",Parameter[[#This Row],[Use Case 4]],";",Parameter[[#This Row],[Use Case 5]],";")</f>
        <v>Planung Baustoffe;;;;;</v>
      </c>
      <c r="V289" t="s">
        <v>34</v>
      </c>
      <c r="W289">
        <v>2022</v>
      </c>
      <c r="Y289" t="s">
        <v>4661</v>
      </c>
      <c r="AD289">
        <f t="shared" si="4"/>
        <v>288</v>
      </c>
    </row>
    <row r="290" spans="5:30" hidden="1" x14ac:dyDescent="0.3">
      <c r="E290" t="s">
        <v>228</v>
      </c>
      <c r="F290" t="s">
        <v>437</v>
      </c>
      <c r="G290" t="s">
        <v>438</v>
      </c>
      <c r="H290" t="s">
        <v>456</v>
      </c>
      <c r="I290" t="s">
        <v>79</v>
      </c>
      <c r="P290" t="s">
        <v>4477</v>
      </c>
      <c r="U290" t="str">
        <f>CONCATENATE(Parameter[[#This Row],[Use Case 1]],";",Parameter[[#This Row],[Use Case 2]],";",Parameter[[#This Row],[Use Case 3]],";",Parameter[[#This Row],[Use Case 4]],";",Parameter[[#This Row],[Use Case 5]],";")</f>
        <v>Planung Baustoffe;;;;;</v>
      </c>
      <c r="V290" t="s">
        <v>34</v>
      </c>
      <c r="W290">
        <v>2022</v>
      </c>
      <c r="Y290" t="s">
        <v>4661</v>
      </c>
      <c r="AD290">
        <f t="shared" si="4"/>
        <v>289</v>
      </c>
    </row>
    <row r="291" spans="5:30" hidden="1" x14ac:dyDescent="0.3">
      <c r="E291" t="s">
        <v>228</v>
      </c>
      <c r="F291" t="s">
        <v>437</v>
      </c>
      <c r="G291" t="s">
        <v>438</v>
      </c>
      <c r="H291" t="s">
        <v>457</v>
      </c>
      <c r="I291" t="s">
        <v>79</v>
      </c>
      <c r="P291" t="s">
        <v>4477</v>
      </c>
      <c r="U291" t="str">
        <f>CONCATENATE(Parameter[[#This Row],[Use Case 1]],";",Parameter[[#This Row],[Use Case 2]],";",Parameter[[#This Row],[Use Case 3]],";",Parameter[[#This Row],[Use Case 4]],";",Parameter[[#This Row],[Use Case 5]],";")</f>
        <v>Planung Baustoffe;;;;;</v>
      </c>
      <c r="V291" t="s">
        <v>34</v>
      </c>
      <c r="W291">
        <v>2022</v>
      </c>
      <c r="Y291" t="s">
        <v>4661</v>
      </c>
      <c r="AD291">
        <f t="shared" si="4"/>
        <v>290</v>
      </c>
    </row>
    <row r="292" spans="5:30" hidden="1" x14ac:dyDescent="0.3">
      <c r="E292" t="s">
        <v>228</v>
      </c>
      <c r="F292" t="s">
        <v>437</v>
      </c>
      <c r="G292" t="s">
        <v>438</v>
      </c>
      <c r="H292" t="s">
        <v>458</v>
      </c>
      <c r="I292" t="s">
        <v>79</v>
      </c>
      <c r="P292" t="s">
        <v>4477</v>
      </c>
      <c r="U292" t="str">
        <f>CONCATENATE(Parameter[[#This Row],[Use Case 1]],";",Parameter[[#This Row],[Use Case 2]],";",Parameter[[#This Row],[Use Case 3]],";",Parameter[[#This Row],[Use Case 4]],";",Parameter[[#This Row],[Use Case 5]],";")</f>
        <v>Planung Baustoffe;;;;;</v>
      </c>
      <c r="V292" t="s">
        <v>34</v>
      </c>
      <c r="W292">
        <v>2022</v>
      </c>
      <c r="Y292" t="s">
        <v>4661</v>
      </c>
      <c r="AD292">
        <f t="shared" si="4"/>
        <v>291</v>
      </c>
    </row>
    <row r="293" spans="5:30" hidden="1" x14ac:dyDescent="0.3">
      <c r="E293" t="s">
        <v>228</v>
      </c>
      <c r="F293" t="s">
        <v>437</v>
      </c>
      <c r="G293" t="s">
        <v>438</v>
      </c>
      <c r="H293" t="s">
        <v>459</v>
      </c>
      <c r="I293" t="s">
        <v>79</v>
      </c>
      <c r="P293" t="s">
        <v>4477</v>
      </c>
      <c r="U293" t="str">
        <f>CONCATENATE(Parameter[[#This Row],[Use Case 1]],";",Parameter[[#This Row],[Use Case 2]],";",Parameter[[#This Row],[Use Case 3]],";",Parameter[[#This Row],[Use Case 4]],";",Parameter[[#This Row],[Use Case 5]],";")</f>
        <v>Planung Baustoffe;;;;;</v>
      </c>
      <c r="V293" t="s">
        <v>34</v>
      </c>
      <c r="W293">
        <v>2022</v>
      </c>
      <c r="Y293" t="s">
        <v>4661</v>
      </c>
      <c r="AD293">
        <f t="shared" si="4"/>
        <v>292</v>
      </c>
    </row>
    <row r="294" spans="5:30" hidden="1" x14ac:dyDescent="0.3">
      <c r="E294" t="s">
        <v>228</v>
      </c>
      <c r="F294" t="s">
        <v>437</v>
      </c>
      <c r="G294" t="s">
        <v>438</v>
      </c>
      <c r="H294" t="s">
        <v>460</v>
      </c>
      <c r="I294" t="s">
        <v>79</v>
      </c>
      <c r="P294" t="s">
        <v>4477</v>
      </c>
      <c r="U294" t="str">
        <f>CONCATENATE(Parameter[[#This Row],[Use Case 1]],";",Parameter[[#This Row],[Use Case 2]],";",Parameter[[#This Row],[Use Case 3]],";",Parameter[[#This Row],[Use Case 4]],";",Parameter[[#This Row],[Use Case 5]],";")</f>
        <v>Planung Baustoffe;;;;;</v>
      </c>
      <c r="V294" t="s">
        <v>34</v>
      </c>
      <c r="W294">
        <v>2022</v>
      </c>
      <c r="Y294" t="s">
        <v>4661</v>
      </c>
      <c r="AD294">
        <f t="shared" si="4"/>
        <v>293</v>
      </c>
    </row>
    <row r="295" spans="5:30" hidden="1" x14ac:dyDescent="0.3">
      <c r="E295" t="s">
        <v>228</v>
      </c>
      <c r="F295" t="s">
        <v>437</v>
      </c>
      <c r="G295" t="s">
        <v>438</v>
      </c>
      <c r="H295" t="s">
        <v>461</v>
      </c>
      <c r="I295" t="s">
        <v>79</v>
      </c>
      <c r="P295" t="s">
        <v>4477</v>
      </c>
      <c r="U295" t="str">
        <f>CONCATENATE(Parameter[[#This Row],[Use Case 1]],";",Parameter[[#This Row],[Use Case 2]],";",Parameter[[#This Row],[Use Case 3]],";",Parameter[[#This Row],[Use Case 4]],";",Parameter[[#This Row],[Use Case 5]],";")</f>
        <v>Planung Baustoffe;;;;;</v>
      </c>
      <c r="V295" t="s">
        <v>34</v>
      </c>
      <c r="W295">
        <v>2022</v>
      </c>
      <c r="Y295" t="s">
        <v>4661</v>
      </c>
      <c r="AD295">
        <f t="shared" si="4"/>
        <v>294</v>
      </c>
    </row>
    <row r="296" spans="5:30" hidden="1" x14ac:dyDescent="0.3">
      <c r="E296" t="s">
        <v>228</v>
      </c>
      <c r="F296" t="s">
        <v>437</v>
      </c>
      <c r="G296" t="s">
        <v>438</v>
      </c>
      <c r="H296" t="s">
        <v>462</v>
      </c>
      <c r="I296" t="s">
        <v>79</v>
      </c>
      <c r="P296" t="s">
        <v>4477</v>
      </c>
      <c r="U296" t="str">
        <f>CONCATENATE(Parameter[[#This Row],[Use Case 1]],";",Parameter[[#This Row],[Use Case 2]],";",Parameter[[#This Row],[Use Case 3]],";",Parameter[[#This Row],[Use Case 4]],";",Parameter[[#This Row],[Use Case 5]],";")</f>
        <v>Planung Baustoffe;;;;;</v>
      </c>
      <c r="V296" t="s">
        <v>34</v>
      </c>
      <c r="W296">
        <v>2022</v>
      </c>
      <c r="Y296" t="s">
        <v>4661</v>
      </c>
      <c r="AD296">
        <f t="shared" si="4"/>
        <v>295</v>
      </c>
    </row>
    <row r="297" spans="5:30" hidden="1" x14ac:dyDescent="0.3">
      <c r="E297" t="s">
        <v>228</v>
      </c>
      <c r="F297" t="s">
        <v>437</v>
      </c>
      <c r="G297" t="s">
        <v>438</v>
      </c>
      <c r="H297" t="s">
        <v>463</v>
      </c>
      <c r="I297" t="s">
        <v>79</v>
      </c>
      <c r="P297" t="s">
        <v>4477</v>
      </c>
      <c r="U297" t="str">
        <f>CONCATENATE(Parameter[[#This Row],[Use Case 1]],";",Parameter[[#This Row],[Use Case 2]],";",Parameter[[#This Row],[Use Case 3]],";",Parameter[[#This Row],[Use Case 4]],";",Parameter[[#This Row],[Use Case 5]],";")</f>
        <v>Planung Baustoffe;;;;;</v>
      </c>
      <c r="V297" t="s">
        <v>34</v>
      </c>
      <c r="W297">
        <v>2022</v>
      </c>
      <c r="Y297" t="s">
        <v>4661</v>
      </c>
      <c r="AD297">
        <f t="shared" si="4"/>
        <v>296</v>
      </c>
    </row>
    <row r="298" spans="5:30" hidden="1" x14ac:dyDescent="0.3">
      <c r="E298" t="s">
        <v>228</v>
      </c>
      <c r="F298" t="s">
        <v>437</v>
      </c>
      <c r="G298" t="s">
        <v>438</v>
      </c>
      <c r="H298" t="s">
        <v>464</v>
      </c>
      <c r="I298" t="s">
        <v>79</v>
      </c>
      <c r="P298" t="s">
        <v>4477</v>
      </c>
      <c r="U298" t="str">
        <f>CONCATENATE(Parameter[[#This Row],[Use Case 1]],";",Parameter[[#This Row],[Use Case 2]],";",Parameter[[#This Row],[Use Case 3]],";",Parameter[[#This Row],[Use Case 4]],";",Parameter[[#This Row],[Use Case 5]],";")</f>
        <v>Planung Baustoffe;;;;;</v>
      </c>
      <c r="V298" t="s">
        <v>34</v>
      </c>
      <c r="W298">
        <v>2022</v>
      </c>
      <c r="Y298" t="s">
        <v>4661</v>
      </c>
      <c r="AD298">
        <f t="shared" si="4"/>
        <v>297</v>
      </c>
    </row>
    <row r="299" spans="5:30" hidden="1" x14ac:dyDescent="0.3">
      <c r="E299" t="s">
        <v>228</v>
      </c>
      <c r="F299" t="s">
        <v>437</v>
      </c>
      <c r="G299" t="s">
        <v>438</v>
      </c>
      <c r="H299" t="s">
        <v>465</v>
      </c>
      <c r="I299" t="s">
        <v>79</v>
      </c>
      <c r="P299" t="s">
        <v>4477</v>
      </c>
      <c r="U299" t="str">
        <f>CONCATENATE(Parameter[[#This Row],[Use Case 1]],";",Parameter[[#This Row],[Use Case 2]],";",Parameter[[#This Row],[Use Case 3]],";",Parameter[[#This Row],[Use Case 4]],";",Parameter[[#This Row],[Use Case 5]],";")</f>
        <v>Planung Baustoffe;;;;;</v>
      </c>
      <c r="V299" t="s">
        <v>34</v>
      </c>
      <c r="W299">
        <v>2022</v>
      </c>
      <c r="Y299" t="s">
        <v>4661</v>
      </c>
      <c r="AD299">
        <f t="shared" si="4"/>
        <v>298</v>
      </c>
    </row>
    <row r="300" spans="5:30" hidden="1" x14ac:dyDescent="0.3">
      <c r="E300" t="s">
        <v>228</v>
      </c>
      <c r="F300" t="s">
        <v>437</v>
      </c>
      <c r="G300" t="s">
        <v>438</v>
      </c>
      <c r="H300" t="s">
        <v>466</v>
      </c>
      <c r="I300" t="s">
        <v>79</v>
      </c>
      <c r="P300" t="s">
        <v>4477</v>
      </c>
      <c r="U300" t="str">
        <f>CONCATENATE(Parameter[[#This Row],[Use Case 1]],";",Parameter[[#This Row],[Use Case 2]],";",Parameter[[#This Row],[Use Case 3]],";",Parameter[[#This Row],[Use Case 4]],";",Parameter[[#This Row],[Use Case 5]],";")</f>
        <v>Planung Baustoffe;;;;;</v>
      </c>
      <c r="V300" t="s">
        <v>34</v>
      </c>
      <c r="W300">
        <v>2022</v>
      </c>
      <c r="Y300" t="s">
        <v>4661</v>
      </c>
      <c r="AD300">
        <f t="shared" si="4"/>
        <v>299</v>
      </c>
    </row>
    <row r="301" spans="5:30" hidden="1" x14ac:dyDescent="0.3">
      <c r="E301" t="s">
        <v>228</v>
      </c>
      <c r="F301" t="s">
        <v>437</v>
      </c>
      <c r="G301" t="s">
        <v>438</v>
      </c>
      <c r="H301" t="s">
        <v>467</v>
      </c>
      <c r="I301" t="s">
        <v>79</v>
      </c>
      <c r="P301" t="s">
        <v>4477</v>
      </c>
      <c r="U301" t="str">
        <f>CONCATENATE(Parameter[[#This Row],[Use Case 1]],";",Parameter[[#This Row],[Use Case 2]],";",Parameter[[#This Row],[Use Case 3]],";",Parameter[[#This Row],[Use Case 4]],";",Parameter[[#This Row],[Use Case 5]],";")</f>
        <v>Planung Baustoffe;;;;;</v>
      </c>
      <c r="V301" t="s">
        <v>34</v>
      </c>
      <c r="W301">
        <v>2022</v>
      </c>
      <c r="Y301" t="s">
        <v>4661</v>
      </c>
      <c r="AD301">
        <f t="shared" si="4"/>
        <v>300</v>
      </c>
    </row>
    <row r="302" spans="5:30" hidden="1" x14ac:dyDescent="0.3">
      <c r="E302" t="s">
        <v>228</v>
      </c>
      <c r="F302" t="s">
        <v>437</v>
      </c>
      <c r="G302" t="s">
        <v>438</v>
      </c>
      <c r="H302" t="s">
        <v>468</v>
      </c>
      <c r="I302" t="s">
        <v>79</v>
      </c>
      <c r="P302" t="s">
        <v>4477</v>
      </c>
      <c r="U302" t="str">
        <f>CONCATENATE(Parameter[[#This Row],[Use Case 1]],";",Parameter[[#This Row],[Use Case 2]],";",Parameter[[#This Row],[Use Case 3]],";",Parameter[[#This Row],[Use Case 4]],";",Parameter[[#This Row],[Use Case 5]],";")</f>
        <v>Planung Baustoffe;;;;;</v>
      </c>
      <c r="V302" t="s">
        <v>34</v>
      </c>
      <c r="W302">
        <v>2022</v>
      </c>
      <c r="Y302" t="s">
        <v>4661</v>
      </c>
      <c r="AD302">
        <f t="shared" si="4"/>
        <v>301</v>
      </c>
    </row>
    <row r="303" spans="5:30" hidden="1" x14ac:dyDescent="0.3">
      <c r="E303" t="s">
        <v>228</v>
      </c>
      <c r="F303" t="s">
        <v>437</v>
      </c>
      <c r="G303" t="s">
        <v>438</v>
      </c>
      <c r="H303" t="s">
        <v>469</v>
      </c>
      <c r="I303" t="s">
        <v>79</v>
      </c>
      <c r="P303" t="s">
        <v>4477</v>
      </c>
      <c r="U303" t="str">
        <f>CONCATENATE(Parameter[[#This Row],[Use Case 1]],";",Parameter[[#This Row],[Use Case 2]],";",Parameter[[#This Row],[Use Case 3]],";",Parameter[[#This Row],[Use Case 4]],";",Parameter[[#This Row],[Use Case 5]],";")</f>
        <v>Planung Baustoffe;;;;;</v>
      </c>
      <c r="V303" t="s">
        <v>34</v>
      </c>
      <c r="W303">
        <v>2022</v>
      </c>
      <c r="Y303" t="s">
        <v>4661</v>
      </c>
      <c r="AD303">
        <f t="shared" si="4"/>
        <v>302</v>
      </c>
    </row>
    <row r="304" spans="5:30" hidden="1" x14ac:dyDescent="0.3">
      <c r="E304" t="s">
        <v>228</v>
      </c>
      <c r="F304" t="s">
        <v>437</v>
      </c>
      <c r="G304" t="s">
        <v>438</v>
      </c>
      <c r="H304" t="s">
        <v>470</v>
      </c>
      <c r="I304" t="s">
        <v>79</v>
      </c>
      <c r="P304" t="s">
        <v>4477</v>
      </c>
      <c r="U304" t="str">
        <f>CONCATENATE(Parameter[[#This Row],[Use Case 1]],";",Parameter[[#This Row],[Use Case 2]],";",Parameter[[#This Row],[Use Case 3]],";",Parameter[[#This Row],[Use Case 4]],";",Parameter[[#This Row],[Use Case 5]],";")</f>
        <v>Planung Baustoffe;;;;;</v>
      </c>
      <c r="V304" t="s">
        <v>34</v>
      </c>
      <c r="W304">
        <v>2022</v>
      </c>
      <c r="Y304" t="s">
        <v>4661</v>
      </c>
      <c r="AD304">
        <f t="shared" si="4"/>
        <v>303</v>
      </c>
    </row>
    <row r="305" spans="1:30" hidden="1" x14ac:dyDescent="0.3">
      <c r="E305" t="s">
        <v>228</v>
      </c>
      <c r="F305" t="s">
        <v>437</v>
      </c>
      <c r="G305" t="s">
        <v>438</v>
      </c>
      <c r="H305" t="s">
        <v>471</v>
      </c>
      <c r="I305" t="s">
        <v>79</v>
      </c>
      <c r="P305" t="s">
        <v>4477</v>
      </c>
      <c r="U305" t="str">
        <f>CONCATENATE(Parameter[[#This Row],[Use Case 1]],";",Parameter[[#This Row],[Use Case 2]],";",Parameter[[#This Row],[Use Case 3]],";",Parameter[[#This Row],[Use Case 4]],";",Parameter[[#This Row],[Use Case 5]],";")</f>
        <v>Planung Baustoffe;;;;;</v>
      </c>
      <c r="V305" t="s">
        <v>34</v>
      </c>
      <c r="W305">
        <v>2022</v>
      </c>
      <c r="Y305" t="s">
        <v>4661</v>
      </c>
      <c r="AD305">
        <f t="shared" si="4"/>
        <v>304</v>
      </c>
    </row>
    <row r="306" spans="1:30" hidden="1" x14ac:dyDescent="0.3">
      <c r="E306" t="s">
        <v>228</v>
      </c>
      <c r="F306" t="s">
        <v>437</v>
      </c>
      <c r="G306" t="s">
        <v>438</v>
      </c>
      <c r="H306" t="s">
        <v>472</v>
      </c>
      <c r="I306" t="s">
        <v>79</v>
      </c>
      <c r="P306" t="s">
        <v>4477</v>
      </c>
      <c r="U306" t="str">
        <f>CONCATENATE(Parameter[[#This Row],[Use Case 1]],";",Parameter[[#This Row],[Use Case 2]],";",Parameter[[#This Row],[Use Case 3]],";",Parameter[[#This Row],[Use Case 4]],";",Parameter[[#This Row],[Use Case 5]],";")</f>
        <v>Planung Baustoffe;;;;;</v>
      </c>
      <c r="V306" t="s">
        <v>34</v>
      </c>
      <c r="W306">
        <v>2022</v>
      </c>
      <c r="Y306" t="s">
        <v>4661</v>
      </c>
      <c r="AD306">
        <f t="shared" si="4"/>
        <v>305</v>
      </c>
    </row>
    <row r="307" spans="1:30" hidden="1" x14ac:dyDescent="0.3">
      <c r="E307" t="s">
        <v>228</v>
      </c>
      <c r="F307" t="s">
        <v>437</v>
      </c>
      <c r="G307" t="s">
        <v>438</v>
      </c>
      <c r="H307" t="s">
        <v>473</v>
      </c>
      <c r="I307" t="s">
        <v>79</v>
      </c>
      <c r="P307" t="s">
        <v>4477</v>
      </c>
      <c r="U307" t="str">
        <f>CONCATENATE(Parameter[[#This Row],[Use Case 1]],";",Parameter[[#This Row],[Use Case 2]],";",Parameter[[#This Row],[Use Case 3]],";",Parameter[[#This Row],[Use Case 4]],";",Parameter[[#This Row],[Use Case 5]],";")</f>
        <v>Planung Baustoffe;;;;;</v>
      </c>
      <c r="V307" t="s">
        <v>34</v>
      </c>
      <c r="W307">
        <v>2022</v>
      </c>
      <c r="Y307" t="s">
        <v>4661</v>
      </c>
      <c r="AD307">
        <f t="shared" si="4"/>
        <v>306</v>
      </c>
    </row>
    <row r="308" spans="1:30" hidden="1" x14ac:dyDescent="0.3">
      <c r="E308" t="s">
        <v>228</v>
      </c>
      <c r="F308" t="s">
        <v>437</v>
      </c>
      <c r="G308" t="s">
        <v>438</v>
      </c>
      <c r="H308" t="s">
        <v>474</v>
      </c>
      <c r="I308" t="s">
        <v>79</v>
      </c>
      <c r="P308" t="s">
        <v>4477</v>
      </c>
      <c r="U308" t="str">
        <f>CONCATENATE(Parameter[[#This Row],[Use Case 1]],";",Parameter[[#This Row],[Use Case 2]],";",Parameter[[#This Row],[Use Case 3]],";",Parameter[[#This Row],[Use Case 4]],";",Parameter[[#This Row],[Use Case 5]],";")</f>
        <v>Planung Baustoffe;;;;;</v>
      </c>
      <c r="V308" t="s">
        <v>34</v>
      </c>
      <c r="W308">
        <v>2022</v>
      </c>
      <c r="Y308" t="s">
        <v>4661</v>
      </c>
      <c r="AD308">
        <f t="shared" si="4"/>
        <v>307</v>
      </c>
    </row>
    <row r="309" spans="1:30" hidden="1" x14ac:dyDescent="0.3">
      <c r="E309" t="s">
        <v>228</v>
      </c>
      <c r="F309" t="s">
        <v>437</v>
      </c>
      <c r="G309" t="s">
        <v>438</v>
      </c>
      <c r="H309" t="s">
        <v>475</v>
      </c>
      <c r="I309" t="s">
        <v>79</v>
      </c>
      <c r="P309" t="s">
        <v>4477</v>
      </c>
      <c r="U309" t="str">
        <f>CONCATENATE(Parameter[[#This Row],[Use Case 1]],";",Parameter[[#This Row],[Use Case 2]],";",Parameter[[#This Row],[Use Case 3]],";",Parameter[[#This Row],[Use Case 4]],";",Parameter[[#This Row],[Use Case 5]],";")</f>
        <v>Planung Baustoffe;;;;;</v>
      </c>
      <c r="V309" t="s">
        <v>34</v>
      </c>
      <c r="W309">
        <v>2022</v>
      </c>
      <c r="Y309" t="s">
        <v>4661</v>
      </c>
      <c r="AD309">
        <f t="shared" si="4"/>
        <v>308</v>
      </c>
    </row>
    <row r="310" spans="1:30" hidden="1" x14ac:dyDescent="0.3">
      <c r="E310" t="s">
        <v>228</v>
      </c>
      <c r="F310" t="s">
        <v>437</v>
      </c>
      <c r="G310" t="s">
        <v>438</v>
      </c>
      <c r="H310" t="s">
        <v>476</v>
      </c>
      <c r="I310" t="s">
        <v>79</v>
      </c>
      <c r="P310" t="s">
        <v>4477</v>
      </c>
      <c r="U310" t="str">
        <f>CONCATENATE(Parameter[[#This Row],[Use Case 1]],";",Parameter[[#This Row],[Use Case 2]],";",Parameter[[#This Row],[Use Case 3]],";",Parameter[[#This Row],[Use Case 4]],";",Parameter[[#This Row],[Use Case 5]],";")</f>
        <v>Planung Baustoffe;;;;;</v>
      </c>
      <c r="V310" t="s">
        <v>34</v>
      </c>
      <c r="W310">
        <v>2022</v>
      </c>
      <c r="Y310" t="s">
        <v>4661</v>
      </c>
      <c r="AD310">
        <f t="shared" si="4"/>
        <v>309</v>
      </c>
    </row>
    <row r="311" spans="1:30" hidden="1" x14ac:dyDescent="0.3">
      <c r="E311" t="s">
        <v>228</v>
      </c>
      <c r="F311" t="s">
        <v>437</v>
      </c>
      <c r="G311" t="s">
        <v>438</v>
      </c>
      <c r="H311" t="s">
        <v>477</v>
      </c>
      <c r="I311" t="s">
        <v>79</v>
      </c>
      <c r="P311" t="s">
        <v>4477</v>
      </c>
      <c r="U311" t="str">
        <f>CONCATENATE(Parameter[[#This Row],[Use Case 1]],";",Parameter[[#This Row],[Use Case 2]],";",Parameter[[#This Row],[Use Case 3]],";",Parameter[[#This Row],[Use Case 4]],";",Parameter[[#This Row],[Use Case 5]],";")</f>
        <v>Planung Baustoffe;;;;;</v>
      </c>
      <c r="V311" t="s">
        <v>34</v>
      </c>
      <c r="W311">
        <v>2022</v>
      </c>
      <c r="Y311" t="s">
        <v>4661</v>
      </c>
      <c r="AD311">
        <f t="shared" si="4"/>
        <v>310</v>
      </c>
    </row>
    <row r="312" spans="1:30" hidden="1" x14ac:dyDescent="0.3">
      <c r="E312" t="s">
        <v>228</v>
      </c>
      <c r="F312" t="s">
        <v>437</v>
      </c>
      <c r="G312" t="s">
        <v>438</v>
      </c>
      <c r="H312" t="s">
        <v>478</v>
      </c>
      <c r="I312" t="s">
        <v>79</v>
      </c>
      <c r="P312" t="s">
        <v>4477</v>
      </c>
      <c r="U312" t="str">
        <f>CONCATENATE(Parameter[[#This Row],[Use Case 1]],";",Parameter[[#This Row],[Use Case 2]],";",Parameter[[#This Row],[Use Case 3]],";",Parameter[[#This Row],[Use Case 4]],";",Parameter[[#This Row],[Use Case 5]],";")</f>
        <v>Planung Baustoffe;;;;;</v>
      </c>
      <c r="V312" t="s">
        <v>34</v>
      </c>
      <c r="W312">
        <v>2022</v>
      </c>
      <c r="Y312" t="s">
        <v>4661</v>
      </c>
      <c r="AD312">
        <f t="shared" si="4"/>
        <v>311</v>
      </c>
    </row>
    <row r="313" spans="1:30" hidden="1" x14ac:dyDescent="0.3">
      <c r="E313" t="s">
        <v>228</v>
      </c>
      <c r="F313" t="s">
        <v>437</v>
      </c>
      <c r="G313" t="s">
        <v>438</v>
      </c>
      <c r="H313" t="s">
        <v>479</v>
      </c>
      <c r="I313" t="s">
        <v>79</v>
      </c>
      <c r="P313" t="s">
        <v>4477</v>
      </c>
      <c r="U313" t="str">
        <f>CONCATENATE(Parameter[[#This Row],[Use Case 1]],";",Parameter[[#This Row],[Use Case 2]],";",Parameter[[#This Row],[Use Case 3]],";",Parameter[[#This Row],[Use Case 4]],";",Parameter[[#This Row],[Use Case 5]],";")</f>
        <v>Planung Baustoffe;;;;;</v>
      </c>
      <c r="V313" t="s">
        <v>34</v>
      </c>
      <c r="W313">
        <v>2022</v>
      </c>
      <c r="Y313" t="s">
        <v>4661</v>
      </c>
      <c r="AD313">
        <f t="shared" si="4"/>
        <v>312</v>
      </c>
    </row>
    <row r="314" spans="1:30" hidden="1" x14ac:dyDescent="0.3">
      <c r="E314" t="s">
        <v>228</v>
      </c>
      <c r="F314" t="s">
        <v>437</v>
      </c>
      <c r="G314" t="s">
        <v>438</v>
      </c>
      <c r="H314" t="s">
        <v>480</v>
      </c>
      <c r="I314" t="s">
        <v>79</v>
      </c>
      <c r="P314" t="s">
        <v>4477</v>
      </c>
      <c r="U314" t="str">
        <f>CONCATENATE(Parameter[[#This Row],[Use Case 1]],";",Parameter[[#This Row],[Use Case 2]],";",Parameter[[#This Row],[Use Case 3]],";",Parameter[[#This Row],[Use Case 4]],";",Parameter[[#This Row],[Use Case 5]],";")</f>
        <v>Planung Baustoffe;;;;;</v>
      </c>
      <c r="V314" t="s">
        <v>34</v>
      </c>
      <c r="W314">
        <v>2022</v>
      </c>
      <c r="Y314" t="s">
        <v>4661</v>
      </c>
      <c r="AD314">
        <f t="shared" si="4"/>
        <v>313</v>
      </c>
    </row>
    <row r="315" spans="1:30" hidden="1" x14ac:dyDescent="0.3">
      <c r="A315" s="4"/>
      <c r="E315" t="s">
        <v>228</v>
      </c>
      <c r="F315" t="s">
        <v>437</v>
      </c>
      <c r="G315" t="s">
        <v>481</v>
      </c>
      <c r="H315"/>
      <c r="I315" t="s">
        <v>37</v>
      </c>
      <c r="J315" t="s">
        <v>483</v>
      </c>
      <c r="K315" t="s">
        <v>74</v>
      </c>
      <c r="L315" t="s">
        <v>482</v>
      </c>
      <c r="M315" t="s">
        <v>41</v>
      </c>
      <c r="P315" t="s">
        <v>4477</v>
      </c>
      <c r="U315" t="str">
        <f>CONCATENATE(Parameter[[#This Row],[Use Case 1]],";",Parameter[[#This Row],[Use Case 2]],";",Parameter[[#This Row],[Use Case 3]],";",Parameter[[#This Row],[Use Case 4]],";",Parameter[[#This Row],[Use Case 5]],";")</f>
        <v>Planung Baustoffe;;;;;</v>
      </c>
      <c r="V315" t="s">
        <v>34</v>
      </c>
      <c r="W315">
        <v>2022</v>
      </c>
      <c r="Y315" t="s">
        <v>4661</v>
      </c>
      <c r="Z315" t="s">
        <v>484</v>
      </c>
      <c r="AD315">
        <f t="shared" si="4"/>
        <v>314</v>
      </c>
    </row>
    <row r="316" spans="1:30" hidden="1" x14ac:dyDescent="0.3">
      <c r="E316" t="s">
        <v>228</v>
      </c>
      <c r="F316" t="s">
        <v>437</v>
      </c>
      <c r="G316" t="s">
        <v>481</v>
      </c>
      <c r="H316" t="s">
        <v>115</v>
      </c>
      <c r="I316" t="s">
        <v>79</v>
      </c>
      <c r="P316" t="s">
        <v>4477</v>
      </c>
      <c r="U316" t="str">
        <f>CONCATENATE(Parameter[[#This Row],[Use Case 1]],";",Parameter[[#This Row],[Use Case 2]],";",Parameter[[#This Row],[Use Case 3]],";",Parameter[[#This Row],[Use Case 4]],";",Parameter[[#This Row],[Use Case 5]],";")</f>
        <v>Planung Baustoffe;;;;;</v>
      </c>
      <c r="V316" t="s">
        <v>34</v>
      </c>
      <c r="W316">
        <v>2022</v>
      </c>
      <c r="Y316" t="s">
        <v>4661</v>
      </c>
      <c r="AD316">
        <f t="shared" si="4"/>
        <v>315</v>
      </c>
    </row>
    <row r="317" spans="1:30" hidden="1" x14ac:dyDescent="0.3">
      <c r="E317" t="s">
        <v>228</v>
      </c>
      <c r="F317" t="s">
        <v>437</v>
      </c>
      <c r="G317" t="s">
        <v>481</v>
      </c>
      <c r="H317" t="s">
        <v>1686</v>
      </c>
      <c r="I317" t="s">
        <v>79</v>
      </c>
      <c r="P317" t="s">
        <v>4477</v>
      </c>
      <c r="U317" t="str">
        <f>CONCATENATE(Parameter[[#This Row],[Use Case 1]],";",Parameter[[#This Row],[Use Case 2]],";",Parameter[[#This Row],[Use Case 3]],";",Parameter[[#This Row],[Use Case 4]],";",Parameter[[#This Row],[Use Case 5]],";")</f>
        <v>Planung Baustoffe;;;;;</v>
      </c>
      <c r="V317" t="s">
        <v>34</v>
      </c>
      <c r="W317">
        <v>2022</v>
      </c>
      <c r="Y317" t="s">
        <v>4661</v>
      </c>
      <c r="AD317">
        <f t="shared" si="4"/>
        <v>316</v>
      </c>
    </row>
    <row r="318" spans="1:30" hidden="1" x14ac:dyDescent="0.3">
      <c r="E318" t="s">
        <v>228</v>
      </c>
      <c r="F318" t="s">
        <v>437</v>
      </c>
      <c r="G318" t="s">
        <v>481</v>
      </c>
      <c r="H318" t="s">
        <v>485</v>
      </c>
      <c r="I318" t="s">
        <v>79</v>
      </c>
      <c r="P318" t="s">
        <v>4477</v>
      </c>
      <c r="U318" t="str">
        <f>CONCATENATE(Parameter[[#This Row],[Use Case 1]],";",Parameter[[#This Row],[Use Case 2]],";",Parameter[[#This Row],[Use Case 3]],";",Parameter[[#This Row],[Use Case 4]],";",Parameter[[#This Row],[Use Case 5]],";")</f>
        <v>Planung Baustoffe;;;;;</v>
      </c>
      <c r="V318" t="s">
        <v>34</v>
      </c>
      <c r="W318">
        <v>2022</v>
      </c>
      <c r="Y318" t="s">
        <v>4661</v>
      </c>
      <c r="AD318">
        <f t="shared" si="4"/>
        <v>317</v>
      </c>
    </row>
    <row r="319" spans="1:30" hidden="1" x14ac:dyDescent="0.3">
      <c r="E319" t="s">
        <v>228</v>
      </c>
      <c r="F319" t="s">
        <v>437</v>
      </c>
      <c r="G319" t="s">
        <v>481</v>
      </c>
      <c r="H319" t="s">
        <v>486</v>
      </c>
      <c r="I319" t="s">
        <v>79</v>
      </c>
      <c r="P319" t="s">
        <v>4477</v>
      </c>
      <c r="U319" t="str">
        <f>CONCATENATE(Parameter[[#This Row],[Use Case 1]],";",Parameter[[#This Row],[Use Case 2]],";",Parameter[[#This Row],[Use Case 3]],";",Parameter[[#This Row],[Use Case 4]],";",Parameter[[#This Row],[Use Case 5]],";")</f>
        <v>Planung Baustoffe;;;;;</v>
      </c>
      <c r="V319" t="s">
        <v>34</v>
      </c>
      <c r="W319">
        <v>2022</v>
      </c>
      <c r="Y319" t="s">
        <v>4661</v>
      </c>
      <c r="AD319">
        <f t="shared" si="4"/>
        <v>318</v>
      </c>
    </row>
    <row r="320" spans="1:30" hidden="1" x14ac:dyDescent="0.3">
      <c r="E320" t="s">
        <v>228</v>
      </c>
      <c r="F320" t="s">
        <v>437</v>
      </c>
      <c r="G320" t="s">
        <v>481</v>
      </c>
      <c r="H320" t="s">
        <v>487</v>
      </c>
      <c r="I320" t="s">
        <v>79</v>
      </c>
      <c r="P320" t="s">
        <v>4477</v>
      </c>
      <c r="U320" t="str">
        <f>CONCATENATE(Parameter[[#This Row],[Use Case 1]],";",Parameter[[#This Row],[Use Case 2]],";",Parameter[[#This Row],[Use Case 3]],";",Parameter[[#This Row],[Use Case 4]],";",Parameter[[#This Row],[Use Case 5]],";")</f>
        <v>Planung Baustoffe;;;;;</v>
      </c>
      <c r="V320" t="s">
        <v>34</v>
      </c>
      <c r="W320">
        <v>2022</v>
      </c>
      <c r="Y320" t="s">
        <v>4661</v>
      </c>
      <c r="AD320">
        <f t="shared" si="4"/>
        <v>319</v>
      </c>
    </row>
    <row r="321" spans="1:30" hidden="1" x14ac:dyDescent="0.3">
      <c r="E321" t="s">
        <v>228</v>
      </c>
      <c r="F321" t="s">
        <v>437</v>
      </c>
      <c r="G321" t="s">
        <v>481</v>
      </c>
      <c r="H321" t="s">
        <v>488</v>
      </c>
      <c r="I321" t="s">
        <v>79</v>
      </c>
      <c r="P321" t="s">
        <v>4477</v>
      </c>
      <c r="U321" t="str">
        <f>CONCATENATE(Parameter[[#This Row],[Use Case 1]],";",Parameter[[#This Row],[Use Case 2]],";",Parameter[[#This Row],[Use Case 3]],";",Parameter[[#This Row],[Use Case 4]],";",Parameter[[#This Row],[Use Case 5]],";")</f>
        <v>Planung Baustoffe;;;;;</v>
      </c>
      <c r="V321" t="s">
        <v>34</v>
      </c>
      <c r="W321">
        <v>2022</v>
      </c>
      <c r="Y321" t="s">
        <v>4661</v>
      </c>
      <c r="AD321">
        <f t="shared" si="4"/>
        <v>320</v>
      </c>
    </row>
    <row r="322" spans="1:30" hidden="1" x14ac:dyDescent="0.3">
      <c r="E322" t="s">
        <v>228</v>
      </c>
      <c r="F322" t="s">
        <v>437</v>
      </c>
      <c r="G322" t="s">
        <v>481</v>
      </c>
      <c r="H322" t="s">
        <v>489</v>
      </c>
      <c r="I322" t="s">
        <v>79</v>
      </c>
      <c r="P322" t="s">
        <v>4477</v>
      </c>
      <c r="U322" t="str">
        <f>CONCATENATE(Parameter[[#This Row],[Use Case 1]],";",Parameter[[#This Row],[Use Case 2]],";",Parameter[[#This Row],[Use Case 3]],";",Parameter[[#This Row],[Use Case 4]],";",Parameter[[#This Row],[Use Case 5]],";")</f>
        <v>Planung Baustoffe;;;;;</v>
      </c>
      <c r="V322" t="s">
        <v>34</v>
      </c>
      <c r="W322">
        <v>2022</v>
      </c>
      <c r="Y322" t="s">
        <v>4661</v>
      </c>
      <c r="AD322">
        <f t="shared" si="4"/>
        <v>321</v>
      </c>
    </row>
    <row r="323" spans="1:30" hidden="1" x14ac:dyDescent="0.3">
      <c r="E323" t="s">
        <v>228</v>
      </c>
      <c r="F323" t="s">
        <v>437</v>
      </c>
      <c r="G323" t="s">
        <v>481</v>
      </c>
      <c r="H323" t="s">
        <v>490</v>
      </c>
      <c r="I323" t="s">
        <v>79</v>
      </c>
      <c r="P323" t="s">
        <v>4477</v>
      </c>
      <c r="U323" t="str">
        <f>CONCATENATE(Parameter[[#This Row],[Use Case 1]],";",Parameter[[#This Row],[Use Case 2]],";",Parameter[[#This Row],[Use Case 3]],";",Parameter[[#This Row],[Use Case 4]],";",Parameter[[#This Row],[Use Case 5]],";")</f>
        <v>Planung Baustoffe;;;;;</v>
      </c>
      <c r="V323" t="s">
        <v>34</v>
      </c>
      <c r="W323">
        <v>2022</v>
      </c>
      <c r="Y323" t="s">
        <v>4661</v>
      </c>
      <c r="AD323">
        <f t="shared" si="4"/>
        <v>322</v>
      </c>
    </row>
    <row r="324" spans="1:30" hidden="1" x14ac:dyDescent="0.3">
      <c r="E324" t="s">
        <v>228</v>
      </c>
      <c r="F324" t="s">
        <v>437</v>
      </c>
      <c r="G324" t="s">
        <v>481</v>
      </c>
      <c r="H324" t="s">
        <v>491</v>
      </c>
      <c r="I324" t="s">
        <v>79</v>
      </c>
      <c r="P324" t="s">
        <v>4477</v>
      </c>
      <c r="U324" t="str">
        <f>CONCATENATE(Parameter[[#This Row],[Use Case 1]],";",Parameter[[#This Row],[Use Case 2]],";",Parameter[[#This Row],[Use Case 3]],";",Parameter[[#This Row],[Use Case 4]],";",Parameter[[#This Row],[Use Case 5]],";")</f>
        <v>Planung Baustoffe;;;;;</v>
      </c>
      <c r="V324" t="s">
        <v>34</v>
      </c>
      <c r="W324">
        <v>2022</v>
      </c>
      <c r="Y324" t="s">
        <v>4661</v>
      </c>
      <c r="AD324">
        <f t="shared" ref="AD324:AD387" si="5">AD323+1</f>
        <v>323</v>
      </c>
    </row>
    <row r="325" spans="1:30" hidden="1" x14ac:dyDescent="0.3">
      <c r="E325" t="s">
        <v>228</v>
      </c>
      <c r="F325" t="s">
        <v>437</v>
      </c>
      <c r="G325" t="s">
        <v>481</v>
      </c>
      <c r="H325" t="s">
        <v>492</v>
      </c>
      <c r="I325" t="s">
        <v>79</v>
      </c>
      <c r="P325" t="s">
        <v>4477</v>
      </c>
      <c r="U325" t="str">
        <f>CONCATENATE(Parameter[[#This Row],[Use Case 1]],";",Parameter[[#This Row],[Use Case 2]],";",Parameter[[#This Row],[Use Case 3]],";",Parameter[[#This Row],[Use Case 4]],";",Parameter[[#This Row],[Use Case 5]],";")</f>
        <v>Planung Baustoffe;;;;;</v>
      </c>
      <c r="V325" t="s">
        <v>34</v>
      </c>
      <c r="W325">
        <v>2022</v>
      </c>
      <c r="Y325" t="s">
        <v>4661</v>
      </c>
      <c r="AD325">
        <f t="shared" si="5"/>
        <v>324</v>
      </c>
    </row>
    <row r="326" spans="1:30" hidden="1" x14ac:dyDescent="0.3">
      <c r="E326" t="s">
        <v>228</v>
      </c>
      <c r="F326" t="s">
        <v>437</v>
      </c>
      <c r="G326" t="s">
        <v>481</v>
      </c>
      <c r="H326" t="s">
        <v>493</v>
      </c>
      <c r="I326" t="s">
        <v>79</v>
      </c>
      <c r="P326" t="s">
        <v>4477</v>
      </c>
      <c r="U326" t="str">
        <f>CONCATENATE(Parameter[[#This Row],[Use Case 1]],";",Parameter[[#This Row],[Use Case 2]],";",Parameter[[#This Row],[Use Case 3]],";",Parameter[[#This Row],[Use Case 4]],";",Parameter[[#This Row],[Use Case 5]],";")</f>
        <v>Planung Baustoffe;;;;;</v>
      </c>
      <c r="V326" t="s">
        <v>34</v>
      </c>
      <c r="W326">
        <v>2022</v>
      </c>
      <c r="Y326" t="s">
        <v>4661</v>
      </c>
      <c r="AD326">
        <f t="shared" si="5"/>
        <v>325</v>
      </c>
    </row>
    <row r="327" spans="1:30" x14ac:dyDescent="0.3">
      <c r="A327" s="3" t="s">
        <v>29</v>
      </c>
      <c r="B327" s="3" t="s">
        <v>4490</v>
      </c>
      <c r="C327" s="3"/>
      <c r="D327" s="3"/>
      <c r="E327" s="3" t="s">
        <v>30</v>
      </c>
      <c r="F327" s="3" t="s">
        <v>494</v>
      </c>
      <c r="G327" s="3"/>
      <c r="H327" s="3"/>
      <c r="I327" s="3" t="s">
        <v>32</v>
      </c>
      <c r="J327" s="3" t="s">
        <v>494</v>
      </c>
      <c r="K327" s="3"/>
      <c r="L327" s="3"/>
      <c r="M327" s="3" t="s">
        <v>495</v>
      </c>
      <c r="N327" s="3"/>
      <c r="O327" s="3"/>
      <c r="P327" s="3" t="s">
        <v>44</v>
      </c>
      <c r="Q327" s="3"/>
      <c r="R327" s="3"/>
      <c r="S327" s="3"/>
      <c r="T327" s="3"/>
      <c r="U327" s="3" t="str">
        <f>CONCATENATE(Parameter[[#This Row],[Use Case 1]],";",Parameter[[#This Row],[Use Case 2]],";",Parameter[[#This Row],[Use Case 3]],";",Parameter[[#This Row],[Use Case 4]],";",Parameter[[#This Row],[Use Case 5]],";")</f>
        <v>Kostenermittlung;;;;;</v>
      </c>
      <c r="V327" s="3" t="s">
        <v>34</v>
      </c>
      <c r="W327" s="3">
        <v>2022</v>
      </c>
      <c r="X327" s="3"/>
      <c r="Y327" s="3" t="s">
        <v>4661</v>
      </c>
      <c r="Z327" s="3" t="s">
        <v>494</v>
      </c>
      <c r="AA327" s="3" t="s">
        <v>4346</v>
      </c>
      <c r="AB327" s="3"/>
      <c r="AC327" s="3"/>
      <c r="AD327" s="3">
        <f t="shared" si="5"/>
        <v>326</v>
      </c>
    </row>
    <row r="328" spans="1:30" x14ac:dyDescent="0.3">
      <c r="A328" t="s">
        <v>29</v>
      </c>
      <c r="B328" t="s">
        <v>4490</v>
      </c>
      <c r="E328" t="s">
        <v>30</v>
      </c>
      <c r="F328" t="s">
        <v>494</v>
      </c>
      <c r="G328" t="s">
        <v>35</v>
      </c>
      <c r="H328"/>
      <c r="I328" t="s">
        <v>37</v>
      </c>
      <c r="J328" t="s">
        <v>39</v>
      </c>
      <c r="K328" t="s">
        <v>38</v>
      </c>
      <c r="L328" t="s">
        <v>36</v>
      </c>
      <c r="M328" t="s">
        <v>41</v>
      </c>
      <c r="N328" t="s">
        <v>42</v>
      </c>
      <c r="O328" t="s">
        <v>43</v>
      </c>
      <c r="P328" t="s">
        <v>44</v>
      </c>
      <c r="U328" t="str">
        <f>CONCATENATE(Parameter[[#This Row],[Use Case 1]],";",Parameter[[#This Row],[Use Case 2]],";",Parameter[[#This Row],[Use Case 3]],";",Parameter[[#This Row],[Use Case 4]],";",Parameter[[#This Row],[Use Case 5]],";")</f>
        <v>Kostenermittlung;;;;;</v>
      </c>
      <c r="V328" t="s">
        <v>34</v>
      </c>
      <c r="W328">
        <v>2022</v>
      </c>
      <c r="Y328" t="s">
        <v>4661</v>
      </c>
      <c r="Z328" t="s">
        <v>496</v>
      </c>
      <c r="AD328">
        <f t="shared" si="5"/>
        <v>327</v>
      </c>
    </row>
    <row r="329" spans="1:30" x14ac:dyDescent="0.3">
      <c r="A329" t="s">
        <v>29</v>
      </c>
      <c r="B329" t="s">
        <v>4490</v>
      </c>
      <c r="E329" t="s">
        <v>30</v>
      </c>
      <c r="F329" t="s">
        <v>494</v>
      </c>
      <c r="G329" t="s">
        <v>45</v>
      </c>
      <c r="H329"/>
      <c r="I329" t="s">
        <v>37</v>
      </c>
      <c r="J329" t="s">
        <v>48</v>
      </c>
      <c r="K329" t="s">
        <v>47</v>
      </c>
      <c r="L329" t="s">
        <v>46</v>
      </c>
      <c r="M329" t="s">
        <v>41</v>
      </c>
      <c r="N329" t="s">
        <v>50</v>
      </c>
      <c r="O329" t="s">
        <v>43</v>
      </c>
      <c r="P329" t="s">
        <v>44</v>
      </c>
      <c r="U329" t="str">
        <f>CONCATENATE(Parameter[[#This Row],[Use Case 1]],";",Parameter[[#This Row],[Use Case 2]],";",Parameter[[#This Row],[Use Case 3]],";",Parameter[[#This Row],[Use Case 4]],";",Parameter[[#This Row],[Use Case 5]],";")</f>
        <v>Kostenermittlung;;;;;</v>
      </c>
      <c r="V329" t="s">
        <v>34</v>
      </c>
      <c r="W329">
        <v>2022</v>
      </c>
      <c r="Y329" t="s">
        <v>4661</v>
      </c>
      <c r="Z329" t="s">
        <v>49</v>
      </c>
      <c r="AD329">
        <f t="shared" si="5"/>
        <v>328</v>
      </c>
    </row>
    <row r="330" spans="1:30" x14ac:dyDescent="0.3">
      <c r="A330" t="s">
        <v>29</v>
      </c>
      <c r="B330" t="s">
        <v>4478</v>
      </c>
      <c r="E330" t="s">
        <v>30</v>
      </c>
      <c r="F330" t="s">
        <v>494</v>
      </c>
      <c r="G330" t="s">
        <v>51</v>
      </c>
      <c r="H330"/>
      <c r="I330" t="s">
        <v>37</v>
      </c>
      <c r="J330" t="s">
        <v>53</v>
      </c>
      <c r="K330" t="s">
        <v>38</v>
      </c>
      <c r="L330" t="s">
        <v>52</v>
      </c>
      <c r="M330" t="s">
        <v>41</v>
      </c>
      <c r="N330" t="s">
        <v>55</v>
      </c>
      <c r="O330" t="s">
        <v>43</v>
      </c>
      <c r="P330" t="s">
        <v>44</v>
      </c>
      <c r="U330" t="str">
        <f>CONCATENATE(Parameter[[#This Row],[Use Case 1]],";",Parameter[[#This Row],[Use Case 2]],";",Parameter[[#This Row],[Use Case 3]],";",Parameter[[#This Row],[Use Case 4]],";",Parameter[[#This Row],[Use Case 5]],";")</f>
        <v>Kostenermittlung;;;;;</v>
      </c>
      <c r="V330" t="s">
        <v>34</v>
      </c>
      <c r="W330">
        <v>2022</v>
      </c>
      <c r="Y330" t="s">
        <v>4661</v>
      </c>
      <c r="Z330" t="s">
        <v>497</v>
      </c>
      <c r="AD330">
        <f t="shared" si="5"/>
        <v>329</v>
      </c>
    </row>
    <row r="331" spans="1:30" x14ac:dyDescent="0.3">
      <c r="A331" s="3" t="s">
        <v>29</v>
      </c>
      <c r="B331" s="3" t="s">
        <v>4490</v>
      </c>
      <c r="C331" s="3"/>
      <c r="D331" s="3"/>
      <c r="E331" s="3" t="s">
        <v>30</v>
      </c>
      <c r="F331" s="3" t="s">
        <v>498</v>
      </c>
      <c r="G331" s="3"/>
      <c r="H331" s="3"/>
      <c r="I331" s="3" t="s">
        <v>32</v>
      </c>
      <c r="J331" s="3" t="s">
        <v>498</v>
      </c>
      <c r="K331" s="3"/>
      <c r="L331" s="3"/>
      <c r="M331" s="3" t="s">
        <v>499</v>
      </c>
      <c r="N331" s="3"/>
      <c r="O331" s="3"/>
      <c r="P331" s="3" t="s">
        <v>4477</v>
      </c>
      <c r="Q331" s="3" t="s">
        <v>44</v>
      </c>
      <c r="R331" s="3"/>
      <c r="S331" s="3"/>
      <c r="T331" s="3"/>
      <c r="U331" s="3" t="str">
        <f>CONCATENATE(Parameter[[#This Row],[Use Case 1]],";",Parameter[[#This Row],[Use Case 2]],";",Parameter[[#This Row],[Use Case 3]],";",Parameter[[#This Row],[Use Case 4]],";",Parameter[[#This Row],[Use Case 5]],";")</f>
        <v>Planung Baustoffe;Kostenermittlung;;;;</v>
      </c>
      <c r="V331" s="3" t="s">
        <v>34</v>
      </c>
      <c r="W331" s="3">
        <v>2022</v>
      </c>
      <c r="X331" s="3"/>
      <c r="Y331" s="3" t="s">
        <v>4661</v>
      </c>
      <c r="Z331" s="3" t="s">
        <v>498</v>
      </c>
      <c r="AA331" s="3" t="s">
        <v>4347</v>
      </c>
      <c r="AB331" s="3"/>
      <c r="AC331" s="3"/>
      <c r="AD331" s="3">
        <f t="shared" si="5"/>
        <v>330</v>
      </c>
    </row>
    <row r="332" spans="1:30" x14ac:dyDescent="0.3">
      <c r="A332" t="s">
        <v>29</v>
      </c>
      <c r="B332" t="s">
        <v>4490</v>
      </c>
      <c r="E332" t="s">
        <v>30</v>
      </c>
      <c r="F332" t="s">
        <v>498</v>
      </c>
      <c r="G332" t="s">
        <v>35</v>
      </c>
      <c r="H332"/>
      <c r="I332" t="s">
        <v>37</v>
      </c>
      <c r="J332" t="s">
        <v>39</v>
      </c>
      <c r="K332" t="s">
        <v>38</v>
      </c>
      <c r="L332" t="s">
        <v>36</v>
      </c>
      <c r="M332" t="s">
        <v>41</v>
      </c>
      <c r="N332" t="s">
        <v>42</v>
      </c>
      <c r="O332" t="s">
        <v>43</v>
      </c>
      <c r="P332" t="s">
        <v>44</v>
      </c>
      <c r="U332" t="str">
        <f>CONCATENATE(Parameter[[#This Row],[Use Case 1]],";",Parameter[[#This Row],[Use Case 2]],";",Parameter[[#This Row],[Use Case 3]],";",Parameter[[#This Row],[Use Case 4]],";",Parameter[[#This Row],[Use Case 5]],";")</f>
        <v>Kostenermittlung;;;;;</v>
      </c>
      <c r="V332" t="s">
        <v>34</v>
      </c>
      <c r="W332">
        <v>2022</v>
      </c>
      <c r="Y332" t="s">
        <v>4661</v>
      </c>
      <c r="Z332" t="s">
        <v>500</v>
      </c>
      <c r="AD332">
        <f t="shared" si="5"/>
        <v>331</v>
      </c>
    </row>
    <row r="333" spans="1:30" x14ac:dyDescent="0.3">
      <c r="A333" t="s">
        <v>29</v>
      </c>
      <c r="B333" t="s">
        <v>4478</v>
      </c>
      <c r="E333" t="s">
        <v>30</v>
      </c>
      <c r="F333" t="s">
        <v>498</v>
      </c>
      <c r="G333" t="s">
        <v>45</v>
      </c>
      <c r="H333"/>
      <c r="I333" t="s">
        <v>37</v>
      </c>
      <c r="J333" t="s">
        <v>48</v>
      </c>
      <c r="K333" t="s">
        <v>47</v>
      </c>
      <c r="L333" t="s">
        <v>46</v>
      </c>
      <c r="M333" t="s">
        <v>41</v>
      </c>
      <c r="N333" t="s">
        <v>50</v>
      </c>
      <c r="O333" t="s">
        <v>43</v>
      </c>
      <c r="P333" t="s">
        <v>44</v>
      </c>
      <c r="U333" t="str">
        <f>CONCATENATE(Parameter[[#This Row],[Use Case 1]],";",Parameter[[#This Row],[Use Case 2]],";",Parameter[[#This Row],[Use Case 3]],";",Parameter[[#This Row],[Use Case 4]],";",Parameter[[#This Row],[Use Case 5]],";")</f>
        <v>Kostenermittlung;;;;;</v>
      </c>
      <c r="V333" t="s">
        <v>34</v>
      </c>
      <c r="W333">
        <v>2022</v>
      </c>
      <c r="Y333" t="s">
        <v>4661</v>
      </c>
      <c r="Z333" t="s">
        <v>49</v>
      </c>
      <c r="AD333">
        <f t="shared" si="5"/>
        <v>332</v>
      </c>
    </row>
    <row r="334" spans="1:30" x14ac:dyDescent="0.3">
      <c r="A334" t="s">
        <v>29</v>
      </c>
      <c r="B334" t="s">
        <v>4478</v>
      </c>
      <c r="E334" t="s">
        <v>30</v>
      </c>
      <c r="F334" t="s">
        <v>498</v>
      </c>
      <c r="G334" t="s">
        <v>501</v>
      </c>
      <c r="H334"/>
      <c r="I334" t="s">
        <v>37</v>
      </c>
      <c r="J334" t="s">
        <v>503</v>
      </c>
      <c r="K334" t="s">
        <v>47</v>
      </c>
      <c r="L334" t="s">
        <v>502</v>
      </c>
      <c r="M334" t="s">
        <v>41</v>
      </c>
      <c r="N334" t="s">
        <v>70</v>
      </c>
      <c r="O334" t="s">
        <v>43</v>
      </c>
      <c r="P334" t="s">
        <v>44</v>
      </c>
      <c r="U334" t="str">
        <f>CONCATENATE(Parameter[[#This Row],[Use Case 1]],";",Parameter[[#This Row],[Use Case 2]],";",Parameter[[#This Row],[Use Case 3]],";",Parameter[[#This Row],[Use Case 4]],";",Parameter[[#This Row],[Use Case 5]],";")</f>
        <v>Kostenermittlung;;;;;</v>
      </c>
      <c r="V334" t="s">
        <v>34</v>
      </c>
      <c r="W334">
        <v>2022</v>
      </c>
      <c r="Y334" t="s">
        <v>4661</v>
      </c>
      <c r="Z334" t="s">
        <v>504</v>
      </c>
      <c r="AD334">
        <f t="shared" si="5"/>
        <v>333</v>
      </c>
    </row>
    <row r="335" spans="1:30" x14ac:dyDescent="0.3">
      <c r="A335" t="s">
        <v>29</v>
      </c>
      <c r="B335" t="s">
        <v>4478</v>
      </c>
      <c r="E335" t="s">
        <v>30</v>
      </c>
      <c r="F335" t="s">
        <v>498</v>
      </c>
      <c r="G335" t="s">
        <v>505</v>
      </c>
      <c r="H335"/>
      <c r="I335" t="s">
        <v>37</v>
      </c>
      <c r="J335" t="s">
        <v>507</v>
      </c>
      <c r="K335" t="s">
        <v>47</v>
      </c>
      <c r="L335" t="s">
        <v>506</v>
      </c>
      <c r="M335" t="s">
        <v>41</v>
      </c>
      <c r="N335" t="s">
        <v>70</v>
      </c>
      <c r="O335" t="s">
        <v>43</v>
      </c>
      <c r="P335" t="s">
        <v>44</v>
      </c>
      <c r="U335" t="str">
        <f>CONCATENATE(Parameter[[#This Row],[Use Case 1]],";",Parameter[[#This Row],[Use Case 2]],";",Parameter[[#This Row],[Use Case 3]],";",Parameter[[#This Row],[Use Case 4]],";",Parameter[[#This Row],[Use Case 5]],";")</f>
        <v>Kostenermittlung;;;;;</v>
      </c>
      <c r="V335" t="s">
        <v>34</v>
      </c>
      <c r="W335">
        <v>2022</v>
      </c>
      <c r="Y335" t="s">
        <v>4661</v>
      </c>
      <c r="Z335" t="s">
        <v>508</v>
      </c>
      <c r="AD335">
        <f t="shared" si="5"/>
        <v>334</v>
      </c>
    </row>
    <row r="336" spans="1:30" x14ac:dyDescent="0.3">
      <c r="A336" t="s">
        <v>29</v>
      </c>
      <c r="B336" t="s">
        <v>4478</v>
      </c>
      <c r="E336" t="s">
        <v>30</v>
      </c>
      <c r="F336" t="s">
        <v>498</v>
      </c>
      <c r="G336" t="s">
        <v>51</v>
      </c>
      <c r="H336"/>
      <c r="I336" t="s">
        <v>37</v>
      </c>
      <c r="J336" t="s">
        <v>53</v>
      </c>
      <c r="K336" t="s">
        <v>38</v>
      </c>
      <c r="L336" t="s">
        <v>52</v>
      </c>
      <c r="M336" t="s">
        <v>41</v>
      </c>
      <c r="N336" t="s">
        <v>55</v>
      </c>
      <c r="O336" t="s">
        <v>43</v>
      </c>
      <c r="P336" t="s">
        <v>44</v>
      </c>
      <c r="U336" t="str">
        <f>CONCATENATE(Parameter[[#This Row],[Use Case 1]],";",Parameter[[#This Row],[Use Case 2]],";",Parameter[[#This Row],[Use Case 3]],";",Parameter[[#This Row],[Use Case 4]],";",Parameter[[#This Row],[Use Case 5]],";")</f>
        <v>Kostenermittlung;;;;;</v>
      </c>
      <c r="V336" t="s">
        <v>34</v>
      </c>
      <c r="W336">
        <v>2022</v>
      </c>
      <c r="Y336" t="s">
        <v>4661</v>
      </c>
      <c r="Z336" t="s">
        <v>509</v>
      </c>
      <c r="AD336">
        <f t="shared" si="5"/>
        <v>335</v>
      </c>
    </row>
    <row r="337" spans="1:30" x14ac:dyDescent="0.3">
      <c r="A337" t="s">
        <v>29</v>
      </c>
      <c r="B337" t="s">
        <v>4490</v>
      </c>
      <c r="E337" t="s">
        <v>30</v>
      </c>
      <c r="F337" t="s">
        <v>498</v>
      </c>
      <c r="G337" t="s">
        <v>510</v>
      </c>
      <c r="H337"/>
      <c r="I337" t="s">
        <v>37</v>
      </c>
      <c r="J337" t="s">
        <v>512</v>
      </c>
      <c r="K337" t="s">
        <v>74</v>
      </c>
      <c r="L337" t="s">
        <v>511</v>
      </c>
      <c r="M337" t="s">
        <v>41</v>
      </c>
      <c r="N337" t="s">
        <v>50</v>
      </c>
      <c r="O337" t="s">
        <v>43</v>
      </c>
      <c r="P337" t="s">
        <v>4477</v>
      </c>
      <c r="U337" t="str">
        <f>CONCATENATE(Parameter[[#This Row],[Use Case 1]],";",Parameter[[#This Row],[Use Case 2]],";",Parameter[[#This Row],[Use Case 3]],";",Parameter[[#This Row],[Use Case 4]],";",Parameter[[#This Row],[Use Case 5]],";")</f>
        <v>Planung Baustoffe;;;;;</v>
      </c>
      <c r="V337" t="s">
        <v>34</v>
      </c>
      <c r="W337">
        <v>2022</v>
      </c>
      <c r="Y337" t="s">
        <v>4661</v>
      </c>
      <c r="Z337" t="s">
        <v>513</v>
      </c>
      <c r="AD337">
        <f t="shared" si="5"/>
        <v>336</v>
      </c>
    </row>
    <row r="338" spans="1:30" x14ac:dyDescent="0.3">
      <c r="A338" t="s">
        <v>29</v>
      </c>
      <c r="B338" t="s">
        <v>4490</v>
      </c>
      <c r="E338" t="s">
        <v>30</v>
      </c>
      <c r="F338" t="s">
        <v>498</v>
      </c>
      <c r="G338" t="s">
        <v>510</v>
      </c>
      <c r="H338" t="s">
        <v>115</v>
      </c>
      <c r="I338" t="s">
        <v>79</v>
      </c>
      <c r="P338" t="s">
        <v>4477</v>
      </c>
      <c r="U338" t="str">
        <f>CONCATENATE(Parameter[[#This Row],[Use Case 1]],";",Parameter[[#This Row],[Use Case 2]],";",Parameter[[#This Row],[Use Case 3]],";",Parameter[[#This Row],[Use Case 4]],";",Parameter[[#This Row],[Use Case 5]],";")</f>
        <v>Planung Baustoffe;;;;;</v>
      </c>
      <c r="V338" t="s">
        <v>34</v>
      </c>
      <c r="W338">
        <v>2022</v>
      </c>
      <c r="Y338" t="s">
        <v>4661</v>
      </c>
      <c r="AD338">
        <f t="shared" si="5"/>
        <v>337</v>
      </c>
    </row>
    <row r="339" spans="1:30" x14ac:dyDescent="0.3">
      <c r="A339" t="s">
        <v>29</v>
      </c>
      <c r="B339" t="s">
        <v>4490</v>
      </c>
      <c r="E339" t="s">
        <v>30</v>
      </c>
      <c r="F339" t="s">
        <v>498</v>
      </c>
      <c r="G339" t="s">
        <v>510</v>
      </c>
      <c r="H339" t="s">
        <v>1686</v>
      </c>
      <c r="I339" t="s">
        <v>79</v>
      </c>
      <c r="P339" t="s">
        <v>4477</v>
      </c>
      <c r="U339" t="str">
        <f>CONCATENATE(Parameter[[#This Row],[Use Case 1]],";",Parameter[[#This Row],[Use Case 2]],";",Parameter[[#This Row],[Use Case 3]],";",Parameter[[#This Row],[Use Case 4]],";",Parameter[[#This Row],[Use Case 5]],";")</f>
        <v>Planung Baustoffe;;;;;</v>
      </c>
      <c r="V339" t="s">
        <v>34</v>
      </c>
      <c r="W339">
        <v>2022</v>
      </c>
      <c r="Y339" t="s">
        <v>4661</v>
      </c>
      <c r="AD339">
        <f t="shared" si="5"/>
        <v>338</v>
      </c>
    </row>
    <row r="340" spans="1:30" x14ac:dyDescent="0.3">
      <c r="A340" t="s">
        <v>29</v>
      </c>
      <c r="B340" t="s">
        <v>4490</v>
      </c>
      <c r="E340" t="s">
        <v>30</v>
      </c>
      <c r="F340" t="s">
        <v>498</v>
      </c>
      <c r="G340" t="s">
        <v>510</v>
      </c>
      <c r="H340" t="s">
        <v>514</v>
      </c>
      <c r="I340" t="s">
        <v>79</v>
      </c>
      <c r="P340" t="s">
        <v>4477</v>
      </c>
      <c r="U340" t="str">
        <f>CONCATENATE(Parameter[[#This Row],[Use Case 1]],";",Parameter[[#This Row],[Use Case 2]],";",Parameter[[#This Row],[Use Case 3]],";",Parameter[[#This Row],[Use Case 4]],";",Parameter[[#This Row],[Use Case 5]],";")</f>
        <v>Planung Baustoffe;;;;;</v>
      </c>
      <c r="V340" t="s">
        <v>34</v>
      </c>
      <c r="W340">
        <v>2022</v>
      </c>
      <c r="Y340" t="s">
        <v>4661</v>
      </c>
      <c r="AD340">
        <f t="shared" si="5"/>
        <v>339</v>
      </c>
    </row>
    <row r="341" spans="1:30" x14ac:dyDescent="0.3">
      <c r="A341" t="s">
        <v>29</v>
      </c>
      <c r="B341" t="s">
        <v>4490</v>
      </c>
      <c r="E341" t="s">
        <v>30</v>
      </c>
      <c r="F341" t="s">
        <v>498</v>
      </c>
      <c r="G341" t="s">
        <v>510</v>
      </c>
      <c r="H341" t="s">
        <v>515</v>
      </c>
      <c r="I341" t="s">
        <v>79</v>
      </c>
      <c r="P341" t="s">
        <v>4477</v>
      </c>
      <c r="U341" t="str">
        <f>CONCATENATE(Parameter[[#This Row],[Use Case 1]],";",Parameter[[#This Row],[Use Case 2]],";",Parameter[[#This Row],[Use Case 3]],";",Parameter[[#This Row],[Use Case 4]],";",Parameter[[#This Row],[Use Case 5]],";")</f>
        <v>Planung Baustoffe;;;;;</v>
      </c>
      <c r="V341" t="s">
        <v>34</v>
      </c>
      <c r="W341">
        <v>2022</v>
      </c>
      <c r="Y341" t="s">
        <v>4661</v>
      </c>
      <c r="AD341">
        <f t="shared" si="5"/>
        <v>340</v>
      </c>
    </row>
    <row r="342" spans="1:30" x14ac:dyDescent="0.3">
      <c r="A342" t="s">
        <v>29</v>
      </c>
      <c r="B342" t="s">
        <v>4490</v>
      </c>
      <c r="E342" t="s">
        <v>30</v>
      </c>
      <c r="F342" t="s">
        <v>498</v>
      </c>
      <c r="G342" t="s">
        <v>510</v>
      </c>
      <c r="H342" t="s">
        <v>516</v>
      </c>
      <c r="I342" t="s">
        <v>79</v>
      </c>
      <c r="P342" t="s">
        <v>4477</v>
      </c>
      <c r="U342" t="str">
        <f>CONCATENATE(Parameter[[#This Row],[Use Case 1]],";",Parameter[[#This Row],[Use Case 2]],";",Parameter[[#This Row],[Use Case 3]],";",Parameter[[#This Row],[Use Case 4]],";",Parameter[[#This Row],[Use Case 5]],";")</f>
        <v>Planung Baustoffe;;;;;</v>
      </c>
      <c r="V342" t="s">
        <v>34</v>
      </c>
      <c r="W342">
        <v>2022</v>
      </c>
      <c r="Y342" t="s">
        <v>4661</v>
      </c>
      <c r="AD342">
        <f t="shared" si="5"/>
        <v>341</v>
      </c>
    </row>
    <row r="343" spans="1:30" x14ac:dyDescent="0.3">
      <c r="A343" t="s">
        <v>29</v>
      </c>
      <c r="B343" t="s">
        <v>4490</v>
      </c>
      <c r="E343" t="s">
        <v>30</v>
      </c>
      <c r="F343" t="s">
        <v>498</v>
      </c>
      <c r="G343" t="s">
        <v>510</v>
      </c>
      <c r="H343" t="s">
        <v>517</v>
      </c>
      <c r="I343" t="s">
        <v>79</v>
      </c>
      <c r="P343" t="s">
        <v>4477</v>
      </c>
      <c r="U343" t="str">
        <f>CONCATENATE(Parameter[[#This Row],[Use Case 1]],";",Parameter[[#This Row],[Use Case 2]],";",Parameter[[#This Row],[Use Case 3]],";",Parameter[[#This Row],[Use Case 4]],";",Parameter[[#This Row],[Use Case 5]],";")</f>
        <v>Planung Baustoffe;;;;;</v>
      </c>
      <c r="V343" t="s">
        <v>34</v>
      </c>
      <c r="W343">
        <v>2022</v>
      </c>
      <c r="Y343" t="s">
        <v>4661</v>
      </c>
      <c r="AD343">
        <f t="shared" si="5"/>
        <v>342</v>
      </c>
    </row>
    <row r="344" spans="1:30" x14ac:dyDescent="0.3">
      <c r="A344" s="7" t="s">
        <v>29</v>
      </c>
      <c r="B344" s="7" t="s">
        <v>4478</v>
      </c>
      <c r="C344" s="7"/>
      <c r="D344" s="7"/>
      <c r="E344" s="7" t="s">
        <v>30</v>
      </c>
      <c r="F344" s="7" t="s">
        <v>518</v>
      </c>
      <c r="G344" s="7"/>
      <c r="H344" s="7"/>
      <c r="I344" s="7" t="s">
        <v>32</v>
      </c>
      <c r="J344" s="7" t="s">
        <v>518</v>
      </c>
      <c r="K344" s="7"/>
      <c r="L344" s="7"/>
      <c r="M344" s="7" t="s">
        <v>519</v>
      </c>
      <c r="N344" s="7"/>
      <c r="O344" s="7"/>
      <c r="P344" s="7" t="s">
        <v>44</v>
      </c>
      <c r="Q344" s="7"/>
      <c r="R344" s="7"/>
      <c r="S344" s="7"/>
      <c r="T344" s="7"/>
      <c r="U344" s="7" t="str">
        <f>CONCATENATE(Parameter[[#This Row],[Use Case 1]],";",Parameter[[#This Row],[Use Case 2]],";",Parameter[[#This Row],[Use Case 3]],";",Parameter[[#This Row],[Use Case 4]],";",Parameter[[#This Row],[Use Case 5]],";")</f>
        <v>Kostenermittlung;;;;;</v>
      </c>
      <c r="V344" s="7" t="s">
        <v>34</v>
      </c>
      <c r="W344" s="7">
        <v>2022</v>
      </c>
      <c r="X344" s="7"/>
      <c r="Y344" s="7" t="s">
        <v>4661</v>
      </c>
      <c r="Z344" s="7" t="s">
        <v>518</v>
      </c>
      <c r="AA344" s="7" t="s">
        <v>4348</v>
      </c>
      <c r="AB344" s="7"/>
      <c r="AC344" s="7"/>
      <c r="AD344" s="7">
        <f t="shared" si="5"/>
        <v>343</v>
      </c>
    </row>
    <row r="345" spans="1:30" x14ac:dyDescent="0.3">
      <c r="A345" t="s">
        <v>29</v>
      </c>
      <c r="B345" t="s">
        <v>4478</v>
      </c>
      <c r="E345" t="s">
        <v>30</v>
      </c>
      <c r="F345" t="s">
        <v>518</v>
      </c>
      <c r="G345" t="s">
        <v>520</v>
      </c>
      <c r="H345"/>
      <c r="I345" t="s">
        <v>37</v>
      </c>
      <c r="J345" t="s">
        <v>523</v>
      </c>
      <c r="K345" t="s">
        <v>522</v>
      </c>
      <c r="L345" t="s">
        <v>521</v>
      </c>
      <c r="M345" t="s">
        <v>41</v>
      </c>
      <c r="N345" t="s">
        <v>70</v>
      </c>
      <c r="O345" t="s">
        <v>43</v>
      </c>
      <c r="P345" t="s">
        <v>44</v>
      </c>
      <c r="U345" t="str">
        <f>CONCATENATE(Parameter[[#This Row],[Use Case 1]],";",Parameter[[#This Row],[Use Case 2]],";",Parameter[[#This Row],[Use Case 3]],";",Parameter[[#This Row],[Use Case 4]],";",Parameter[[#This Row],[Use Case 5]],";")</f>
        <v>Kostenermittlung;;;;;</v>
      </c>
      <c r="V345" t="s">
        <v>34</v>
      </c>
      <c r="W345">
        <v>2022</v>
      </c>
      <c r="Y345" t="s">
        <v>4661</v>
      </c>
      <c r="Z345" t="s">
        <v>524</v>
      </c>
      <c r="AD345">
        <f t="shared" si="5"/>
        <v>344</v>
      </c>
    </row>
    <row r="346" spans="1:30" x14ac:dyDescent="0.3">
      <c r="A346" t="s">
        <v>29</v>
      </c>
      <c r="B346" t="s">
        <v>4478</v>
      </c>
      <c r="E346" t="s">
        <v>30</v>
      </c>
      <c r="F346" t="s">
        <v>518</v>
      </c>
      <c r="G346" t="s">
        <v>525</v>
      </c>
      <c r="H346"/>
      <c r="I346" t="s">
        <v>37</v>
      </c>
      <c r="J346" t="s">
        <v>527</v>
      </c>
      <c r="K346" t="s">
        <v>99</v>
      </c>
      <c r="L346" t="s">
        <v>526</v>
      </c>
      <c r="M346" t="s">
        <v>41</v>
      </c>
      <c r="N346" t="s">
        <v>70</v>
      </c>
      <c r="O346" t="s">
        <v>43</v>
      </c>
      <c r="P346" t="s">
        <v>44</v>
      </c>
      <c r="U346" t="str">
        <f>CONCATENATE(Parameter[[#This Row],[Use Case 1]],";",Parameter[[#This Row],[Use Case 2]],";",Parameter[[#This Row],[Use Case 3]],";",Parameter[[#This Row],[Use Case 4]],";",Parameter[[#This Row],[Use Case 5]],";")</f>
        <v>Kostenermittlung;;;;;</v>
      </c>
      <c r="V346" t="s">
        <v>34</v>
      </c>
      <c r="W346">
        <v>2022</v>
      </c>
      <c r="Y346" t="s">
        <v>4661</v>
      </c>
      <c r="Z346" t="s">
        <v>528</v>
      </c>
      <c r="AD346">
        <f t="shared" si="5"/>
        <v>345</v>
      </c>
    </row>
    <row r="347" spans="1:30" x14ac:dyDescent="0.3">
      <c r="A347" t="s">
        <v>29</v>
      </c>
      <c r="B347" t="s">
        <v>4478</v>
      </c>
      <c r="E347" t="s">
        <v>30</v>
      </c>
      <c r="F347" t="s">
        <v>518</v>
      </c>
      <c r="G347" t="s">
        <v>51</v>
      </c>
      <c r="H347"/>
      <c r="I347" t="s">
        <v>37</v>
      </c>
      <c r="J347" t="s">
        <v>53</v>
      </c>
      <c r="K347" t="s">
        <v>38</v>
      </c>
      <c r="L347" t="s">
        <v>52</v>
      </c>
      <c r="M347" t="s">
        <v>41</v>
      </c>
      <c r="N347" t="s">
        <v>55</v>
      </c>
      <c r="O347" t="s">
        <v>43</v>
      </c>
      <c r="P347" t="s">
        <v>44</v>
      </c>
      <c r="U347" t="str">
        <f>CONCATENATE(Parameter[[#This Row],[Use Case 1]],";",Parameter[[#This Row],[Use Case 2]],";",Parameter[[#This Row],[Use Case 3]],";",Parameter[[#This Row],[Use Case 4]],";",Parameter[[#This Row],[Use Case 5]],";")</f>
        <v>Kostenermittlung;;;;;</v>
      </c>
      <c r="V347" t="s">
        <v>34</v>
      </c>
      <c r="W347">
        <v>2022</v>
      </c>
      <c r="Y347" t="s">
        <v>4661</v>
      </c>
      <c r="Z347" t="s">
        <v>529</v>
      </c>
      <c r="AD347">
        <f t="shared" si="5"/>
        <v>346</v>
      </c>
    </row>
    <row r="348" spans="1:30" x14ac:dyDescent="0.3">
      <c r="A348" s="7" t="s">
        <v>29</v>
      </c>
      <c r="B348" s="7" t="s">
        <v>4478</v>
      </c>
      <c r="C348" s="7"/>
      <c r="D348" s="7"/>
      <c r="E348" s="7" t="s">
        <v>30</v>
      </c>
      <c r="F348" s="7" t="s">
        <v>530</v>
      </c>
      <c r="G348" s="7"/>
      <c r="H348" s="7"/>
      <c r="I348" s="7" t="s">
        <v>32</v>
      </c>
      <c r="J348" s="7" t="s">
        <v>530</v>
      </c>
      <c r="K348" s="7"/>
      <c r="L348" s="7"/>
      <c r="M348" s="7" t="s">
        <v>531</v>
      </c>
      <c r="N348" s="7"/>
      <c r="O348" s="7"/>
      <c r="P348" s="7" t="s">
        <v>44</v>
      </c>
      <c r="Q348" s="7"/>
      <c r="R348" s="7"/>
      <c r="S348" s="7"/>
      <c r="T348" s="7"/>
      <c r="U348" s="7" t="str">
        <f>CONCATENATE(Parameter[[#This Row],[Use Case 1]],";",Parameter[[#This Row],[Use Case 2]],";",Parameter[[#This Row],[Use Case 3]],";",Parameter[[#This Row],[Use Case 4]],";",Parameter[[#This Row],[Use Case 5]],";")</f>
        <v>Kostenermittlung;;;;;</v>
      </c>
      <c r="V348" s="7" t="s">
        <v>34</v>
      </c>
      <c r="W348" s="7">
        <v>2022</v>
      </c>
      <c r="X348" s="7"/>
      <c r="Y348" s="7" t="s">
        <v>4661</v>
      </c>
      <c r="Z348" s="7" t="s">
        <v>530</v>
      </c>
      <c r="AA348" s="7" t="s">
        <v>4349</v>
      </c>
      <c r="AB348" s="7"/>
      <c r="AC348" s="7"/>
      <c r="AD348" s="7">
        <f t="shared" si="5"/>
        <v>347</v>
      </c>
    </row>
    <row r="349" spans="1:30" x14ac:dyDescent="0.3">
      <c r="A349" t="s">
        <v>29</v>
      </c>
      <c r="B349" t="s">
        <v>4478</v>
      </c>
      <c r="E349" t="s">
        <v>30</v>
      </c>
      <c r="F349" t="s">
        <v>530</v>
      </c>
      <c r="G349" t="s">
        <v>520</v>
      </c>
      <c r="H349"/>
      <c r="I349" t="s">
        <v>37</v>
      </c>
      <c r="J349" t="s">
        <v>523</v>
      </c>
      <c r="K349" t="s">
        <v>522</v>
      </c>
      <c r="L349" t="s">
        <v>521</v>
      </c>
      <c r="M349" t="s">
        <v>41</v>
      </c>
      <c r="N349" t="s">
        <v>70</v>
      </c>
      <c r="O349" t="s">
        <v>43</v>
      </c>
      <c r="P349" t="s">
        <v>44</v>
      </c>
      <c r="U349" t="str">
        <f>CONCATENATE(Parameter[[#This Row],[Use Case 1]],";",Parameter[[#This Row],[Use Case 2]],";",Parameter[[#This Row],[Use Case 3]],";",Parameter[[#This Row],[Use Case 4]],";",Parameter[[#This Row],[Use Case 5]],";")</f>
        <v>Kostenermittlung;;;;;</v>
      </c>
      <c r="V349" t="s">
        <v>34</v>
      </c>
      <c r="W349">
        <v>2022</v>
      </c>
      <c r="Y349" t="s">
        <v>4661</v>
      </c>
      <c r="Z349" t="s">
        <v>532</v>
      </c>
      <c r="AD349">
        <f t="shared" si="5"/>
        <v>348</v>
      </c>
    </row>
    <row r="350" spans="1:30" x14ac:dyDescent="0.3">
      <c r="A350" t="s">
        <v>29</v>
      </c>
      <c r="B350" t="s">
        <v>4478</v>
      </c>
      <c r="E350" t="s">
        <v>30</v>
      </c>
      <c r="F350" t="s">
        <v>530</v>
      </c>
      <c r="G350" t="s">
        <v>45</v>
      </c>
      <c r="H350"/>
      <c r="I350" t="s">
        <v>37</v>
      </c>
      <c r="J350" t="s">
        <v>48</v>
      </c>
      <c r="K350" t="s">
        <v>47</v>
      </c>
      <c r="L350" t="s">
        <v>46</v>
      </c>
      <c r="M350" t="s">
        <v>41</v>
      </c>
      <c r="N350" t="s">
        <v>50</v>
      </c>
      <c r="O350" t="s">
        <v>43</v>
      </c>
      <c r="P350" t="s">
        <v>44</v>
      </c>
      <c r="U350" t="str">
        <f>CONCATENATE(Parameter[[#This Row],[Use Case 1]],";",Parameter[[#This Row],[Use Case 2]],";",Parameter[[#This Row],[Use Case 3]],";",Parameter[[#This Row],[Use Case 4]],";",Parameter[[#This Row],[Use Case 5]],";")</f>
        <v>Kostenermittlung;;;;;</v>
      </c>
      <c r="V350" t="s">
        <v>34</v>
      </c>
      <c r="W350">
        <v>2022</v>
      </c>
      <c r="Y350" t="s">
        <v>4661</v>
      </c>
      <c r="Z350" t="s">
        <v>49</v>
      </c>
      <c r="AD350">
        <f t="shared" si="5"/>
        <v>349</v>
      </c>
    </row>
    <row r="351" spans="1:30" x14ac:dyDescent="0.3">
      <c r="A351" t="s">
        <v>29</v>
      </c>
      <c r="B351" t="s">
        <v>4478</v>
      </c>
      <c r="E351" t="s">
        <v>30</v>
      </c>
      <c r="F351" t="s">
        <v>530</v>
      </c>
      <c r="G351" t="s">
        <v>525</v>
      </c>
      <c r="H351"/>
      <c r="I351" t="s">
        <v>37</v>
      </c>
      <c r="J351" t="s">
        <v>527</v>
      </c>
      <c r="K351" t="s">
        <v>99</v>
      </c>
      <c r="L351" t="s">
        <v>526</v>
      </c>
      <c r="M351" t="s">
        <v>41</v>
      </c>
      <c r="N351" t="s">
        <v>70</v>
      </c>
      <c r="O351" t="s">
        <v>43</v>
      </c>
      <c r="P351" t="s">
        <v>44</v>
      </c>
      <c r="U351" t="str">
        <f>CONCATENATE(Parameter[[#This Row],[Use Case 1]],";",Parameter[[#This Row],[Use Case 2]],";",Parameter[[#This Row],[Use Case 3]],";",Parameter[[#This Row],[Use Case 4]],";",Parameter[[#This Row],[Use Case 5]],";")</f>
        <v>Kostenermittlung;;;;;</v>
      </c>
      <c r="V351" t="s">
        <v>34</v>
      </c>
      <c r="W351">
        <v>2022</v>
      </c>
      <c r="Y351" t="s">
        <v>4661</v>
      </c>
      <c r="Z351" t="s">
        <v>533</v>
      </c>
      <c r="AD351">
        <f t="shared" si="5"/>
        <v>350</v>
      </c>
    </row>
    <row r="352" spans="1:30" x14ac:dyDescent="0.3">
      <c r="A352" t="s">
        <v>29</v>
      </c>
      <c r="B352" t="s">
        <v>4478</v>
      </c>
      <c r="E352" t="s">
        <v>30</v>
      </c>
      <c r="F352" t="s">
        <v>530</v>
      </c>
      <c r="G352" t="s">
        <v>51</v>
      </c>
      <c r="H352"/>
      <c r="I352" t="s">
        <v>37</v>
      </c>
      <c r="J352" t="s">
        <v>53</v>
      </c>
      <c r="K352" t="s">
        <v>38</v>
      </c>
      <c r="L352" t="s">
        <v>52</v>
      </c>
      <c r="M352" t="s">
        <v>41</v>
      </c>
      <c r="N352" t="s">
        <v>55</v>
      </c>
      <c r="O352" t="s">
        <v>43</v>
      </c>
      <c r="P352" t="s">
        <v>44</v>
      </c>
      <c r="U352" t="str">
        <f>CONCATENATE(Parameter[[#This Row],[Use Case 1]],";",Parameter[[#This Row],[Use Case 2]],";",Parameter[[#This Row],[Use Case 3]],";",Parameter[[#This Row],[Use Case 4]],";",Parameter[[#This Row],[Use Case 5]],";")</f>
        <v>Kostenermittlung;;;;;</v>
      </c>
      <c r="V352" t="s">
        <v>34</v>
      </c>
      <c r="W352">
        <v>2022</v>
      </c>
      <c r="Y352" t="s">
        <v>4661</v>
      </c>
      <c r="Z352" t="s">
        <v>534</v>
      </c>
      <c r="AD352">
        <f t="shared" si="5"/>
        <v>351</v>
      </c>
    </row>
    <row r="353" spans="1:30" x14ac:dyDescent="0.3">
      <c r="A353" s="7" t="s">
        <v>29</v>
      </c>
      <c r="B353" s="7" t="s">
        <v>4490</v>
      </c>
      <c r="C353" s="7"/>
      <c r="D353" s="7"/>
      <c r="E353" s="7" t="s">
        <v>30</v>
      </c>
      <c r="F353" s="7" t="s">
        <v>535</v>
      </c>
      <c r="G353" s="7"/>
      <c r="H353" s="7"/>
      <c r="I353" s="7" t="s">
        <v>32</v>
      </c>
      <c r="J353" s="7" t="s">
        <v>535</v>
      </c>
      <c r="K353" s="7"/>
      <c r="L353" s="7"/>
      <c r="M353" s="7" t="s">
        <v>536</v>
      </c>
      <c r="N353" s="7"/>
      <c r="O353" s="7"/>
      <c r="P353" s="7" t="s">
        <v>44</v>
      </c>
      <c r="Q353" s="7"/>
      <c r="R353" s="7"/>
      <c r="S353" s="7"/>
      <c r="T353" s="7"/>
      <c r="U353" s="7" t="str">
        <f>CONCATENATE(Parameter[[#This Row],[Use Case 1]],";",Parameter[[#This Row],[Use Case 2]],";",Parameter[[#This Row],[Use Case 3]],";",Parameter[[#This Row],[Use Case 4]],";",Parameter[[#This Row],[Use Case 5]],";")</f>
        <v>Kostenermittlung;;;;;</v>
      </c>
      <c r="V353" s="7" t="s">
        <v>34</v>
      </c>
      <c r="W353" s="7">
        <v>2022</v>
      </c>
      <c r="X353" s="7"/>
      <c r="Y353" s="7" t="s">
        <v>4661</v>
      </c>
      <c r="Z353" s="7" t="s">
        <v>535</v>
      </c>
      <c r="AA353" s="7" t="s">
        <v>4321</v>
      </c>
      <c r="AB353" s="7"/>
      <c r="AC353" s="7"/>
      <c r="AD353" s="7">
        <f t="shared" si="5"/>
        <v>352</v>
      </c>
    </row>
    <row r="354" spans="1:30" x14ac:dyDescent="0.3">
      <c r="A354" t="s">
        <v>29</v>
      </c>
      <c r="B354" t="s">
        <v>4490</v>
      </c>
      <c r="E354" t="s">
        <v>30</v>
      </c>
      <c r="F354" t="s">
        <v>535</v>
      </c>
      <c r="G354" t="s">
        <v>35</v>
      </c>
      <c r="H354"/>
      <c r="I354" t="s">
        <v>37</v>
      </c>
      <c r="J354" t="s">
        <v>39</v>
      </c>
      <c r="K354" t="s">
        <v>38</v>
      </c>
      <c r="L354" t="s">
        <v>36</v>
      </c>
      <c r="M354" t="s">
        <v>41</v>
      </c>
      <c r="N354" t="s">
        <v>42</v>
      </c>
      <c r="O354" t="s">
        <v>43</v>
      </c>
      <c r="P354" t="s">
        <v>44</v>
      </c>
      <c r="U354" t="str">
        <f>CONCATENATE(Parameter[[#This Row],[Use Case 1]],";",Parameter[[#This Row],[Use Case 2]],";",Parameter[[#This Row],[Use Case 3]],";",Parameter[[#This Row],[Use Case 4]],";",Parameter[[#This Row],[Use Case 5]],";")</f>
        <v>Kostenermittlung;;;;;</v>
      </c>
      <c r="V354" t="s">
        <v>34</v>
      </c>
      <c r="W354">
        <v>2022</v>
      </c>
      <c r="Y354" t="s">
        <v>4661</v>
      </c>
      <c r="Z354" t="s">
        <v>537</v>
      </c>
      <c r="AD354">
        <f t="shared" si="5"/>
        <v>353</v>
      </c>
    </row>
    <row r="355" spans="1:30" x14ac:dyDescent="0.3">
      <c r="A355" t="s">
        <v>29</v>
      </c>
      <c r="B355" t="s">
        <v>4478</v>
      </c>
      <c r="E355" t="s">
        <v>30</v>
      </c>
      <c r="F355" t="s">
        <v>535</v>
      </c>
      <c r="G355" t="s">
        <v>45</v>
      </c>
      <c r="H355"/>
      <c r="I355" t="s">
        <v>37</v>
      </c>
      <c r="J355" t="s">
        <v>48</v>
      </c>
      <c r="K355" t="s">
        <v>47</v>
      </c>
      <c r="L355" t="s">
        <v>46</v>
      </c>
      <c r="M355" t="s">
        <v>41</v>
      </c>
      <c r="N355" t="s">
        <v>50</v>
      </c>
      <c r="O355" t="s">
        <v>43</v>
      </c>
      <c r="P355" t="s">
        <v>44</v>
      </c>
      <c r="U355" t="str">
        <f>CONCATENATE(Parameter[[#This Row],[Use Case 1]],";",Parameter[[#This Row],[Use Case 2]],";",Parameter[[#This Row],[Use Case 3]],";",Parameter[[#This Row],[Use Case 4]],";",Parameter[[#This Row],[Use Case 5]],";")</f>
        <v>Kostenermittlung;;;;;</v>
      </c>
      <c r="V355" t="s">
        <v>34</v>
      </c>
      <c r="W355">
        <v>2022</v>
      </c>
      <c r="Y355" t="s">
        <v>4661</v>
      </c>
      <c r="Z355" t="s">
        <v>49</v>
      </c>
      <c r="AD355">
        <f t="shared" si="5"/>
        <v>354</v>
      </c>
    </row>
    <row r="356" spans="1:30" x14ac:dyDescent="0.3">
      <c r="A356" t="s">
        <v>29</v>
      </c>
      <c r="B356" t="s">
        <v>4478</v>
      </c>
      <c r="E356" t="s">
        <v>30</v>
      </c>
      <c r="F356" t="s">
        <v>535</v>
      </c>
      <c r="G356" t="s">
        <v>51</v>
      </c>
      <c r="H356"/>
      <c r="I356" t="s">
        <v>37</v>
      </c>
      <c r="J356" t="s">
        <v>53</v>
      </c>
      <c r="K356" t="s">
        <v>38</v>
      </c>
      <c r="L356" t="s">
        <v>52</v>
      </c>
      <c r="M356" t="s">
        <v>41</v>
      </c>
      <c r="N356" t="s">
        <v>55</v>
      </c>
      <c r="O356" t="s">
        <v>43</v>
      </c>
      <c r="P356" t="s">
        <v>44</v>
      </c>
      <c r="U356" t="str">
        <f>CONCATENATE(Parameter[[#This Row],[Use Case 1]],";",Parameter[[#This Row],[Use Case 2]],";",Parameter[[#This Row],[Use Case 3]],";",Parameter[[#This Row],[Use Case 4]],";",Parameter[[#This Row],[Use Case 5]],";")</f>
        <v>Kostenermittlung;;;;;</v>
      </c>
      <c r="V356" t="s">
        <v>34</v>
      </c>
      <c r="W356">
        <v>2022</v>
      </c>
      <c r="Y356" t="s">
        <v>4661</v>
      </c>
      <c r="Z356" t="s">
        <v>538</v>
      </c>
      <c r="AD356">
        <f t="shared" si="5"/>
        <v>355</v>
      </c>
    </row>
    <row r="357" spans="1:30" x14ac:dyDescent="0.3">
      <c r="A357" s="7" t="s">
        <v>29</v>
      </c>
      <c r="B357" s="7" t="s">
        <v>4478</v>
      </c>
      <c r="C357" s="7"/>
      <c r="D357" s="7"/>
      <c r="E357" s="7" t="s">
        <v>30</v>
      </c>
      <c r="F357" s="7" t="s">
        <v>539</v>
      </c>
      <c r="G357" s="7"/>
      <c r="H357" s="7"/>
      <c r="I357" s="7" t="s">
        <v>32</v>
      </c>
      <c r="J357" s="7" t="s">
        <v>539</v>
      </c>
      <c r="K357" s="7"/>
      <c r="L357" s="7"/>
      <c r="M357" s="7" t="s">
        <v>33</v>
      </c>
      <c r="N357" s="7"/>
      <c r="O357" s="7"/>
      <c r="P357" s="7" t="s">
        <v>44</v>
      </c>
      <c r="Q357" s="7"/>
      <c r="R357" s="7"/>
      <c r="S357" s="7"/>
      <c r="T357" s="7"/>
      <c r="U357" s="7" t="str">
        <f>CONCATENATE(Parameter[[#This Row],[Use Case 1]],";",Parameter[[#This Row],[Use Case 2]],";",Parameter[[#This Row],[Use Case 3]],";",Parameter[[#This Row],[Use Case 4]],";",Parameter[[#This Row],[Use Case 5]],";")</f>
        <v>Kostenermittlung;;;;;</v>
      </c>
      <c r="V357" s="7" t="s">
        <v>34</v>
      </c>
      <c r="W357" s="7">
        <v>2022</v>
      </c>
      <c r="X357" s="7"/>
      <c r="Y357" s="7" t="s">
        <v>4661</v>
      </c>
      <c r="Z357" s="7" t="s">
        <v>539</v>
      </c>
      <c r="AA357" s="7" t="s">
        <v>4320</v>
      </c>
      <c r="AB357" s="7"/>
      <c r="AC357" s="7"/>
      <c r="AD357" s="7">
        <f t="shared" si="5"/>
        <v>356</v>
      </c>
    </row>
    <row r="358" spans="1:30" x14ac:dyDescent="0.3">
      <c r="A358" t="s">
        <v>29</v>
      </c>
      <c r="B358" t="s">
        <v>4478</v>
      </c>
      <c r="E358" t="s">
        <v>30</v>
      </c>
      <c r="F358" t="s">
        <v>539</v>
      </c>
      <c r="G358" t="s">
        <v>540</v>
      </c>
      <c r="H358"/>
      <c r="I358" t="s">
        <v>542</v>
      </c>
      <c r="J358" t="s">
        <v>523</v>
      </c>
      <c r="K358" t="s">
        <v>543</v>
      </c>
      <c r="L358" t="s">
        <v>541</v>
      </c>
      <c r="M358" t="s">
        <v>41</v>
      </c>
      <c r="N358" t="s">
        <v>545</v>
      </c>
      <c r="O358" t="s">
        <v>43</v>
      </c>
      <c r="P358" t="s">
        <v>44</v>
      </c>
      <c r="U358" t="str">
        <f>CONCATENATE(Parameter[[#This Row],[Use Case 1]],";",Parameter[[#This Row],[Use Case 2]],";",Parameter[[#This Row],[Use Case 3]],";",Parameter[[#This Row],[Use Case 4]],";",Parameter[[#This Row],[Use Case 5]],";")</f>
        <v>Kostenermittlung;;;;;</v>
      </c>
      <c r="V358" t="s">
        <v>34</v>
      </c>
      <c r="W358">
        <v>2022</v>
      </c>
      <c r="Y358" t="s">
        <v>4661</v>
      </c>
      <c r="Z358" t="s">
        <v>544</v>
      </c>
      <c r="AD358">
        <f t="shared" si="5"/>
        <v>357</v>
      </c>
    </row>
    <row r="359" spans="1:30" x14ac:dyDescent="0.3">
      <c r="A359" t="s">
        <v>29</v>
      </c>
      <c r="B359" t="s">
        <v>4478</v>
      </c>
      <c r="E359" t="s">
        <v>30</v>
      </c>
      <c r="F359" t="s">
        <v>539</v>
      </c>
      <c r="G359" t="s">
        <v>546</v>
      </c>
      <c r="H359"/>
      <c r="I359" t="s">
        <v>542</v>
      </c>
      <c r="J359" t="s">
        <v>548</v>
      </c>
      <c r="K359" t="s">
        <v>543</v>
      </c>
      <c r="L359" t="s">
        <v>547</v>
      </c>
      <c r="M359" t="s">
        <v>41</v>
      </c>
      <c r="N359" t="s">
        <v>545</v>
      </c>
      <c r="O359" t="s">
        <v>43</v>
      </c>
      <c r="P359" t="s">
        <v>44</v>
      </c>
      <c r="U359" t="str">
        <f>CONCATENATE(Parameter[[#This Row],[Use Case 1]],";",Parameter[[#This Row],[Use Case 2]],";",Parameter[[#This Row],[Use Case 3]],";",Parameter[[#This Row],[Use Case 4]],";",Parameter[[#This Row],[Use Case 5]],";")</f>
        <v>Kostenermittlung;;;;;</v>
      </c>
      <c r="V359" t="s">
        <v>34</v>
      </c>
      <c r="W359">
        <v>2022</v>
      </c>
      <c r="Y359" t="s">
        <v>4661</v>
      </c>
      <c r="Z359" t="s">
        <v>549</v>
      </c>
      <c r="AD359">
        <f t="shared" si="5"/>
        <v>358</v>
      </c>
    </row>
    <row r="360" spans="1:30" x14ac:dyDescent="0.3">
      <c r="A360" s="7" t="s">
        <v>29</v>
      </c>
      <c r="B360" s="7" t="s">
        <v>4478</v>
      </c>
      <c r="C360" s="7"/>
      <c r="D360" s="7"/>
      <c r="E360" s="7" t="s">
        <v>30</v>
      </c>
      <c r="F360" s="7" t="s">
        <v>550</v>
      </c>
      <c r="G360" s="7"/>
      <c r="H360" s="7"/>
      <c r="I360" s="7" t="s">
        <v>32</v>
      </c>
      <c r="J360" s="7" t="s">
        <v>550</v>
      </c>
      <c r="K360" s="7"/>
      <c r="L360" s="7"/>
      <c r="M360" s="7" t="s">
        <v>57</v>
      </c>
      <c r="N360" s="7"/>
      <c r="O360" s="7"/>
      <c r="P360" s="7" t="s">
        <v>44</v>
      </c>
      <c r="Q360" s="7"/>
      <c r="R360" s="7"/>
      <c r="S360" s="7"/>
      <c r="T360" s="7"/>
      <c r="U360" s="7" t="str">
        <f>CONCATENATE(Parameter[[#This Row],[Use Case 1]],";",Parameter[[#This Row],[Use Case 2]],";",Parameter[[#This Row],[Use Case 3]],";",Parameter[[#This Row],[Use Case 4]],";",Parameter[[#This Row],[Use Case 5]],";")</f>
        <v>Kostenermittlung;;;;;</v>
      </c>
      <c r="V360" s="7" t="s">
        <v>34</v>
      </c>
      <c r="W360" s="7">
        <v>2022</v>
      </c>
      <c r="X360" s="7"/>
      <c r="Y360" s="7" t="s">
        <v>4661</v>
      </c>
      <c r="Z360" s="7" t="s">
        <v>550</v>
      </c>
      <c r="AA360" s="7" t="s">
        <v>4321</v>
      </c>
      <c r="AB360" s="7"/>
      <c r="AC360" s="7"/>
      <c r="AD360" s="7">
        <f t="shared" si="5"/>
        <v>359</v>
      </c>
    </row>
    <row r="361" spans="1:30" x14ac:dyDescent="0.3">
      <c r="A361" t="s">
        <v>29</v>
      </c>
      <c r="B361" t="s">
        <v>4478</v>
      </c>
      <c r="E361" t="s">
        <v>30</v>
      </c>
      <c r="F361" t="s">
        <v>550</v>
      </c>
      <c r="G361" t="s">
        <v>551</v>
      </c>
      <c r="H361"/>
      <c r="I361" t="s">
        <v>542</v>
      </c>
      <c r="J361" t="s">
        <v>553</v>
      </c>
      <c r="K361" t="s">
        <v>543</v>
      </c>
      <c r="L361" t="s">
        <v>552</v>
      </c>
      <c r="M361" t="s">
        <v>41</v>
      </c>
      <c r="N361" t="s">
        <v>545</v>
      </c>
      <c r="O361" t="s">
        <v>43</v>
      </c>
      <c r="P361" t="s">
        <v>44</v>
      </c>
      <c r="U361" t="str">
        <f>CONCATENATE(Parameter[[#This Row],[Use Case 1]],";",Parameter[[#This Row],[Use Case 2]],";",Parameter[[#This Row],[Use Case 3]],";",Parameter[[#This Row],[Use Case 4]],";",Parameter[[#This Row],[Use Case 5]],";")</f>
        <v>Kostenermittlung;;;;;</v>
      </c>
      <c r="V361" t="s">
        <v>34</v>
      </c>
      <c r="W361">
        <v>2022</v>
      </c>
      <c r="Y361" t="s">
        <v>4661</v>
      </c>
      <c r="Z361" t="s">
        <v>554</v>
      </c>
      <c r="AD361">
        <f t="shared" si="5"/>
        <v>360</v>
      </c>
    </row>
    <row r="362" spans="1:30" x14ac:dyDescent="0.3">
      <c r="A362" t="s">
        <v>29</v>
      </c>
      <c r="B362" t="s">
        <v>4602</v>
      </c>
      <c r="E362" t="s">
        <v>30</v>
      </c>
      <c r="F362" t="s">
        <v>550</v>
      </c>
      <c r="G362" t="s">
        <v>555</v>
      </c>
      <c r="H362"/>
      <c r="I362" t="s">
        <v>542</v>
      </c>
      <c r="J362" t="s">
        <v>557</v>
      </c>
      <c r="K362" t="s">
        <v>543</v>
      </c>
      <c r="L362" t="s">
        <v>556</v>
      </c>
      <c r="M362" t="s">
        <v>41</v>
      </c>
      <c r="N362" t="s">
        <v>545</v>
      </c>
      <c r="O362" t="s">
        <v>43</v>
      </c>
      <c r="P362" t="s">
        <v>44</v>
      </c>
      <c r="U362" t="str">
        <f>CONCATENATE(Parameter[[#This Row],[Use Case 1]],";",Parameter[[#This Row],[Use Case 2]],";",Parameter[[#This Row],[Use Case 3]],";",Parameter[[#This Row],[Use Case 4]],";",Parameter[[#This Row],[Use Case 5]],";")</f>
        <v>Kostenermittlung;;;;;</v>
      </c>
      <c r="V362" t="s">
        <v>34</v>
      </c>
      <c r="W362">
        <v>2022</v>
      </c>
      <c r="Y362" t="s">
        <v>4661</v>
      </c>
      <c r="Z362" t="s">
        <v>558</v>
      </c>
      <c r="AD362">
        <f t="shared" si="5"/>
        <v>361</v>
      </c>
    </row>
    <row r="363" spans="1:30" x14ac:dyDescent="0.3">
      <c r="A363" t="s">
        <v>29</v>
      </c>
      <c r="B363" t="s">
        <v>4478</v>
      </c>
      <c r="E363" t="s">
        <v>30</v>
      </c>
      <c r="F363" t="s">
        <v>550</v>
      </c>
      <c r="G363" t="s">
        <v>559</v>
      </c>
      <c r="H363"/>
      <c r="I363" t="s">
        <v>542</v>
      </c>
      <c r="J363" t="s">
        <v>561</v>
      </c>
      <c r="K363" t="s">
        <v>543</v>
      </c>
      <c r="L363" t="s">
        <v>560</v>
      </c>
      <c r="M363" t="s">
        <v>41</v>
      </c>
      <c r="N363" t="s">
        <v>545</v>
      </c>
      <c r="O363" t="s">
        <v>43</v>
      </c>
      <c r="P363" t="s">
        <v>44</v>
      </c>
      <c r="U363" t="str">
        <f>CONCATENATE(Parameter[[#This Row],[Use Case 1]],";",Parameter[[#This Row],[Use Case 2]],";",Parameter[[#This Row],[Use Case 3]],";",Parameter[[#This Row],[Use Case 4]],";",Parameter[[#This Row],[Use Case 5]],";")</f>
        <v>Kostenermittlung;;;;;</v>
      </c>
      <c r="V363" t="s">
        <v>34</v>
      </c>
      <c r="W363">
        <v>2022</v>
      </c>
      <c r="Y363" t="s">
        <v>4661</v>
      </c>
      <c r="Z363" t="s">
        <v>562</v>
      </c>
      <c r="AD363">
        <f t="shared" si="5"/>
        <v>362</v>
      </c>
    </row>
    <row r="364" spans="1:30" x14ac:dyDescent="0.3">
      <c r="A364" s="7" t="s">
        <v>29</v>
      </c>
      <c r="B364" s="7" t="s">
        <v>4602</v>
      </c>
      <c r="C364" s="7"/>
      <c r="D364" s="7"/>
      <c r="E364" s="7" t="s">
        <v>30</v>
      </c>
      <c r="F364" s="7" t="s">
        <v>577</v>
      </c>
      <c r="G364" s="7"/>
      <c r="H364" s="7"/>
      <c r="I364" s="7" t="s">
        <v>32</v>
      </c>
      <c r="J364" s="7" t="s">
        <v>577</v>
      </c>
      <c r="K364" s="7"/>
      <c r="L364" s="7"/>
      <c r="M364" s="7" t="s">
        <v>578</v>
      </c>
      <c r="N364" s="7"/>
      <c r="O364" s="7"/>
      <c r="P364" s="7" t="s">
        <v>44</v>
      </c>
      <c r="Q364" s="7"/>
      <c r="R364" s="7"/>
      <c r="S364" s="7"/>
      <c r="T364" s="7"/>
      <c r="U364" s="7" t="str">
        <f>CONCATENATE(Parameter[[#This Row],[Use Case 1]],";",Parameter[[#This Row],[Use Case 2]],";",Parameter[[#This Row],[Use Case 3]],";",Parameter[[#This Row],[Use Case 4]],";",Parameter[[#This Row],[Use Case 5]],";")</f>
        <v>Kostenermittlung;;;;;</v>
      </c>
      <c r="V364" s="7" t="s">
        <v>34</v>
      </c>
      <c r="W364" s="7">
        <v>2022</v>
      </c>
      <c r="X364" s="7"/>
      <c r="Y364" s="7" t="s">
        <v>4661</v>
      </c>
      <c r="Z364" s="7" t="str">
        <f>J364</f>
        <v>AsiQ_CoveringCladdingSpecificQuantities</v>
      </c>
      <c r="AA364" s="7" t="s">
        <v>4350</v>
      </c>
      <c r="AB364" s="7"/>
      <c r="AC364" s="7"/>
      <c r="AD364" s="7">
        <f t="shared" si="5"/>
        <v>363</v>
      </c>
    </row>
    <row r="365" spans="1:30" x14ac:dyDescent="0.3">
      <c r="A365" t="s">
        <v>29</v>
      </c>
      <c r="B365" t="s">
        <v>4602</v>
      </c>
      <c r="E365" t="s">
        <v>30</v>
      </c>
      <c r="F365" t="s">
        <v>577</v>
      </c>
      <c r="G365" t="s">
        <v>546</v>
      </c>
      <c r="H365"/>
      <c r="I365" t="s">
        <v>542</v>
      </c>
      <c r="J365" t="s">
        <v>548</v>
      </c>
      <c r="K365" t="s">
        <v>543</v>
      </c>
      <c r="L365" t="s">
        <v>564</v>
      </c>
      <c r="M365" t="s">
        <v>41</v>
      </c>
      <c r="N365" t="s">
        <v>545</v>
      </c>
      <c r="O365" t="s">
        <v>43</v>
      </c>
      <c r="P365" t="s">
        <v>44</v>
      </c>
      <c r="U365" t="str">
        <f>CONCATENATE(Parameter[[#This Row],[Use Case 1]],";",Parameter[[#This Row],[Use Case 2]],";",Parameter[[#This Row],[Use Case 3]],";",Parameter[[#This Row],[Use Case 4]],";",Parameter[[#This Row],[Use Case 5]],";")</f>
        <v>Kostenermittlung;;;;;</v>
      </c>
      <c r="V365" t="s">
        <v>34</v>
      </c>
      <c r="W365">
        <v>2022</v>
      </c>
      <c r="Y365" t="s">
        <v>4661</v>
      </c>
      <c r="Z365" t="s">
        <v>4588</v>
      </c>
      <c r="AD365">
        <f t="shared" si="5"/>
        <v>364</v>
      </c>
    </row>
    <row r="366" spans="1:30" x14ac:dyDescent="0.3">
      <c r="A366" t="s">
        <v>29</v>
      </c>
      <c r="B366" t="s">
        <v>4602</v>
      </c>
      <c r="E366" t="s">
        <v>30</v>
      </c>
      <c r="F366" t="s">
        <v>577</v>
      </c>
      <c r="G366" t="s">
        <v>565</v>
      </c>
      <c r="H366"/>
      <c r="I366" t="s">
        <v>542</v>
      </c>
      <c r="J366" t="s">
        <v>567</v>
      </c>
      <c r="K366" t="s">
        <v>543</v>
      </c>
      <c r="L366" t="s">
        <v>566</v>
      </c>
      <c r="M366" t="s">
        <v>41</v>
      </c>
      <c r="N366" t="s">
        <v>545</v>
      </c>
      <c r="O366" t="s">
        <v>43</v>
      </c>
      <c r="P366" t="s">
        <v>44</v>
      </c>
      <c r="U366" t="str">
        <f>CONCATENATE(Parameter[[#This Row],[Use Case 1]],";",Parameter[[#This Row],[Use Case 2]],";",Parameter[[#This Row],[Use Case 3]],";",Parameter[[#This Row],[Use Case 4]],";",Parameter[[#This Row],[Use Case 5]],";")</f>
        <v>Kostenermittlung;;;;;</v>
      </c>
      <c r="V366" t="s">
        <v>34</v>
      </c>
      <c r="W366">
        <v>2022</v>
      </c>
      <c r="Y366" t="s">
        <v>4661</v>
      </c>
      <c r="Z366" t="s">
        <v>4589</v>
      </c>
      <c r="AD366">
        <f t="shared" si="5"/>
        <v>365</v>
      </c>
    </row>
    <row r="367" spans="1:30" x14ac:dyDescent="0.3">
      <c r="A367" s="7" t="s">
        <v>29</v>
      </c>
      <c r="B367" s="7" t="s">
        <v>4602</v>
      </c>
      <c r="C367" s="7"/>
      <c r="D367" s="7"/>
      <c r="E367" s="7" t="s">
        <v>30</v>
      </c>
      <c r="F367" s="7" t="s">
        <v>579</v>
      </c>
      <c r="G367" s="7"/>
      <c r="H367" s="7"/>
      <c r="I367" s="7" t="s">
        <v>32</v>
      </c>
      <c r="J367" s="7" t="s">
        <v>579</v>
      </c>
      <c r="K367" s="7"/>
      <c r="L367" s="7"/>
      <c r="M367" s="7" t="s">
        <v>563</v>
      </c>
      <c r="N367" s="7"/>
      <c r="O367" s="7"/>
      <c r="P367" s="7" t="s">
        <v>44</v>
      </c>
      <c r="Q367" s="7"/>
      <c r="R367" s="7"/>
      <c r="S367" s="7"/>
      <c r="T367" s="7"/>
      <c r="U367" s="7" t="str">
        <f>CONCATENATE(Parameter[[#This Row],[Use Case 1]],";",Parameter[[#This Row],[Use Case 2]],";",Parameter[[#This Row],[Use Case 3]],";",Parameter[[#This Row],[Use Case 4]],";",Parameter[[#This Row],[Use Case 5]],";")</f>
        <v>Kostenermittlung;;;;;</v>
      </c>
      <c r="V367" s="7" t="s">
        <v>4479</v>
      </c>
      <c r="W367" s="7">
        <v>2022</v>
      </c>
      <c r="X367" s="7"/>
      <c r="Y367" s="7" t="s">
        <v>4661</v>
      </c>
      <c r="Z367" s="7" t="str">
        <f>J367</f>
        <v>AsiQ_CoveringFlooringSpecificQuantities</v>
      </c>
      <c r="AA367" s="7" t="s">
        <v>4339</v>
      </c>
      <c r="AB367" s="7"/>
      <c r="AC367" s="7"/>
      <c r="AD367" s="7">
        <f t="shared" si="5"/>
        <v>366</v>
      </c>
    </row>
    <row r="368" spans="1:30" x14ac:dyDescent="0.3">
      <c r="A368" t="s">
        <v>29</v>
      </c>
      <c r="B368" t="s">
        <v>4602</v>
      </c>
      <c r="E368" t="s">
        <v>30</v>
      </c>
      <c r="F368" t="s">
        <v>579</v>
      </c>
      <c r="G368" t="s">
        <v>568</v>
      </c>
      <c r="H368"/>
      <c r="I368" t="s">
        <v>542</v>
      </c>
      <c r="J368" t="s">
        <v>570</v>
      </c>
      <c r="K368" t="s">
        <v>543</v>
      </c>
      <c r="L368" t="s">
        <v>569</v>
      </c>
      <c r="M368" t="s">
        <v>41</v>
      </c>
      <c r="N368" t="s">
        <v>545</v>
      </c>
      <c r="O368" t="s">
        <v>43</v>
      </c>
      <c r="P368" t="s">
        <v>44</v>
      </c>
      <c r="U368" t="str">
        <f>CONCATENATE(Parameter[[#This Row],[Use Case 1]],";",Parameter[[#This Row],[Use Case 2]],";",Parameter[[#This Row],[Use Case 3]],";",Parameter[[#This Row],[Use Case 4]],";",Parameter[[#This Row],[Use Case 5]],";")</f>
        <v>Kostenermittlung;;;;;</v>
      </c>
      <c r="V368" t="s">
        <v>34</v>
      </c>
      <c r="W368">
        <v>2022</v>
      </c>
      <c r="Y368" t="s">
        <v>4661</v>
      </c>
      <c r="Z368" t="s">
        <v>580</v>
      </c>
      <c r="AD368">
        <f t="shared" si="5"/>
        <v>367</v>
      </c>
    </row>
    <row r="369" spans="1:30" x14ac:dyDescent="0.3">
      <c r="A369" t="s">
        <v>29</v>
      </c>
      <c r="B369" t="s">
        <v>4602</v>
      </c>
      <c r="E369" t="s">
        <v>30</v>
      </c>
      <c r="F369" t="s">
        <v>579</v>
      </c>
      <c r="G369" t="s">
        <v>574</v>
      </c>
      <c r="H369"/>
      <c r="I369" t="s">
        <v>542</v>
      </c>
      <c r="J369" t="s">
        <v>576</v>
      </c>
      <c r="K369" t="s">
        <v>543</v>
      </c>
      <c r="L369" t="s">
        <v>575</v>
      </c>
      <c r="M369" t="s">
        <v>41</v>
      </c>
      <c r="N369" t="s">
        <v>545</v>
      </c>
      <c r="O369" t="s">
        <v>43</v>
      </c>
      <c r="P369" t="s">
        <v>44</v>
      </c>
      <c r="U369" t="str">
        <f>CONCATENATE(Parameter[[#This Row],[Use Case 1]],";",Parameter[[#This Row],[Use Case 2]],";",Parameter[[#This Row],[Use Case 3]],";",Parameter[[#This Row],[Use Case 4]],";",Parameter[[#This Row],[Use Case 5]],";")</f>
        <v>Kostenermittlung;;;;;</v>
      </c>
      <c r="V369" t="s">
        <v>34</v>
      </c>
      <c r="W369">
        <v>2022</v>
      </c>
      <c r="Y369" t="s">
        <v>4661</v>
      </c>
      <c r="Z369" t="s">
        <v>581</v>
      </c>
      <c r="AD369">
        <f t="shared" si="5"/>
        <v>368</v>
      </c>
    </row>
    <row r="370" spans="1:30" x14ac:dyDescent="0.3">
      <c r="A370" s="7" t="s">
        <v>29</v>
      </c>
      <c r="B370" s="7" t="s">
        <v>4602</v>
      </c>
      <c r="C370" s="7"/>
      <c r="D370" s="7"/>
      <c r="E370" s="7" t="s">
        <v>30</v>
      </c>
      <c r="F370" s="7" t="s">
        <v>582</v>
      </c>
      <c r="G370" s="7"/>
      <c r="H370" s="7"/>
      <c r="I370" s="7" t="s">
        <v>32</v>
      </c>
      <c r="J370" s="7" t="s">
        <v>582</v>
      </c>
      <c r="K370" s="7"/>
      <c r="L370" s="7"/>
      <c r="M370" s="7" t="s">
        <v>583</v>
      </c>
      <c r="N370" s="7"/>
      <c r="O370" s="7"/>
      <c r="P370" s="7" t="s">
        <v>44</v>
      </c>
      <c r="Q370" s="7"/>
      <c r="R370" s="7"/>
      <c r="S370" s="7"/>
      <c r="T370" s="7"/>
      <c r="U370" s="7" t="str">
        <f>CONCATENATE(Parameter[[#This Row],[Use Case 1]],";",Parameter[[#This Row],[Use Case 2]],";",Parameter[[#This Row],[Use Case 3]],";",Parameter[[#This Row],[Use Case 4]],";",Parameter[[#This Row],[Use Case 5]],";")</f>
        <v>Kostenermittlung;;;;;</v>
      </c>
      <c r="V370" s="7" t="s">
        <v>4479</v>
      </c>
      <c r="W370" s="7">
        <v>2022</v>
      </c>
      <c r="X370" s="7"/>
      <c r="Y370" s="7" t="s">
        <v>4661</v>
      </c>
      <c r="Z370" s="7" t="s">
        <v>582</v>
      </c>
      <c r="AA370" s="7" t="s">
        <v>4351</v>
      </c>
      <c r="AB370" s="7"/>
      <c r="AC370" s="7"/>
      <c r="AD370" s="7">
        <f t="shared" si="5"/>
        <v>369</v>
      </c>
    </row>
    <row r="371" spans="1:30" x14ac:dyDescent="0.3">
      <c r="A371" t="s">
        <v>29</v>
      </c>
      <c r="B371" t="s">
        <v>4602</v>
      </c>
      <c r="E371" t="s">
        <v>30</v>
      </c>
      <c r="F371" t="s">
        <v>582</v>
      </c>
      <c r="G371" t="s">
        <v>568</v>
      </c>
      <c r="H371"/>
      <c r="I371" t="s">
        <v>542</v>
      </c>
      <c r="J371" t="s">
        <v>570</v>
      </c>
      <c r="K371" t="s">
        <v>543</v>
      </c>
      <c r="L371" t="s">
        <v>569</v>
      </c>
      <c r="M371" t="s">
        <v>41</v>
      </c>
      <c r="N371" t="s">
        <v>545</v>
      </c>
      <c r="O371" t="s">
        <v>43</v>
      </c>
      <c r="P371" t="s">
        <v>44</v>
      </c>
      <c r="U371" t="str">
        <f>CONCATENATE(Parameter[[#This Row],[Use Case 1]],";",Parameter[[#This Row],[Use Case 2]],";",Parameter[[#This Row],[Use Case 3]],";",Parameter[[#This Row],[Use Case 4]],";",Parameter[[#This Row],[Use Case 5]],";")</f>
        <v>Kostenermittlung;;;;;</v>
      </c>
      <c r="V371" t="s">
        <v>34</v>
      </c>
      <c r="W371">
        <v>2022</v>
      </c>
      <c r="Y371" t="s">
        <v>4661</v>
      </c>
      <c r="Z371" t="s">
        <v>584</v>
      </c>
      <c r="AD371">
        <f t="shared" si="5"/>
        <v>370</v>
      </c>
    </row>
    <row r="372" spans="1:30" x14ac:dyDescent="0.3">
      <c r="A372" t="s">
        <v>29</v>
      </c>
      <c r="B372" t="s">
        <v>4602</v>
      </c>
      <c r="E372" t="s">
        <v>30</v>
      </c>
      <c r="F372" t="s">
        <v>582</v>
      </c>
      <c r="G372" t="s">
        <v>571</v>
      </c>
      <c r="H372"/>
      <c r="I372" t="s">
        <v>542</v>
      </c>
      <c r="J372" t="s">
        <v>573</v>
      </c>
      <c r="K372" t="s">
        <v>543</v>
      </c>
      <c r="L372" t="s">
        <v>572</v>
      </c>
      <c r="M372" t="s">
        <v>41</v>
      </c>
      <c r="N372" t="s">
        <v>545</v>
      </c>
      <c r="O372" t="s">
        <v>43</v>
      </c>
      <c r="P372" t="s">
        <v>44</v>
      </c>
      <c r="U372" t="str">
        <f>CONCATENATE(Parameter[[#This Row],[Use Case 1]],";",Parameter[[#This Row],[Use Case 2]],";",Parameter[[#This Row],[Use Case 3]],";",Parameter[[#This Row],[Use Case 4]],";",Parameter[[#This Row],[Use Case 5]],";")</f>
        <v>Kostenermittlung;;;;;</v>
      </c>
      <c r="V372" t="s">
        <v>34</v>
      </c>
      <c r="W372">
        <v>2022</v>
      </c>
      <c r="Y372" t="s">
        <v>4661</v>
      </c>
      <c r="Z372" t="s">
        <v>585</v>
      </c>
      <c r="AD372">
        <f t="shared" si="5"/>
        <v>371</v>
      </c>
    </row>
    <row r="373" spans="1:30" x14ac:dyDescent="0.3">
      <c r="A373" s="7" t="s">
        <v>29</v>
      </c>
      <c r="B373" s="7" t="s">
        <v>4478</v>
      </c>
      <c r="C373" s="7"/>
      <c r="D373" s="7"/>
      <c r="E373" s="7" t="s">
        <v>30</v>
      </c>
      <c r="F373" s="7" t="s">
        <v>586</v>
      </c>
      <c r="G373" s="7"/>
      <c r="H373" s="7"/>
      <c r="I373" s="7" t="s">
        <v>32</v>
      </c>
      <c r="J373" s="7" t="s">
        <v>586</v>
      </c>
      <c r="K373" s="7"/>
      <c r="L373" s="7"/>
      <c r="M373" s="7" t="s">
        <v>587</v>
      </c>
      <c r="N373" s="7"/>
      <c r="O373" s="7"/>
      <c r="P373" s="7" t="s">
        <v>44</v>
      </c>
      <c r="Q373" s="7"/>
      <c r="R373" s="7"/>
      <c r="S373" s="7"/>
      <c r="T373" s="7"/>
      <c r="U373" s="7" t="str">
        <f>CONCATENATE(Parameter[[#This Row],[Use Case 1]],";",Parameter[[#This Row],[Use Case 2]],";",Parameter[[#This Row],[Use Case 3]],";",Parameter[[#This Row],[Use Case 4]],";",Parameter[[#This Row],[Use Case 5]],";")</f>
        <v>Kostenermittlung;;;;;</v>
      </c>
      <c r="V373" s="7" t="s">
        <v>34</v>
      </c>
      <c r="W373" s="7">
        <v>2022</v>
      </c>
      <c r="X373" s="7"/>
      <c r="Y373" s="7" t="s">
        <v>4661</v>
      </c>
      <c r="Z373" s="7" t="s">
        <v>586</v>
      </c>
      <c r="AA373" s="7" t="s">
        <v>4352</v>
      </c>
      <c r="AB373" s="7"/>
      <c r="AC373" s="7"/>
      <c r="AD373" s="7">
        <f t="shared" si="5"/>
        <v>372</v>
      </c>
    </row>
    <row r="374" spans="1:30" x14ac:dyDescent="0.3">
      <c r="A374" t="s">
        <v>29</v>
      </c>
      <c r="B374" t="s">
        <v>4478</v>
      </c>
      <c r="E374" t="s">
        <v>30</v>
      </c>
      <c r="F374" t="s">
        <v>586</v>
      </c>
      <c r="G374" t="s">
        <v>588</v>
      </c>
      <c r="H374"/>
      <c r="I374" t="s">
        <v>542</v>
      </c>
      <c r="J374" t="s">
        <v>591</v>
      </c>
      <c r="K374" t="s">
        <v>590</v>
      </c>
      <c r="L374" t="s">
        <v>589</v>
      </c>
      <c r="M374" t="s">
        <v>41</v>
      </c>
      <c r="N374" t="s">
        <v>545</v>
      </c>
      <c r="O374" t="s">
        <v>43</v>
      </c>
      <c r="P374" t="s">
        <v>44</v>
      </c>
      <c r="U374" t="str">
        <f>CONCATENATE(Parameter[[#This Row],[Use Case 1]],";",Parameter[[#This Row],[Use Case 2]],";",Parameter[[#This Row],[Use Case 3]],";",Parameter[[#This Row],[Use Case 4]],";",Parameter[[#This Row],[Use Case 5]],";")</f>
        <v>Kostenermittlung;;;;;</v>
      </c>
      <c r="V374" t="s">
        <v>34</v>
      </c>
      <c r="W374">
        <v>2022</v>
      </c>
      <c r="Y374" t="s">
        <v>4661</v>
      </c>
      <c r="Z374" t="s">
        <v>592</v>
      </c>
      <c r="AD374">
        <f t="shared" si="5"/>
        <v>373</v>
      </c>
    </row>
    <row r="375" spans="1:30" x14ac:dyDescent="0.3">
      <c r="A375" t="s">
        <v>29</v>
      </c>
      <c r="B375" t="s">
        <v>4478</v>
      </c>
      <c r="E375" t="s">
        <v>30</v>
      </c>
      <c r="F375" t="s">
        <v>586</v>
      </c>
      <c r="G375" t="s">
        <v>593</v>
      </c>
      <c r="H375"/>
      <c r="I375" t="s">
        <v>542</v>
      </c>
      <c r="J375" t="s">
        <v>523</v>
      </c>
      <c r="K375" t="s">
        <v>522</v>
      </c>
      <c r="L375" t="s">
        <v>594</v>
      </c>
      <c r="M375" t="s">
        <v>41</v>
      </c>
      <c r="N375" t="s">
        <v>545</v>
      </c>
      <c r="O375" t="s">
        <v>43</v>
      </c>
      <c r="P375" t="s">
        <v>44</v>
      </c>
      <c r="U375" t="str">
        <f>CONCATENATE(Parameter[[#This Row],[Use Case 1]],";",Parameter[[#This Row],[Use Case 2]],";",Parameter[[#This Row],[Use Case 3]],";",Parameter[[#This Row],[Use Case 4]],";",Parameter[[#This Row],[Use Case 5]],";")</f>
        <v>Kostenermittlung;;;;;</v>
      </c>
      <c r="V375" t="s">
        <v>34</v>
      </c>
      <c r="W375">
        <v>2022</v>
      </c>
      <c r="Y375" t="s">
        <v>4661</v>
      </c>
      <c r="Z375" t="s">
        <v>595</v>
      </c>
      <c r="AD375">
        <f t="shared" si="5"/>
        <v>374</v>
      </c>
    </row>
    <row r="376" spans="1:30" x14ac:dyDescent="0.3">
      <c r="A376" t="s">
        <v>29</v>
      </c>
      <c r="B376" t="s">
        <v>4478</v>
      </c>
      <c r="E376" t="s">
        <v>30</v>
      </c>
      <c r="F376" t="s">
        <v>586</v>
      </c>
      <c r="G376" t="s">
        <v>596</v>
      </c>
      <c r="H376"/>
      <c r="I376" t="s">
        <v>542</v>
      </c>
      <c r="J376" t="s">
        <v>599</v>
      </c>
      <c r="K376" t="s">
        <v>598</v>
      </c>
      <c r="L376" t="s">
        <v>597</v>
      </c>
      <c r="M376" t="s">
        <v>41</v>
      </c>
      <c r="N376" t="s">
        <v>545</v>
      </c>
      <c r="O376" t="s">
        <v>43</v>
      </c>
      <c r="P376" t="s">
        <v>44</v>
      </c>
      <c r="U376" t="str">
        <f>CONCATENATE(Parameter[[#This Row],[Use Case 1]],";",Parameter[[#This Row],[Use Case 2]],";",Parameter[[#This Row],[Use Case 3]],";",Parameter[[#This Row],[Use Case 4]],";",Parameter[[#This Row],[Use Case 5]],";")</f>
        <v>Kostenermittlung;;;;;</v>
      </c>
      <c r="V376" t="s">
        <v>34</v>
      </c>
      <c r="W376">
        <v>2022</v>
      </c>
      <c r="Y376" t="s">
        <v>4661</v>
      </c>
      <c r="Z376" t="s">
        <v>600</v>
      </c>
      <c r="AD376">
        <f t="shared" si="5"/>
        <v>375</v>
      </c>
    </row>
    <row r="377" spans="1:30" x14ac:dyDescent="0.3">
      <c r="A377" t="s">
        <v>29</v>
      </c>
      <c r="B377" t="s">
        <v>4478</v>
      </c>
      <c r="E377" t="s">
        <v>30</v>
      </c>
      <c r="F377" t="s">
        <v>586</v>
      </c>
      <c r="G377" t="s">
        <v>568</v>
      </c>
      <c r="H377"/>
      <c r="I377" t="s">
        <v>542</v>
      </c>
      <c r="J377" t="s">
        <v>570</v>
      </c>
      <c r="K377" t="s">
        <v>522</v>
      </c>
      <c r="L377" t="s">
        <v>601</v>
      </c>
      <c r="M377" t="s">
        <v>41</v>
      </c>
      <c r="N377" t="s">
        <v>545</v>
      </c>
      <c r="O377" t="s">
        <v>43</v>
      </c>
      <c r="P377" t="s">
        <v>44</v>
      </c>
      <c r="U377" t="str">
        <f>CONCATENATE(Parameter[[#This Row],[Use Case 1]],";",Parameter[[#This Row],[Use Case 2]],";",Parameter[[#This Row],[Use Case 3]],";",Parameter[[#This Row],[Use Case 4]],";",Parameter[[#This Row],[Use Case 5]],";")</f>
        <v>Kostenermittlung;;;;;</v>
      </c>
      <c r="V377" t="s">
        <v>34</v>
      </c>
      <c r="W377">
        <v>2022</v>
      </c>
      <c r="Y377" t="s">
        <v>4661</v>
      </c>
      <c r="Z377" t="s">
        <v>602</v>
      </c>
      <c r="AD377">
        <f t="shared" si="5"/>
        <v>376</v>
      </c>
    </row>
    <row r="378" spans="1:30" x14ac:dyDescent="0.3">
      <c r="A378" s="7" t="s">
        <v>29</v>
      </c>
      <c r="B378" s="7" t="s">
        <v>4602</v>
      </c>
      <c r="C378" s="7"/>
      <c r="D378" s="7"/>
      <c r="E378" s="7" t="s">
        <v>30</v>
      </c>
      <c r="F378" s="7" t="s">
        <v>603</v>
      </c>
      <c r="G378" s="7"/>
      <c r="H378" s="7"/>
      <c r="I378" s="7" t="s">
        <v>32</v>
      </c>
      <c r="J378" s="7" t="s">
        <v>603</v>
      </c>
      <c r="K378" s="7"/>
      <c r="L378" s="7"/>
      <c r="M378" s="7" t="s">
        <v>57</v>
      </c>
      <c r="N378" s="7"/>
      <c r="O378" s="7"/>
      <c r="P378" s="7" t="s">
        <v>44</v>
      </c>
      <c r="Q378" s="7"/>
      <c r="R378" s="7"/>
      <c r="S378" s="7"/>
      <c r="T378" s="7"/>
      <c r="U378" s="7" t="str">
        <f>CONCATENATE(Parameter[[#This Row],[Use Case 1]],";",Parameter[[#This Row],[Use Case 2]],";",Parameter[[#This Row],[Use Case 3]],";",Parameter[[#This Row],[Use Case 4]],";",Parameter[[#This Row],[Use Case 5]],";")</f>
        <v>Kostenermittlung;;;;;</v>
      </c>
      <c r="V378" s="7" t="s">
        <v>34</v>
      </c>
      <c r="W378" s="7">
        <v>2022</v>
      </c>
      <c r="X378" s="7"/>
      <c r="Y378" s="7" t="s">
        <v>4661</v>
      </c>
      <c r="Z378" s="7" t="s">
        <v>603</v>
      </c>
      <c r="AA378" s="7" t="s">
        <v>4321</v>
      </c>
      <c r="AB378" s="7"/>
      <c r="AC378" s="7"/>
      <c r="AD378" s="7">
        <f t="shared" si="5"/>
        <v>377</v>
      </c>
    </row>
    <row r="379" spans="1:30" x14ac:dyDescent="0.3">
      <c r="A379" t="s">
        <v>29</v>
      </c>
      <c r="B379" t="s">
        <v>4602</v>
      </c>
      <c r="E379" t="s">
        <v>30</v>
      </c>
      <c r="F379" t="s">
        <v>603</v>
      </c>
      <c r="G379" t="s">
        <v>559</v>
      </c>
      <c r="H379"/>
      <c r="I379" t="s">
        <v>542</v>
      </c>
      <c r="J379" t="s">
        <v>561</v>
      </c>
      <c r="K379" t="s">
        <v>522</v>
      </c>
      <c r="L379" t="s">
        <v>604</v>
      </c>
      <c r="M379" t="s">
        <v>41</v>
      </c>
      <c r="N379" t="s">
        <v>545</v>
      </c>
      <c r="O379" t="s">
        <v>43</v>
      </c>
      <c r="P379" t="s">
        <v>44</v>
      </c>
      <c r="U379" t="str">
        <f>CONCATENATE(Parameter[[#This Row],[Use Case 1]],";",Parameter[[#This Row],[Use Case 2]],";",Parameter[[#This Row],[Use Case 3]],";",Parameter[[#This Row],[Use Case 4]],";",Parameter[[#This Row],[Use Case 5]],";")</f>
        <v>Kostenermittlung;;;;;</v>
      </c>
      <c r="V379" t="s">
        <v>34</v>
      </c>
      <c r="W379">
        <v>2022</v>
      </c>
      <c r="Y379" t="s">
        <v>4661</v>
      </c>
      <c r="Z379" t="s">
        <v>605</v>
      </c>
      <c r="AD379">
        <f t="shared" si="5"/>
        <v>378</v>
      </c>
    </row>
    <row r="380" spans="1:30" x14ac:dyDescent="0.3">
      <c r="A380" s="7" t="s">
        <v>29</v>
      </c>
      <c r="B380" s="7" t="s">
        <v>4602</v>
      </c>
      <c r="C380" s="7"/>
      <c r="D380" s="7"/>
      <c r="E380" s="7" t="s">
        <v>30</v>
      </c>
      <c r="F380" s="7" t="s">
        <v>606</v>
      </c>
      <c r="G380" s="7"/>
      <c r="H380" s="7"/>
      <c r="I380" s="7" t="s">
        <v>32</v>
      </c>
      <c r="J380" s="7" t="str">
        <f>F380</f>
        <v>AsiQ_DoorSpecificQuantities</v>
      </c>
      <c r="K380" s="7"/>
      <c r="L380" s="7"/>
      <c r="M380" s="7" t="s">
        <v>607</v>
      </c>
      <c r="N380" s="7"/>
      <c r="O380" s="7"/>
      <c r="P380" s="7" t="s">
        <v>44</v>
      </c>
      <c r="Q380" s="7"/>
      <c r="R380" s="7"/>
      <c r="S380" s="7"/>
      <c r="T380" s="7"/>
      <c r="U380" s="7" t="str">
        <f>CONCATENATE(Parameter[[#This Row],[Use Case 1]],";",Parameter[[#This Row],[Use Case 2]],";",Parameter[[#This Row],[Use Case 3]],";",Parameter[[#This Row],[Use Case 4]],";",Parameter[[#This Row],[Use Case 5]],";")</f>
        <v>Kostenermittlung;;;;;</v>
      </c>
      <c r="V380" s="7" t="s">
        <v>34</v>
      </c>
      <c r="W380" s="7">
        <v>2022</v>
      </c>
      <c r="X380" s="7"/>
      <c r="Y380" s="7" t="s">
        <v>4661</v>
      </c>
      <c r="Z380" s="7" t="str">
        <f>J380</f>
        <v>AsiQ_DoorSpecificQuantities</v>
      </c>
      <c r="AA380" s="7" t="s">
        <v>4353</v>
      </c>
      <c r="AB380" s="7"/>
      <c r="AC380" s="7"/>
      <c r="AD380" s="7">
        <f t="shared" si="5"/>
        <v>379</v>
      </c>
    </row>
    <row r="381" spans="1:30" x14ac:dyDescent="0.3">
      <c r="A381" t="s">
        <v>29</v>
      </c>
      <c r="B381" t="s">
        <v>4602</v>
      </c>
      <c r="E381" t="s">
        <v>30</v>
      </c>
      <c r="F381" t="s">
        <v>606</v>
      </c>
      <c r="G381" t="s">
        <v>608</v>
      </c>
      <c r="H381"/>
      <c r="I381" t="s">
        <v>542</v>
      </c>
      <c r="J381" t="s">
        <v>610</v>
      </c>
      <c r="K381" t="s">
        <v>522</v>
      </c>
      <c r="L381" t="s">
        <v>609</v>
      </c>
      <c r="M381" t="s">
        <v>41</v>
      </c>
      <c r="N381" t="s">
        <v>42</v>
      </c>
      <c r="O381" t="s">
        <v>43</v>
      </c>
      <c r="P381" t="s">
        <v>44</v>
      </c>
      <c r="U381" t="str">
        <f>CONCATENATE(Parameter[[#This Row],[Use Case 1]],";",Parameter[[#This Row],[Use Case 2]],";",Parameter[[#This Row],[Use Case 3]],";",Parameter[[#This Row],[Use Case 4]],";",Parameter[[#This Row],[Use Case 5]],";")</f>
        <v>Kostenermittlung;;;;;</v>
      </c>
      <c r="V381" t="s">
        <v>34</v>
      </c>
      <c r="W381">
        <v>2022</v>
      </c>
      <c r="Y381" t="s">
        <v>4661</v>
      </c>
      <c r="Z381" t="s">
        <v>611</v>
      </c>
      <c r="AD381">
        <f t="shared" si="5"/>
        <v>380</v>
      </c>
    </row>
    <row r="382" spans="1:30" x14ac:dyDescent="0.3">
      <c r="A382" t="s">
        <v>29</v>
      </c>
      <c r="B382" t="s">
        <v>4602</v>
      </c>
      <c r="E382" t="s">
        <v>30</v>
      </c>
      <c r="F382" t="s">
        <v>606</v>
      </c>
      <c r="G382" t="s">
        <v>612</v>
      </c>
      <c r="H382"/>
      <c r="I382" t="s">
        <v>542</v>
      </c>
      <c r="J382" t="s">
        <v>614</v>
      </c>
      <c r="K382" t="s">
        <v>522</v>
      </c>
      <c r="L382" t="s">
        <v>613</v>
      </c>
      <c r="M382" t="s">
        <v>41</v>
      </c>
      <c r="N382" t="s">
        <v>55</v>
      </c>
      <c r="O382" t="s">
        <v>43</v>
      </c>
      <c r="P382" t="s">
        <v>44</v>
      </c>
      <c r="U382" t="str">
        <f>CONCATENATE(Parameter[[#This Row],[Use Case 1]],";",Parameter[[#This Row],[Use Case 2]],";",Parameter[[#This Row],[Use Case 3]],";",Parameter[[#This Row],[Use Case 4]],";",Parameter[[#This Row],[Use Case 5]],";")</f>
        <v>Kostenermittlung;;;;;</v>
      </c>
      <c r="V382" t="s">
        <v>34</v>
      </c>
      <c r="W382">
        <v>2022</v>
      </c>
      <c r="Y382" t="s">
        <v>4661</v>
      </c>
      <c r="Z382" t="s">
        <v>615</v>
      </c>
      <c r="AD382">
        <f t="shared" si="5"/>
        <v>381</v>
      </c>
    </row>
    <row r="383" spans="1:30" x14ac:dyDescent="0.3">
      <c r="A383" t="s">
        <v>29</v>
      </c>
      <c r="B383" t="s">
        <v>4602</v>
      </c>
      <c r="E383" t="s">
        <v>30</v>
      </c>
      <c r="F383" t="s">
        <v>606</v>
      </c>
      <c r="G383" t="s">
        <v>616</v>
      </c>
      <c r="H383"/>
      <c r="I383" t="s">
        <v>542</v>
      </c>
      <c r="J383" t="s">
        <v>618</v>
      </c>
      <c r="K383" t="s">
        <v>522</v>
      </c>
      <c r="L383" t="s">
        <v>617</v>
      </c>
      <c r="M383" t="s">
        <v>41</v>
      </c>
      <c r="N383" t="s">
        <v>55</v>
      </c>
      <c r="O383" t="s">
        <v>43</v>
      </c>
      <c r="P383" t="s">
        <v>44</v>
      </c>
      <c r="U383" t="str">
        <f>CONCATENATE(Parameter[[#This Row],[Use Case 1]],";",Parameter[[#This Row],[Use Case 2]],";",Parameter[[#This Row],[Use Case 3]],";",Parameter[[#This Row],[Use Case 4]],";",Parameter[[#This Row],[Use Case 5]],";")</f>
        <v>Kostenermittlung;;;;;</v>
      </c>
      <c r="V383" t="s">
        <v>34</v>
      </c>
      <c r="W383">
        <v>2022</v>
      </c>
      <c r="Y383" t="s">
        <v>4661</v>
      </c>
      <c r="Z383" t="s">
        <v>619</v>
      </c>
      <c r="AD383">
        <f t="shared" si="5"/>
        <v>382</v>
      </c>
    </row>
    <row r="384" spans="1:30" x14ac:dyDescent="0.3">
      <c r="A384" t="s">
        <v>29</v>
      </c>
      <c r="B384" t="s">
        <v>4602</v>
      </c>
      <c r="E384" t="s">
        <v>30</v>
      </c>
      <c r="F384" t="s">
        <v>606</v>
      </c>
      <c r="G384" t="s">
        <v>620</v>
      </c>
      <c r="H384"/>
      <c r="I384" t="s">
        <v>542</v>
      </c>
      <c r="J384" t="s">
        <v>622</v>
      </c>
      <c r="K384" t="s">
        <v>522</v>
      </c>
      <c r="L384" t="s">
        <v>621</v>
      </c>
      <c r="M384" t="s">
        <v>41</v>
      </c>
      <c r="N384" t="s">
        <v>55</v>
      </c>
      <c r="O384" t="s">
        <v>43</v>
      </c>
      <c r="P384" t="s">
        <v>44</v>
      </c>
      <c r="U384" t="str">
        <f>CONCATENATE(Parameter[[#This Row],[Use Case 1]],";",Parameter[[#This Row],[Use Case 2]],";",Parameter[[#This Row],[Use Case 3]],";",Parameter[[#This Row],[Use Case 4]],";",Parameter[[#This Row],[Use Case 5]],";")</f>
        <v>Kostenermittlung;;;;;</v>
      </c>
      <c r="V384" t="s">
        <v>34</v>
      </c>
      <c r="W384">
        <v>2022</v>
      </c>
      <c r="Y384" t="s">
        <v>4661</v>
      </c>
      <c r="Z384" t="s">
        <v>623</v>
      </c>
      <c r="AB384" t="s">
        <v>4354</v>
      </c>
      <c r="AC384" t="s">
        <v>4355</v>
      </c>
      <c r="AD384">
        <f t="shared" si="5"/>
        <v>383</v>
      </c>
    </row>
    <row r="385" spans="1:30" x14ac:dyDescent="0.3">
      <c r="A385" t="s">
        <v>29</v>
      </c>
      <c r="B385" t="s">
        <v>4602</v>
      </c>
      <c r="E385" t="s">
        <v>30</v>
      </c>
      <c r="F385" t="s">
        <v>606</v>
      </c>
      <c r="G385" t="s">
        <v>624</v>
      </c>
      <c r="H385"/>
      <c r="I385" t="s">
        <v>542</v>
      </c>
      <c r="J385" t="s">
        <v>626</v>
      </c>
      <c r="K385" t="s">
        <v>522</v>
      </c>
      <c r="L385" t="s">
        <v>625</v>
      </c>
      <c r="M385" t="s">
        <v>41</v>
      </c>
      <c r="N385" t="s">
        <v>55</v>
      </c>
      <c r="O385" t="s">
        <v>43</v>
      </c>
      <c r="P385" t="s">
        <v>44</v>
      </c>
      <c r="U385" t="str">
        <f>CONCATENATE(Parameter[[#This Row],[Use Case 1]],";",Parameter[[#This Row],[Use Case 2]],";",Parameter[[#This Row],[Use Case 3]],";",Parameter[[#This Row],[Use Case 4]],";",Parameter[[#This Row],[Use Case 5]],";")</f>
        <v>Kostenermittlung;;;;;</v>
      </c>
      <c r="V385" t="s">
        <v>34</v>
      </c>
      <c r="W385">
        <v>2022</v>
      </c>
      <c r="Y385" t="s">
        <v>4661</v>
      </c>
      <c r="Z385" t="s">
        <v>627</v>
      </c>
      <c r="AB385" t="s">
        <v>4356</v>
      </c>
      <c r="AC385" t="s">
        <v>4357</v>
      </c>
      <c r="AD385">
        <f t="shared" si="5"/>
        <v>384</v>
      </c>
    </row>
    <row r="386" spans="1:30" x14ac:dyDescent="0.3">
      <c r="A386" t="s">
        <v>29</v>
      </c>
      <c r="B386" t="s">
        <v>4602</v>
      </c>
      <c r="E386" t="s">
        <v>30</v>
      </c>
      <c r="F386" t="s">
        <v>606</v>
      </c>
      <c r="G386" t="s">
        <v>628</v>
      </c>
      <c r="H386"/>
      <c r="I386" t="s">
        <v>542</v>
      </c>
      <c r="J386" t="s">
        <v>630</v>
      </c>
      <c r="K386" t="s">
        <v>522</v>
      </c>
      <c r="L386" t="s">
        <v>629</v>
      </c>
      <c r="M386" t="s">
        <v>41</v>
      </c>
      <c r="N386" t="s">
        <v>42</v>
      </c>
      <c r="O386" t="s">
        <v>43</v>
      </c>
      <c r="P386" t="s">
        <v>44</v>
      </c>
      <c r="U386" t="str">
        <f>CONCATENATE(Parameter[[#This Row],[Use Case 1]],";",Parameter[[#This Row],[Use Case 2]],";",Parameter[[#This Row],[Use Case 3]],";",Parameter[[#This Row],[Use Case 4]],";",Parameter[[#This Row],[Use Case 5]],";")</f>
        <v>Kostenermittlung;;;;;</v>
      </c>
      <c r="V386" t="s">
        <v>34</v>
      </c>
      <c r="W386">
        <v>2022</v>
      </c>
      <c r="Y386" t="s">
        <v>4661</v>
      </c>
      <c r="Z386" t="s">
        <v>631</v>
      </c>
      <c r="AD386">
        <f t="shared" si="5"/>
        <v>385</v>
      </c>
    </row>
    <row r="387" spans="1:30" x14ac:dyDescent="0.3">
      <c r="A387" t="s">
        <v>29</v>
      </c>
      <c r="B387" t="s">
        <v>4602</v>
      </c>
      <c r="E387" t="s">
        <v>30</v>
      </c>
      <c r="F387" t="s">
        <v>606</v>
      </c>
      <c r="G387" t="s">
        <v>632</v>
      </c>
      <c r="H387"/>
      <c r="I387" t="s">
        <v>542</v>
      </c>
      <c r="J387" t="s">
        <v>634</v>
      </c>
      <c r="K387" t="s">
        <v>522</v>
      </c>
      <c r="L387" t="s">
        <v>633</v>
      </c>
      <c r="M387" t="s">
        <v>41</v>
      </c>
      <c r="N387" t="s">
        <v>42</v>
      </c>
      <c r="O387" t="s">
        <v>43</v>
      </c>
      <c r="P387" t="s">
        <v>44</v>
      </c>
      <c r="U387" t="str">
        <f>CONCATENATE(Parameter[[#This Row],[Use Case 1]],";",Parameter[[#This Row],[Use Case 2]],";",Parameter[[#This Row],[Use Case 3]],";",Parameter[[#This Row],[Use Case 4]],";",Parameter[[#This Row],[Use Case 5]],";")</f>
        <v>Kostenermittlung;;;;;</v>
      </c>
      <c r="V387" t="s">
        <v>34</v>
      </c>
      <c r="W387">
        <v>2022</v>
      </c>
      <c r="Y387" t="s">
        <v>4661</v>
      </c>
      <c r="Z387" t="s">
        <v>635</v>
      </c>
      <c r="AD387">
        <f t="shared" si="5"/>
        <v>386</v>
      </c>
    </row>
    <row r="388" spans="1:30" x14ac:dyDescent="0.3">
      <c r="A388" s="7" t="s">
        <v>29</v>
      </c>
      <c r="B388" s="7" t="s">
        <v>4478</v>
      </c>
      <c r="C388" s="7"/>
      <c r="D388" s="7"/>
      <c r="E388" s="7" t="s">
        <v>30</v>
      </c>
      <c r="F388" s="7" t="s">
        <v>636</v>
      </c>
      <c r="G388" s="7"/>
      <c r="H388" s="7"/>
      <c r="I388" s="7" t="s">
        <v>32</v>
      </c>
      <c r="J388" s="7" t="s">
        <v>636</v>
      </c>
      <c r="K388" s="7"/>
      <c r="L388" s="7"/>
      <c r="M388" s="7" t="s">
        <v>33</v>
      </c>
      <c r="N388" s="7"/>
      <c r="O388" s="7"/>
      <c r="P388" s="7" t="s">
        <v>44</v>
      </c>
      <c r="Q388" s="7"/>
      <c r="R388" s="7"/>
      <c r="S388" s="7"/>
      <c r="T388" s="7"/>
      <c r="U388" s="7" t="str">
        <f>CONCATENATE(Parameter[[#This Row],[Use Case 1]],";",Parameter[[#This Row],[Use Case 2]],";",Parameter[[#This Row],[Use Case 3]],";",Parameter[[#This Row],[Use Case 4]],";",Parameter[[#This Row],[Use Case 5]],";")</f>
        <v>Kostenermittlung;;;;;</v>
      </c>
      <c r="V388" s="7" t="s">
        <v>34</v>
      </c>
      <c r="W388" s="7">
        <v>2022</v>
      </c>
      <c r="X388" s="7"/>
      <c r="Y388" s="7" t="s">
        <v>4661</v>
      </c>
      <c r="Z388" s="7" t="s">
        <v>636</v>
      </c>
      <c r="AA388" s="7" t="s">
        <v>4320</v>
      </c>
      <c r="AB388" s="7"/>
      <c r="AC388" s="7"/>
      <c r="AD388" s="7">
        <f t="shared" ref="AD388:AD451" si="6">AD387+1</f>
        <v>387</v>
      </c>
    </row>
    <row r="389" spans="1:30" x14ac:dyDescent="0.3">
      <c r="A389" t="s">
        <v>29</v>
      </c>
      <c r="B389" t="s">
        <v>4478</v>
      </c>
      <c r="E389" t="s">
        <v>30</v>
      </c>
      <c r="F389" t="s">
        <v>636</v>
      </c>
      <c r="G389" t="s">
        <v>637</v>
      </c>
      <c r="H389"/>
      <c r="I389" t="s">
        <v>37</v>
      </c>
      <c r="J389" t="s">
        <v>639</v>
      </c>
      <c r="K389" t="s">
        <v>74</v>
      </c>
      <c r="L389" t="s">
        <v>638</v>
      </c>
      <c r="M389" t="s">
        <v>41</v>
      </c>
      <c r="N389" t="s">
        <v>50</v>
      </c>
      <c r="O389" t="s">
        <v>43</v>
      </c>
      <c r="P389" t="s">
        <v>44</v>
      </c>
      <c r="U389" t="str">
        <f>CONCATENATE(Parameter[[#This Row],[Use Case 1]],";",Parameter[[#This Row],[Use Case 2]],";",Parameter[[#This Row],[Use Case 3]],";",Parameter[[#This Row],[Use Case 4]],";",Parameter[[#This Row],[Use Case 5]],";")</f>
        <v>Kostenermittlung;;;;;</v>
      </c>
      <c r="V389" t="s">
        <v>34</v>
      </c>
      <c r="W389">
        <v>2022</v>
      </c>
      <c r="Y389" t="s">
        <v>4661</v>
      </c>
      <c r="Z389" t="s">
        <v>640</v>
      </c>
      <c r="AD389">
        <f t="shared" si="6"/>
        <v>388</v>
      </c>
    </row>
    <row r="390" spans="1:30" x14ac:dyDescent="0.3">
      <c r="A390" t="s">
        <v>29</v>
      </c>
      <c r="B390" t="s">
        <v>4478</v>
      </c>
      <c r="E390" t="s">
        <v>30</v>
      </c>
      <c r="F390" t="s">
        <v>636</v>
      </c>
      <c r="G390" t="s">
        <v>637</v>
      </c>
      <c r="H390" t="s">
        <v>115</v>
      </c>
      <c r="I390" t="s">
        <v>79</v>
      </c>
      <c r="P390" t="s">
        <v>44</v>
      </c>
      <c r="U390" t="str">
        <f>CONCATENATE(Parameter[[#This Row],[Use Case 1]],";",Parameter[[#This Row],[Use Case 2]],";",Parameter[[#This Row],[Use Case 3]],";",Parameter[[#This Row],[Use Case 4]],";",Parameter[[#This Row],[Use Case 5]],";")</f>
        <v>Kostenermittlung;;;;;</v>
      </c>
      <c r="V390" t="s">
        <v>34</v>
      </c>
      <c r="W390">
        <v>2022</v>
      </c>
      <c r="Y390" t="s">
        <v>4661</v>
      </c>
      <c r="AD390">
        <f t="shared" si="6"/>
        <v>389</v>
      </c>
    </row>
    <row r="391" spans="1:30" x14ac:dyDescent="0.3">
      <c r="A391" t="s">
        <v>29</v>
      </c>
      <c r="B391" t="s">
        <v>4478</v>
      </c>
      <c r="E391" t="s">
        <v>30</v>
      </c>
      <c r="F391" t="s">
        <v>636</v>
      </c>
      <c r="G391" t="s">
        <v>637</v>
      </c>
      <c r="H391" t="s">
        <v>114</v>
      </c>
      <c r="I391" t="s">
        <v>79</v>
      </c>
      <c r="P391" t="s">
        <v>44</v>
      </c>
      <c r="U391" t="str">
        <f>CONCATENATE(Parameter[[#This Row],[Use Case 1]],";",Parameter[[#This Row],[Use Case 2]],";",Parameter[[#This Row],[Use Case 3]],";",Parameter[[#This Row],[Use Case 4]],";",Parameter[[#This Row],[Use Case 5]],";")</f>
        <v>Kostenermittlung;;;;;</v>
      </c>
      <c r="V391" t="s">
        <v>34</v>
      </c>
      <c r="W391">
        <v>2022</v>
      </c>
      <c r="Y391" t="s">
        <v>4661</v>
      </c>
      <c r="AD391">
        <f t="shared" si="6"/>
        <v>390</v>
      </c>
    </row>
    <row r="392" spans="1:30" x14ac:dyDescent="0.3">
      <c r="A392" t="s">
        <v>29</v>
      </c>
      <c r="B392" t="s">
        <v>4478</v>
      </c>
      <c r="E392" t="s">
        <v>30</v>
      </c>
      <c r="F392" t="s">
        <v>636</v>
      </c>
      <c r="G392" t="s">
        <v>637</v>
      </c>
      <c r="H392" t="s">
        <v>3100</v>
      </c>
      <c r="I392" t="s">
        <v>79</v>
      </c>
      <c r="P392" t="s">
        <v>44</v>
      </c>
      <c r="U392" t="str">
        <f>CONCATENATE(Parameter[[#This Row],[Use Case 1]],";",Parameter[[#This Row],[Use Case 2]],";",Parameter[[#This Row],[Use Case 3]],";",Parameter[[#This Row],[Use Case 4]],";",Parameter[[#This Row],[Use Case 5]],";")</f>
        <v>Kostenermittlung;;;;;</v>
      </c>
      <c r="V392" t="s">
        <v>34</v>
      </c>
      <c r="W392">
        <v>2022</v>
      </c>
      <c r="Y392" t="s">
        <v>4661</v>
      </c>
      <c r="AD392">
        <f t="shared" si="6"/>
        <v>391</v>
      </c>
    </row>
    <row r="393" spans="1:30" x14ac:dyDescent="0.3">
      <c r="A393" t="s">
        <v>29</v>
      </c>
      <c r="B393" t="s">
        <v>4478</v>
      </c>
      <c r="E393" t="s">
        <v>30</v>
      </c>
      <c r="F393" t="s">
        <v>636</v>
      </c>
      <c r="G393" t="s">
        <v>637</v>
      </c>
      <c r="H393" t="s">
        <v>3101</v>
      </c>
      <c r="I393" t="s">
        <v>79</v>
      </c>
      <c r="P393" t="s">
        <v>44</v>
      </c>
      <c r="U393" t="str">
        <f>CONCATENATE(Parameter[[#This Row],[Use Case 1]],";",Parameter[[#This Row],[Use Case 2]],";",Parameter[[#This Row],[Use Case 3]],";",Parameter[[#This Row],[Use Case 4]],";",Parameter[[#This Row],[Use Case 5]],";")</f>
        <v>Kostenermittlung;;;;;</v>
      </c>
      <c r="V393" t="s">
        <v>34</v>
      </c>
      <c r="W393">
        <v>2022</v>
      </c>
      <c r="Y393" t="s">
        <v>4661</v>
      </c>
      <c r="AD393">
        <f t="shared" si="6"/>
        <v>392</v>
      </c>
    </row>
    <row r="394" spans="1:30" x14ac:dyDescent="0.3">
      <c r="A394" t="s">
        <v>29</v>
      </c>
      <c r="B394" t="s">
        <v>4478</v>
      </c>
      <c r="E394" t="s">
        <v>30</v>
      </c>
      <c r="F394" t="s">
        <v>636</v>
      </c>
      <c r="G394" t="s">
        <v>637</v>
      </c>
      <c r="H394" t="s">
        <v>3102</v>
      </c>
      <c r="I394" t="s">
        <v>79</v>
      </c>
      <c r="P394" t="s">
        <v>44</v>
      </c>
      <c r="U394" t="str">
        <f>CONCATENATE(Parameter[[#This Row],[Use Case 1]],";",Parameter[[#This Row],[Use Case 2]],";",Parameter[[#This Row],[Use Case 3]],";",Parameter[[#This Row],[Use Case 4]],";",Parameter[[#This Row],[Use Case 5]],";")</f>
        <v>Kostenermittlung;;;;;</v>
      </c>
      <c r="V394" t="s">
        <v>34</v>
      </c>
      <c r="W394">
        <v>2022</v>
      </c>
      <c r="Y394" t="s">
        <v>4661</v>
      </c>
      <c r="AD394">
        <f t="shared" si="6"/>
        <v>393</v>
      </c>
    </row>
    <row r="395" spans="1:30" x14ac:dyDescent="0.3">
      <c r="A395" t="s">
        <v>29</v>
      </c>
      <c r="B395" t="s">
        <v>4478</v>
      </c>
      <c r="E395" t="s">
        <v>30</v>
      </c>
      <c r="F395" t="s">
        <v>636</v>
      </c>
      <c r="G395" t="s">
        <v>637</v>
      </c>
      <c r="H395" t="s">
        <v>3103</v>
      </c>
      <c r="I395" t="s">
        <v>79</v>
      </c>
      <c r="P395" t="s">
        <v>44</v>
      </c>
      <c r="U395" t="str">
        <f>CONCATENATE(Parameter[[#This Row],[Use Case 1]],";",Parameter[[#This Row],[Use Case 2]],";",Parameter[[#This Row],[Use Case 3]],";",Parameter[[#This Row],[Use Case 4]],";",Parameter[[#This Row],[Use Case 5]],";")</f>
        <v>Kostenermittlung;;;;;</v>
      </c>
      <c r="V395" t="s">
        <v>34</v>
      </c>
      <c r="W395">
        <v>2022</v>
      </c>
      <c r="Y395" t="s">
        <v>4661</v>
      </c>
      <c r="AD395">
        <f t="shared" si="6"/>
        <v>394</v>
      </c>
    </row>
    <row r="396" spans="1:30" x14ac:dyDescent="0.3">
      <c r="A396" t="s">
        <v>29</v>
      </c>
      <c r="B396" t="s">
        <v>4478</v>
      </c>
      <c r="E396" t="s">
        <v>30</v>
      </c>
      <c r="F396" t="s">
        <v>636</v>
      </c>
      <c r="G396" t="s">
        <v>637</v>
      </c>
      <c r="H396" t="s">
        <v>3040</v>
      </c>
      <c r="I396" t="s">
        <v>79</v>
      </c>
      <c r="P396" t="s">
        <v>44</v>
      </c>
      <c r="U396" t="str">
        <f>CONCATENATE(Parameter[[#This Row],[Use Case 1]],";",Parameter[[#This Row],[Use Case 2]],";",Parameter[[#This Row],[Use Case 3]],";",Parameter[[#This Row],[Use Case 4]],";",Parameter[[#This Row],[Use Case 5]],";")</f>
        <v>Kostenermittlung;;;;;</v>
      </c>
      <c r="V396" t="s">
        <v>34</v>
      </c>
      <c r="W396">
        <v>2022</v>
      </c>
      <c r="Y396" t="s">
        <v>4661</v>
      </c>
      <c r="AD396">
        <f t="shared" si="6"/>
        <v>395</v>
      </c>
    </row>
    <row r="397" spans="1:30" x14ac:dyDescent="0.3">
      <c r="A397" t="s">
        <v>29</v>
      </c>
      <c r="B397" t="s">
        <v>4478</v>
      </c>
      <c r="E397" t="s">
        <v>30</v>
      </c>
      <c r="F397" t="s">
        <v>636</v>
      </c>
      <c r="G397" t="s">
        <v>641</v>
      </c>
      <c r="H397"/>
      <c r="I397" t="s">
        <v>37</v>
      </c>
      <c r="J397" t="s">
        <v>643</v>
      </c>
      <c r="K397" t="s">
        <v>47</v>
      </c>
      <c r="L397" t="s">
        <v>642</v>
      </c>
      <c r="M397" t="s">
        <v>41</v>
      </c>
      <c r="N397" t="s">
        <v>50</v>
      </c>
      <c r="O397" t="s">
        <v>43</v>
      </c>
      <c r="P397" t="s">
        <v>44</v>
      </c>
      <c r="U397" t="str">
        <f>CONCATENATE(Parameter[[#This Row],[Use Case 1]],";",Parameter[[#This Row],[Use Case 2]],";",Parameter[[#This Row],[Use Case 3]],";",Parameter[[#This Row],[Use Case 4]],";",Parameter[[#This Row],[Use Case 5]],";")</f>
        <v>Kostenermittlung;;;;;</v>
      </c>
      <c r="V397" t="s">
        <v>34</v>
      </c>
      <c r="W397">
        <v>2022</v>
      </c>
      <c r="Y397" t="s">
        <v>4661</v>
      </c>
      <c r="Z397" t="s">
        <v>644</v>
      </c>
      <c r="AD397">
        <f t="shared" si="6"/>
        <v>396</v>
      </c>
    </row>
    <row r="398" spans="1:30" x14ac:dyDescent="0.3">
      <c r="A398" t="s">
        <v>29</v>
      </c>
      <c r="B398" t="s">
        <v>4478</v>
      </c>
      <c r="E398" t="s">
        <v>30</v>
      </c>
      <c r="F398" t="s">
        <v>636</v>
      </c>
      <c r="G398" t="s">
        <v>645</v>
      </c>
      <c r="H398"/>
      <c r="I398" t="s">
        <v>37</v>
      </c>
      <c r="J398" t="s">
        <v>647</v>
      </c>
      <c r="K398" t="s">
        <v>38</v>
      </c>
      <c r="L398" t="s">
        <v>646</v>
      </c>
      <c r="M398" t="s">
        <v>41</v>
      </c>
      <c r="N398" t="s">
        <v>70</v>
      </c>
      <c r="O398" t="s">
        <v>43</v>
      </c>
      <c r="P398" t="s">
        <v>44</v>
      </c>
      <c r="U398" t="str">
        <f>CONCATENATE(Parameter[[#This Row],[Use Case 1]],";",Parameter[[#This Row],[Use Case 2]],";",Parameter[[#This Row],[Use Case 3]],";",Parameter[[#This Row],[Use Case 4]],";",Parameter[[#This Row],[Use Case 5]],";")</f>
        <v>Kostenermittlung;;;;;</v>
      </c>
      <c r="V398" t="s">
        <v>34</v>
      </c>
      <c r="W398">
        <v>2022</v>
      </c>
      <c r="Y398" t="s">
        <v>4661</v>
      </c>
      <c r="Z398" t="s">
        <v>648</v>
      </c>
      <c r="AD398">
        <f t="shared" si="6"/>
        <v>397</v>
      </c>
    </row>
    <row r="399" spans="1:30" x14ac:dyDescent="0.3">
      <c r="A399" t="s">
        <v>29</v>
      </c>
      <c r="B399" t="s">
        <v>4478</v>
      </c>
      <c r="E399" t="s">
        <v>30</v>
      </c>
      <c r="F399" t="s">
        <v>636</v>
      </c>
      <c r="G399" t="s">
        <v>649</v>
      </c>
      <c r="H399"/>
      <c r="I399" t="s">
        <v>37</v>
      </c>
      <c r="J399" t="s">
        <v>651</v>
      </c>
      <c r="K399" t="s">
        <v>47</v>
      </c>
      <c r="L399" t="s">
        <v>650</v>
      </c>
      <c r="M399" t="s">
        <v>41</v>
      </c>
      <c r="N399" t="s">
        <v>50</v>
      </c>
      <c r="O399" t="s">
        <v>77</v>
      </c>
      <c r="P399" t="s">
        <v>44</v>
      </c>
      <c r="U399" t="str">
        <f>CONCATENATE(Parameter[[#This Row],[Use Case 1]],";",Parameter[[#This Row],[Use Case 2]],";",Parameter[[#This Row],[Use Case 3]],";",Parameter[[#This Row],[Use Case 4]],";",Parameter[[#This Row],[Use Case 5]],";")</f>
        <v>Kostenermittlung;;;;;</v>
      </c>
      <c r="V399" t="s">
        <v>34</v>
      </c>
      <c r="W399">
        <v>2022</v>
      </c>
      <c r="Y399" t="s">
        <v>4661</v>
      </c>
      <c r="Z399" t="s">
        <v>652</v>
      </c>
      <c r="AD399">
        <f t="shared" si="6"/>
        <v>398</v>
      </c>
    </row>
    <row r="400" spans="1:30" x14ac:dyDescent="0.3">
      <c r="A400" t="s">
        <v>29</v>
      </c>
      <c r="B400" t="s">
        <v>4478</v>
      </c>
      <c r="E400" t="s">
        <v>30</v>
      </c>
      <c r="F400" t="s">
        <v>636</v>
      </c>
      <c r="G400" t="s">
        <v>653</v>
      </c>
      <c r="H400"/>
      <c r="I400" t="s">
        <v>37</v>
      </c>
      <c r="J400" t="s">
        <v>655</v>
      </c>
      <c r="K400" t="s">
        <v>74</v>
      </c>
      <c r="L400" t="s">
        <v>654</v>
      </c>
      <c r="M400" t="s">
        <v>41</v>
      </c>
      <c r="N400" t="s">
        <v>70</v>
      </c>
      <c r="O400" t="s">
        <v>657</v>
      </c>
      <c r="P400" t="s">
        <v>44</v>
      </c>
      <c r="U400" t="str">
        <f>CONCATENATE(Parameter[[#This Row],[Use Case 1]],";",Parameter[[#This Row],[Use Case 2]],";",Parameter[[#This Row],[Use Case 3]],";",Parameter[[#This Row],[Use Case 4]],";",Parameter[[#This Row],[Use Case 5]],";")</f>
        <v>Kostenermittlung;;;;;</v>
      </c>
      <c r="V400" t="s">
        <v>34</v>
      </c>
      <c r="W400">
        <v>2022</v>
      </c>
      <c r="Y400" t="s">
        <v>4661</v>
      </c>
      <c r="Z400" t="s">
        <v>656</v>
      </c>
      <c r="AD400">
        <f t="shared" si="6"/>
        <v>399</v>
      </c>
    </row>
    <row r="401" spans="1:30" x14ac:dyDescent="0.3">
      <c r="A401" t="s">
        <v>29</v>
      </c>
      <c r="B401" t="s">
        <v>4478</v>
      </c>
      <c r="E401" t="s">
        <v>30</v>
      </c>
      <c r="F401" t="s">
        <v>636</v>
      </c>
      <c r="G401" t="s">
        <v>653</v>
      </c>
      <c r="H401" t="s">
        <v>115</v>
      </c>
      <c r="I401" t="s">
        <v>79</v>
      </c>
      <c r="P401" t="s">
        <v>44</v>
      </c>
      <c r="U401" t="str">
        <f>CONCATENATE(Parameter[[#This Row],[Use Case 1]],";",Parameter[[#This Row],[Use Case 2]],";",Parameter[[#This Row],[Use Case 3]],";",Parameter[[#This Row],[Use Case 4]],";",Parameter[[#This Row],[Use Case 5]],";")</f>
        <v>Kostenermittlung;;;;;</v>
      </c>
      <c r="V401" t="s">
        <v>34</v>
      </c>
      <c r="W401">
        <v>2022</v>
      </c>
      <c r="Y401" t="s">
        <v>4661</v>
      </c>
      <c r="AD401">
        <f t="shared" si="6"/>
        <v>400</v>
      </c>
    </row>
    <row r="402" spans="1:30" x14ac:dyDescent="0.3">
      <c r="A402" t="s">
        <v>29</v>
      </c>
      <c r="B402" t="s">
        <v>4478</v>
      </c>
      <c r="E402" t="s">
        <v>30</v>
      </c>
      <c r="F402" t="s">
        <v>636</v>
      </c>
      <c r="G402" t="s">
        <v>653</v>
      </c>
      <c r="H402" t="s">
        <v>1686</v>
      </c>
      <c r="I402" t="s">
        <v>79</v>
      </c>
      <c r="P402" t="s">
        <v>44</v>
      </c>
      <c r="U402" t="str">
        <f>CONCATENATE(Parameter[[#This Row],[Use Case 1]],";",Parameter[[#This Row],[Use Case 2]],";",Parameter[[#This Row],[Use Case 3]],";",Parameter[[#This Row],[Use Case 4]],";",Parameter[[#This Row],[Use Case 5]],";")</f>
        <v>Kostenermittlung;;;;;</v>
      </c>
      <c r="V402" t="s">
        <v>34</v>
      </c>
      <c r="W402">
        <v>2022</v>
      </c>
      <c r="Y402" t="s">
        <v>4661</v>
      </c>
      <c r="AD402">
        <f t="shared" si="6"/>
        <v>401</v>
      </c>
    </row>
    <row r="403" spans="1:30" x14ac:dyDescent="0.3">
      <c r="A403" t="s">
        <v>29</v>
      </c>
      <c r="B403" t="s">
        <v>4478</v>
      </c>
      <c r="E403" t="s">
        <v>30</v>
      </c>
      <c r="F403" t="s">
        <v>636</v>
      </c>
      <c r="G403" t="s">
        <v>653</v>
      </c>
      <c r="H403" t="s">
        <v>658</v>
      </c>
      <c r="I403" t="s">
        <v>79</v>
      </c>
      <c r="P403" t="s">
        <v>44</v>
      </c>
      <c r="U403" t="str">
        <f>CONCATENATE(Parameter[[#This Row],[Use Case 1]],";",Parameter[[#This Row],[Use Case 2]],";",Parameter[[#This Row],[Use Case 3]],";",Parameter[[#This Row],[Use Case 4]],";",Parameter[[#This Row],[Use Case 5]],";")</f>
        <v>Kostenermittlung;;;;;</v>
      </c>
      <c r="V403" t="s">
        <v>34</v>
      </c>
      <c r="W403">
        <v>2022</v>
      </c>
      <c r="Y403" t="s">
        <v>4661</v>
      </c>
      <c r="AD403">
        <f t="shared" si="6"/>
        <v>402</v>
      </c>
    </row>
    <row r="404" spans="1:30" x14ac:dyDescent="0.3">
      <c r="A404" t="s">
        <v>29</v>
      </c>
      <c r="B404" t="s">
        <v>4478</v>
      </c>
      <c r="E404" t="s">
        <v>30</v>
      </c>
      <c r="F404" t="s">
        <v>636</v>
      </c>
      <c r="G404" t="s">
        <v>653</v>
      </c>
      <c r="H404" t="s">
        <v>659</v>
      </c>
      <c r="I404" t="s">
        <v>79</v>
      </c>
      <c r="P404" t="s">
        <v>44</v>
      </c>
      <c r="U404" t="str">
        <f>CONCATENATE(Parameter[[#This Row],[Use Case 1]],";",Parameter[[#This Row],[Use Case 2]],";",Parameter[[#This Row],[Use Case 3]],";",Parameter[[#This Row],[Use Case 4]],";",Parameter[[#This Row],[Use Case 5]],";")</f>
        <v>Kostenermittlung;;;;;</v>
      </c>
      <c r="V404" t="s">
        <v>34</v>
      </c>
      <c r="W404">
        <v>2022</v>
      </c>
      <c r="Y404" t="s">
        <v>4661</v>
      </c>
      <c r="AD404">
        <f t="shared" si="6"/>
        <v>403</v>
      </c>
    </row>
    <row r="405" spans="1:30" x14ac:dyDescent="0.3">
      <c r="A405" t="s">
        <v>29</v>
      </c>
      <c r="B405" t="s">
        <v>4478</v>
      </c>
      <c r="E405" t="s">
        <v>30</v>
      </c>
      <c r="F405" t="s">
        <v>636</v>
      </c>
      <c r="G405" t="s">
        <v>653</v>
      </c>
      <c r="H405" t="s">
        <v>660</v>
      </c>
      <c r="I405" t="s">
        <v>79</v>
      </c>
      <c r="P405" t="s">
        <v>44</v>
      </c>
      <c r="U405" t="str">
        <f>CONCATENATE(Parameter[[#This Row],[Use Case 1]],";",Parameter[[#This Row],[Use Case 2]],";",Parameter[[#This Row],[Use Case 3]],";",Parameter[[#This Row],[Use Case 4]],";",Parameter[[#This Row],[Use Case 5]],";")</f>
        <v>Kostenermittlung;;;;;</v>
      </c>
      <c r="V405" t="s">
        <v>34</v>
      </c>
      <c r="W405">
        <v>2022</v>
      </c>
      <c r="Y405" t="s">
        <v>4661</v>
      </c>
      <c r="AD405">
        <f t="shared" si="6"/>
        <v>404</v>
      </c>
    </row>
    <row r="406" spans="1:30" x14ac:dyDescent="0.3">
      <c r="A406" t="s">
        <v>29</v>
      </c>
      <c r="B406" t="s">
        <v>4478</v>
      </c>
      <c r="E406" t="s">
        <v>30</v>
      </c>
      <c r="F406" t="s">
        <v>636</v>
      </c>
      <c r="G406" t="s">
        <v>653</v>
      </c>
      <c r="H406" t="s">
        <v>661</v>
      </c>
      <c r="I406" t="s">
        <v>79</v>
      </c>
      <c r="P406" t="s">
        <v>44</v>
      </c>
      <c r="U406" t="str">
        <f>CONCATENATE(Parameter[[#This Row],[Use Case 1]],";",Parameter[[#This Row],[Use Case 2]],";",Parameter[[#This Row],[Use Case 3]],";",Parameter[[#This Row],[Use Case 4]],";",Parameter[[#This Row],[Use Case 5]],";")</f>
        <v>Kostenermittlung;;;;;</v>
      </c>
      <c r="V406" t="s">
        <v>34</v>
      </c>
      <c r="W406">
        <v>2022</v>
      </c>
      <c r="Y406" t="s">
        <v>4661</v>
      </c>
      <c r="AD406">
        <f t="shared" si="6"/>
        <v>405</v>
      </c>
    </row>
    <row r="407" spans="1:30" x14ac:dyDescent="0.3">
      <c r="A407" t="s">
        <v>29</v>
      </c>
      <c r="B407" t="s">
        <v>4478</v>
      </c>
      <c r="E407" t="s">
        <v>30</v>
      </c>
      <c r="F407" t="s">
        <v>636</v>
      </c>
      <c r="G407" t="s">
        <v>653</v>
      </c>
      <c r="H407" t="s">
        <v>662</v>
      </c>
      <c r="I407" t="s">
        <v>79</v>
      </c>
      <c r="P407" t="s">
        <v>44</v>
      </c>
      <c r="U407" t="str">
        <f>CONCATENATE(Parameter[[#This Row],[Use Case 1]],";",Parameter[[#This Row],[Use Case 2]],";",Parameter[[#This Row],[Use Case 3]],";",Parameter[[#This Row],[Use Case 4]],";",Parameter[[#This Row],[Use Case 5]],";")</f>
        <v>Kostenermittlung;;;;;</v>
      </c>
      <c r="V407" t="s">
        <v>34</v>
      </c>
      <c r="W407">
        <v>2022</v>
      </c>
      <c r="Y407" t="s">
        <v>4661</v>
      </c>
      <c r="AD407">
        <f t="shared" si="6"/>
        <v>406</v>
      </c>
    </row>
    <row r="408" spans="1:30" x14ac:dyDescent="0.3">
      <c r="A408" t="s">
        <v>29</v>
      </c>
      <c r="B408" t="s">
        <v>4478</v>
      </c>
      <c r="E408" t="s">
        <v>30</v>
      </c>
      <c r="F408" t="s">
        <v>636</v>
      </c>
      <c r="G408" t="s">
        <v>653</v>
      </c>
      <c r="H408" t="s">
        <v>663</v>
      </c>
      <c r="I408" t="s">
        <v>79</v>
      </c>
      <c r="P408" t="s">
        <v>44</v>
      </c>
      <c r="U408" t="str">
        <f>CONCATENATE(Parameter[[#This Row],[Use Case 1]],";",Parameter[[#This Row],[Use Case 2]],";",Parameter[[#This Row],[Use Case 3]],";",Parameter[[#This Row],[Use Case 4]],";",Parameter[[#This Row],[Use Case 5]],";")</f>
        <v>Kostenermittlung;;;;;</v>
      </c>
      <c r="V408" t="s">
        <v>34</v>
      </c>
      <c r="W408">
        <v>2022</v>
      </c>
      <c r="Y408" t="s">
        <v>4661</v>
      </c>
      <c r="AD408">
        <f t="shared" si="6"/>
        <v>407</v>
      </c>
    </row>
    <row r="409" spans="1:30" x14ac:dyDescent="0.3">
      <c r="A409" t="s">
        <v>29</v>
      </c>
      <c r="B409" t="s">
        <v>4478</v>
      </c>
      <c r="E409" t="s">
        <v>30</v>
      </c>
      <c r="F409" t="s">
        <v>636</v>
      </c>
      <c r="G409" t="s">
        <v>653</v>
      </c>
      <c r="H409" t="s">
        <v>664</v>
      </c>
      <c r="I409" t="s">
        <v>79</v>
      </c>
      <c r="P409" t="s">
        <v>44</v>
      </c>
      <c r="U409" t="str">
        <f>CONCATENATE(Parameter[[#This Row],[Use Case 1]],";",Parameter[[#This Row],[Use Case 2]],";",Parameter[[#This Row],[Use Case 3]],";",Parameter[[#This Row],[Use Case 4]],";",Parameter[[#This Row],[Use Case 5]],";")</f>
        <v>Kostenermittlung;;;;;</v>
      </c>
      <c r="V409" t="s">
        <v>34</v>
      </c>
      <c r="W409">
        <v>2022</v>
      </c>
      <c r="Y409" t="s">
        <v>4661</v>
      </c>
      <c r="AD409">
        <f t="shared" si="6"/>
        <v>408</v>
      </c>
    </row>
    <row r="410" spans="1:30" x14ac:dyDescent="0.3">
      <c r="A410" t="s">
        <v>29</v>
      </c>
      <c r="B410" t="s">
        <v>4478</v>
      </c>
      <c r="E410" t="s">
        <v>30</v>
      </c>
      <c r="F410" t="s">
        <v>636</v>
      </c>
      <c r="G410" t="s">
        <v>653</v>
      </c>
      <c r="H410" t="s">
        <v>665</v>
      </c>
      <c r="I410" t="s">
        <v>79</v>
      </c>
      <c r="P410" t="s">
        <v>44</v>
      </c>
      <c r="U410" t="str">
        <f>CONCATENATE(Parameter[[#This Row],[Use Case 1]],";",Parameter[[#This Row],[Use Case 2]],";",Parameter[[#This Row],[Use Case 3]],";",Parameter[[#This Row],[Use Case 4]],";",Parameter[[#This Row],[Use Case 5]],";")</f>
        <v>Kostenermittlung;;;;;</v>
      </c>
      <c r="V410" t="s">
        <v>34</v>
      </c>
      <c r="W410">
        <v>2022</v>
      </c>
      <c r="Y410" t="s">
        <v>4661</v>
      </c>
      <c r="AD410">
        <f t="shared" si="6"/>
        <v>409</v>
      </c>
    </row>
    <row r="411" spans="1:30" x14ac:dyDescent="0.3">
      <c r="A411" t="s">
        <v>29</v>
      </c>
      <c r="B411" t="s">
        <v>4478</v>
      </c>
      <c r="E411" t="s">
        <v>30</v>
      </c>
      <c r="F411" t="s">
        <v>636</v>
      </c>
      <c r="G411" t="s">
        <v>653</v>
      </c>
      <c r="H411" t="s">
        <v>666</v>
      </c>
      <c r="I411" t="s">
        <v>79</v>
      </c>
      <c r="P411" t="s">
        <v>44</v>
      </c>
      <c r="U411" t="str">
        <f>CONCATENATE(Parameter[[#This Row],[Use Case 1]],";",Parameter[[#This Row],[Use Case 2]],";",Parameter[[#This Row],[Use Case 3]],";",Parameter[[#This Row],[Use Case 4]],";",Parameter[[#This Row],[Use Case 5]],";")</f>
        <v>Kostenermittlung;;;;;</v>
      </c>
      <c r="V411" t="s">
        <v>34</v>
      </c>
      <c r="W411">
        <v>2022</v>
      </c>
      <c r="Y411" t="s">
        <v>4661</v>
      </c>
      <c r="AD411">
        <f t="shared" si="6"/>
        <v>410</v>
      </c>
    </row>
    <row r="412" spans="1:30" x14ac:dyDescent="0.3">
      <c r="A412" t="s">
        <v>29</v>
      </c>
      <c r="B412" t="s">
        <v>4478</v>
      </c>
      <c r="E412" t="s">
        <v>30</v>
      </c>
      <c r="F412" t="s">
        <v>636</v>
      </c>
      <c r="G412" t="s">
        <v>653</v>
      </c>
      <c r="H412" t="s">
        <v>667</v>
      </c>
      <c r="I412" t="s">
        <v>79</v>
      </c>
      <c r="P412" t="s">
        <v>44</v>
      </c>
      <c r="U412" t="str">
        <f>CONCATENATE(Parameter[[#This Row],[Use Case 1]],";",Parameter[[#This Row],[Use Case 2]],";",Parameter[[#This Row],[Use Case 3]],";",Parameter[[#This Row],[Use Case 4]],";",Parameter[[#This Row],[Use Case 5]],";")</f>
        <v>Kostenermittlung;;;;;</v>
      </c>
      <c r="V412" t="s">
        <v>34</v>
      </c>
      <c r="W412">
        <v>2022</v>
      </c>
      <c r="Y412" t="s">
        <v>4661</v>
      </c>
      <c r="AD412">
        <f t="shared" si="6"/>
        <v>411</v>
      </c>
    </row>
    <row r="413" spans="1:30" x14ac:dyDescent="0.3">
      <c r="A413" t="s">
        <v>29</v>
      </c>
      <c r="B413" t="s">
        <v>4478</v>
      </c>
      <c r="E413" t="s">
        <v>30</v>
      </c>
      <c r="F413" t="s">
        <v>636</v>
      </c>
      <c r="G413" t="s">
        <v>653</v>
      </c>
      <c r="H413" t="s">
        <v>668</v>
      </c>
      <c r="I413" t="s">
        <v>79</v>
      </c>
      <c r="P413" t="s">
        <v>44</v>
      </c>
      <c r="U413" t="str">
        <f>CONCATENATE(Parameter[[#This Row],[Use Case 1]],";",Parameter[[#This Row],[Use Case 2]],";",Parameter[[#This Row],[Use Case 3]],";",Parameter[[#This Row],[Use Case 4]],";",Parameter[[#This Row],[Use Case 5]],";")</f>
        <v>Kostenermittlung;;;;;</v>
      </c>
      <c r="V413" t="s">
        <v>34</v>
      </c>
      <c r="W413">
        <v>2022</v>
      </c>
      <c r="Y413" t="s">
        <v>4661</v>
      </c>
      <c r="AD413">
        <f t="shared" si="6"/>
        <v>412</v>
      </c>
    </row>
    <row r="414" spans="1:30" x14ac:dyDescent="0.3">
      <c r="A414" t="s">
        <v>29</v>
      </c>
      <c r="B414" t="s">
        <v>4478</v>
      </c>
      <c r="E414" t="s">
        <v>30</v>
      </c>
      <c r="F414" t="s">
        <v>636</v>
      </c>
      <c r="G414" t="s">
        <v>653</v>
      </c>
      <c r="H414" t="s">
        <v>669</v>
      </c>
      <c r="I414" t="s">
        <v>79</v>
      </c>
      <c r="P414" t="s">
        <v>44</v>
      </c>
      <c r="U414" t="str">
        <f>CONCATENATE(Parameter[[#This Row],[Use Case 1]],";",Parameter[[#This Row],[Use Case 2]],";",Parameter[[#This Row],[Use Case 3]],";",Parameter[[#This Row],[Use Case 4]],";",Parameter[[#This Row],[Use Case 5]],";")</f>
        <v>Kostenermittlung;;;;;</v>
      </c>
      <c r="V414" t="s">
        <v>34</v>
      </c>
      <c r="W414">
        <v>2022</v>
      </c>
      <c r="Y414" t="s">
        <v>4661</v>
      </c>
      <c r="AD414">
        <f t="shared" si="6"/>
        <v>413</v>
      </c>
    </row>
    <row r="415" spans="1:30" x14ac:dyDescent="0.3">
      <c r="A415" t="s">
        <v>29</v>
      </c>
      <c r="B415" t="s">
        <v>4478</v>
      </c>
      <c r="E415" t="s">
        <v>30</v>
      </c>
      <c r="F415" t="s">
        <v>636</v>
      </c>
      <c r="G415" t="s">
        <v>653</v>
      </c>
      <c r="H415" t="s">
        <v>670</v>
      </c>
      <c r="I415" t="s">
        <v>79</v>
      </c>
      <c r="P415" t="s">
        <v>44</v>
      </c>
      <c r="U415" t="str">
        <f>CONCATENATE(Parameter[[#This Row],[Use Case 1]],";",Parameter[[#This Row],[Use Case 2]],";",Parameter[[#This Row],[Use Case 3]],";",Parameter[[#This Row],[Use Case 4]],";",Parameter[[#This Row],[Use Case 5]],";")</f>
        <v>Kostenermittlung;;;;;</v>
      </c>
      <c r="V415" t="s">
        <v>34</v>
      </c>
      <c r="W415">
        <v>2022</v>
      </c>
      <c r="Y415" t="s">
        <v>4661</v>
      </c>
      <c r="AD415">
        <f t="shared" si="6"/>
        <v>414</v>
      </c>
    </row>
    <row r="416" spans="1:30" x14ac:dyDescent="0.3">
      <c r="A416" t="s">
        <v>29</v>
      </c>
      <c r="B416" t="s">
        <v>4478</v>
      </c>
      <c r="E416" t="s">
        <v>30</v>
      </c>
      <c r="F416" t="s">
        <v>636</v>
      </c>
      <c r="G416" t="s">
        <v>653</v>
      </c>
      <c r="H416" t="s">
        <v>671</v>
      </c>
      <c r="I416" t="s">
        <v>79</v>
      </c>
      <c r="P416" t="s">
        <v>44</v>
      </c>
      <c r="U416" t="str">
        <f>CONCATENATE(Parameter[[#This Row],[Use Case 1]],";",Parameter[[#This Row],[Use Case 2]],";",Parameter[[#This Row],[Use Case 3]],";",Parameter[[#This Row],[Use Case 4]],";",Parameter[[#This Row],[Use Case 5]],";")</f>
        <v>Kostenermittlung;;;;;</v>
      </c>
      <c r="V416" t="s">
        <v>34</v>
      </c>
      <c r="W416">
        <v>2022</v>
      </c>
      <c r="Y416" t="s">
        <v>4661</v>
      </c>
      <c r="AD416">
        <f t="shared" si="6"/>
        <v>415</v>
      </c>
    </row>
    <row r="417" spans="1:30" x14ac:dyDescent="0.3">
      <c r="A417" t="s">
        <v>29</v>
      </c>
      <c r="B417" t="s">
        <v>4478</v>
      </c>
      <c r="E417" t="s">
        <v>30</v>
      </c>
      <c r="F417" t="s">
        <v>636</v>
      </c>
      <c r="G417" t="s">
        <v>653</v>
      </c>
      <c r="H417" t="s">
        <v>672</v>
      </c>
      <c r="I417" t="s">
        <v>79</v>
      </c>
      <c r="P417" t="s">
        <v>44</v>
      </c>
      <c r="U417" t="str">
        <f>CONCATENATE(Parameter[[#This Row],[Use Case 1]],";",Parameter[[#This Row],[Use Case 2]],";",Parameter[[#This Row],[Use Case 3]],";",Parameter[[#This Row],[Use Case 4]],";",Parameter[[#This Row],[Use Case 5]],";")</f>
        <v>Kostenermittlung;;;;;</v>
      </c>
      <c r="V417" t="s">
        <v>34</v>
      </c>
      <c r="W417">
        <v>2022</v>
      </c>
      <c r="Y417" t="s">
        <v>4661</v>
      </c>
      <c r="AD417">
        <f t="shared" si="6"/>
        <v>416</v>
      </c>
    </row>
    <row r="418" spans="1:30" x14ac:dyDescent="0.3">
      <c r="A418" t="s">
        <v>29</v>
      </c>
      <c r="B418" t="s">
        <v>4478</v>
      </c>
      <c r="E418" t="s">
        <v>30</v>
      </c>
      <c r="F418" t="s">
        <v>636</v>
      </c>
      <c r="G418" t="s">
        <v>653</v>
      </c>
      <c r="H418" t="s">
        <v>673</v>
      </c>
      <c r="I418" t="s">
        <v>79</v>
      </c>
      <c r="P418" t="s">
        <v>44</v>
      </c>
      <c r="U418" t="str">
        <f>CONCATENATE(Parameter[[#This Row],[Use Case 1]],";",Parameter[[#This Row],[Use Case 2]],";",Parameter[[#This Row],[Use Case 3]],";",Parameter[[#This Row],[Use Case 4]],";",Parameter[[#This Row],[Use Case 5]],";")</f>
        <v>Kostenermittlung;;;;;</v>
      </c>
      <c r="V418" t="s">
        <v>34</v>
      </c>
      <c r="W418">
        <v>2022</v>
      </c>
      <c r="Y418" t="s">
        <v>4661</v>
      </c>
      <c r="AD418">
        <f t="shared" si="6"/>
        <v>417</v>
      </c>
    </row>
    <row r="419" spans="1:30" x14ac:dyDescent="0.3">
      <c r="A419" t="s">
        <v>29</v>
      </c>
      <c r="B419" t="s">
        <v>4478</v>
      </c>
      <c r="E419" t="s">
        <v>30</v>
      </c>
      <c r="F419" t="s">
        <v>636</v>
      </c>
      <c r="G419" t="s">
        <v>653</v>
      </c>
      <c r="H419" t="s">
        <v>674</v>
      </c>
      <c r="I419" t="s">
        <v>79</v>
      </c>
      <c r="P419" t="s">
        <v>44</v>
      </c>
      <c r="U419" t="str">
        <f>CONCATENATE(Parameter[[#This Row],[Use Case 1]],";",Parameter[[#This Row],[Use Case 2]],";",Parameter[[#This Row],[Use Case 3]],";",Parameter[[#This Row],[Use Case 4]],";",Parameter[[#This Row],[Use Case 5]],";")</f>
        <v>Kostenermittlung;;;;;</v>
      </c>
      <c r="V419" t="s">
        <v>34</v>
      </c>
      <c r="W419">
        <v>2022</v>
      </c>
      <c r="Y419" t="s">
        <v>4661</v>
      </c>
      <c r="AD419">
        <f t="shared" si="6"/>
        <v>418</v>
      </c>
    </row>
    <row r="420" spans="1:30" x14ac:dyDescent="0.3">
      <c r="A420" t="s">
        <v>29</v>
      </c>
      <c r="B420" t="s">
        <v>4478</v>
      </c>
      <c r="E420" t="s">
        <v>30</v>
      </c>
      <c r="F420" t="s">
        <v>636</v>
      </c>
      <c r="G420" t="s">
        <v>653</v>
      </c>
      <c r="H420" t="s">
        <v>675</v>
      </c>
      <c r="I420" t="s">
        <v>79</v>
      </c>
      <c r="P420" t="s">
        <v>44</v>
      </c>
      <c r="U420" t="str">
        <f>CONCATENATE(Parameter[[#This Row],[Use Case 1]],";",Parameter[[#This Row],[Use Case 2]],";",Parameter[[#This Row],[Use Case 3]],";",Parameter[[#This Row],[Use Case 4]],";",Parameter[[#This Row],[Use Case 5]],";")</f>
        <v>Kostenermittlung;;;;;</v>
      </c>
      <c r="V420" t="s">
        <v>34</v>
      </c>
      <c r="W420">
        <v>2022</v>
      </c>
      <c r="Y420" t="s">
        <v>4661</v>
      </c>
      <c r="AD420">
        <f t="shared" si="6"/>
        <v>419</v>
      </c>
    </row>
    <row r="421" spans="1:30" x14ac:dyDescent="0.3">
      <c r="A421" t="s">
        <v>29</v>
      </c>
      <c r="B421" t="s">
        <v>4478</v>
      </c>
      <c r="E421" t="s">
        <v>30</v>
      </c>
      <c r="F421" t="s">
        <v>636</v>
      </c>
      <c r="G421" t="s">
        <v>653</v>
      </c>
      <c r="H421" t="s">
        <v>676</v>
      </c>
      <c r="I421" t="s">
        <v>79</v>
      </c>
      <c r="P421" t="s">
        <v>44</v>
      </c>
      <c r="U421" t="str">
        <f>CONCATENATE(Parameter[[#This Row],[Use Case 1]],";",Parameter[[#This Row],[Use Case 2]],";",Parameter[[#This Row],[Use Case 3]],";",Parameter[[#This Row],[Use Case 4]],";",Parameter[[#This Row],[Use Case 5]],";")</f>
        <v>Kostenermittlung;;;;;</v>
      </c>
      <c r="V421" t="s">
        <v>34</v>
      </c>
      <c r="W421">
        <v>2022</v>
      </c>
      <c r="Y421" t="s">
        <v>4661</v>
      </c>
      <c r="AD421">
        <f t="shared" si="6"/>
        <v>420</v>
      </c>
    </row>
    <row r="422" spans="1:30" x14ac:dyDescent="0.3">
      <c r="A422" t="s">
        <v>29</v>
      </c>
      <c r="B422" t="s">
        <v>4478</v>
      </c>
      <c r="E422" t="s">
        <v>30</v>
      </c>
      <c r="F422" t="s">
        <v>636</v>
      </c>
      <c r="G422" t="s">
        <v>653</v>
      </c>
      <c r="H422" t="s">
        <v>677</v>
      </c>
      <c r="I422" t="s">
        <v>79</v>
      </c>
      <c r="P422" t="s">
        <v>44</v>
      </c>
      <c r="U422" t="str">
        <f>CONCATENATE(Parameter[[#This Row],[Use Case 1]],";",Parameter[[#This Row],[Use Case 2]],";",Parameter[[#This Row],[Use Case 3]],";",Parameter[[#This Row],[Use Case 4]],";",Parameter[[#This Row],[Use Case 5]],";")</f>
        <v>Kostenermittlung;;;;;</v>
      </c>
      <c r="V422" t="s">
        <v>34</v>
      </c>
      <c r="W422">
        <v>2022</v>
      </c>
      <c r="Y422" t="s">
        <v>4661</v>
      </c>
      <c r="AD422">
        <f t="shared" si="6"/>
        <v>421</v>
      </c>
    </row>
    <row r="423" spans="1:30" x14ac:dyDescent="0.3">
      <c r="A423" t="s">
        <v>29</v>
      </c>
      <c r="B423" t="s">
        <v>4478</v>
      </c>
      <c r="E423" t="s">
        <v>30</v>
      </c>
      <c r="F423" t="s">
        <v>636</v>
      </c>
      <c r="G423" t="s">
        <v>653</v>
      </c>
      <c r="H423" t="s">
        <v>678</v>
      </c>
      <c r="I423" t="s">
        <v>79</v>
      </c>
      <c r="P423" t="s">
        <v>44</v>
      </c>
      <c r="U423" t="str">
        <f>CONCATENATE(Parameter[[#This Row],[Use Case 1]],";",Parameter[[#This Row],[Use Case 2]],";",Parameter[[#This Row],[Use Case 3]],";",Parameter[[#This Row],[Use Case 4]],";",Parameter[[#This Row],[Use Case 5]],";")</f>
        <v>Kostenermittlung;;;;;</v>
      </c>
      <c r="V423" t="s">
        <v>34</v>
      </c>
      <c r="W423">
        <v>2022</v>
      </c>
      <c r="Y423" t="s">
        <v>4661</v>
      </c>
      <c r="AD423">
        <f t="shared" si="6"/>
        <v>422</v>
      </c>
    </row>
    <row r="424" spans="1:30" x14ac:dyDescent="0.3">
      <c r="A424" t="s">
        <v>29</v>
      </c>
      <c r="B424" t="s">
        <v>4478</v>
      </c>
      <c r="E424" t="s">
        <v>30</v>
      </c>
      <c r="F424" t="s">
        <v>636</v>
      </c>
      <c r="G424" t="s">
        <v>653</v>
      </c>
      <c r="H424" t="s">
        <v>679</v>
      </c>
      <c r="I424" t="s">
        <v>79</v>
      </c>
      <c r="P424" t="s">
        <v>44</v>
      </c>
      <c r="U424" t="str">
        <f>CONCATENATE(Parameter[[#This Row],[Use Case 1]],";",Parameter[[#This Row],[Use Case 2]],";",Parameter[[#This Row],[Use Case 3]],";",Parameter[[#This Row],[Use Case 4]],";",Parameter[[#This Row],[Use Case 5]],";")</f>
        <v>Kostenermittlung;;;;;</v>
      </c>
      <c r="V424" t="s">
        <v>34</v>
      </c>
      <c r="W424">
        <v>2022</v>
      </c>
      <c r="Y424" t="s">
        <v>4661</v>
      </c>
      <c r="AD424">
        <f t="shared" si="6"/>
        <v>423</v>
      </c>
    </row>
    <row r="425" spans="1:30" x14ac:dyDescent="0.3">
      <c r="A425" t="s">
        <v>29</v>
      </c>
      <c r="B425" t="s">
        <v>4478</v>
      </c>
      <c r="E425" t="s">
        <v>30</v>
      </c>
      <c r="F425" t="s">
        <v>636</v>
      </c>
      <c r="G425" t="s">
        <v>653</v>
      </c>
      <c r="H425" t="s">
        <v>680</v>
      </c>
      <c r="I425" t="s">
        <v>79</v>
      </c>
      <c r="P425" t="s">
        <v>44</v>
      </c>
      <c r="U425" t="str">
        <f>CONCATENATE(Parameter[[#This Row],[Use Case 1]],";",Parameter[[#This Row],[Use Case 2]],";",Parameter[[#This Row],[Use Case 3]],";",Parameter[[#This Row],[Use Case 4]],";",Parameter[[#This Row],[Use Case 5]],";")</f>
        <v>Kostenermittlung;;;;;</v>
      </c>
      <c r="V425" t="s">
        <v>34</v>
      </c>
      <c r="W425">
        <v>2022</v>
      </c>
      <c r="Y425" t="s">
        <v>4661</v>
      </c>
      <c r="AD425">
        <f t="shared" si="6"/>
        <v>424</v>
      </c>
    </row>
    <row r="426" spans="1:30" x14ac:dyDescent="0.3">
      <c r="A426" t="s">
        <v>29</v>
      </c>
      <c r="B426" t="s">
        <v>4478</v>
      </c>
      <c r="E426" t="s">
        <v>30</v>
      </c>
      <c r="F426" t="s">
        <v>636</v>
      </c>
      <c r="G426" t="s">
        <v>653</v>
      </c>
      <c r="H426" t="s">
        <v>681</v>
      </c>
      <c r="I426" t="s">
        <v>79</v>
      </c>
      <c r="P426" t="s">
        <v>44</v>
      </c>
      <c r="U426" t="str">
        <f>CONCATENATE(Parameter[[#This Row],[Use Case 1]],";",Parameter[[#This Row],[Use Case 2]],";",Parameter[[#This Row],[Use Case 3]],";",Parameter[[#This Row],[Use Case 4]],";",Parameter[[#This Row],[Use Case 5]],";")</f>
        <v>Kostenermittlung;;;;;</v>
      </c>
      <c r="V426" t="s">
        <v>34</v>
      </c>
      <c r="W426">
        <v>2022</v>
      </c>
      <c r="Y426" t="s">
        <v>4661</v>
      </c>
      <c r="AD426">
        <f t="shared" si="6"/>
        <v>425</v>
      </c>
    </row>
    <row r="427" spans="1:30" x14ac:dyDescent="0.3">
      <c r="A427" t="s">
        <v>29</v>
      </c>
      <c r="B427" t="s">
        <v>4478</v>
      </c>
      <c r="E427" t="s">
        <v>30</v>
      </c>
      <c r="F427" t="s">
        <v>636</v>
      </c>
      <c r="G427" t="s">
        <v>653</v>
      </c>
      <c r="H427" t="s">
        <v>682</v>
      </c>
      <c r="I427" t="s">
        <v>79</v>
      </c>
      <c r="P427" t="s">
        <v>44</v>
      </c>
      <c r="U427" t="str">
        <f>CONCATENATE(Parameter[[#This Row],[Use Case 1]],";",Parameter[[#This Row],[Use Case 2]],";",Parameter[[#This Row],[Use Case 3]],";",Parameter[[#This Row],[Use Case 4]],";",Parameter[[#This Row],[Use Case 5]],";")</f>
        <v>Kostenermittlung;;;;;</v>
      </c>
      <c r="V427" t="s">
        <v>34</v>
      </c>
      <c r="W427">
        <v>2022</v>
      </c>
      <c r="Y427" t="s">
        <v>4661</v>
      </c>
      <c r="AD427">
        <f t="shared" si="6"/>
        <v>426</v>
      </c>
    </row>
    <row r="428" spans="1:30" x14ac:dyDescent="0.3">
      <c r="A428" t="s">
        <v>29</v>
      </c>
      <c r="B428" t="s">
        <v>4478</v>
      </c>
      <c r="E428" t="s">
        <v>30</v>
      </c>
      <c r="F428" t="s">
        <v>636</v>
      </c>
      <c r="G428" t="s">
        <v>653</v>
      </c>
      <c r="H428" t="s">
        <v>683</v>
      </c>
      <c r="I428" t="s">
        <v>79</v>
      </c>
      <c r="P428" t="s">
        <v>44</v>
      </c>
      <c r="U428" t="str">
        <f>CONCATENATE(Parameter[[#This Row],[Use Case 1]],";",Parameter[[#This Row],[Use Case 2]],";",Parameter[[#This Row],[Use Case 3]],";",Parameter[[#This Row],[Use Case 4]],";",Parameter[[#This Row],[Use Case 5]],";")</f>
        <v>Kostenermittlung;;;;;</v>
      </c>
      <c r="V428" t="s">
        <v>34</v>
      </c>
      <c r="W428">
        <v>2022</v>
      </c>
      <c r="Y428" t="s">
        <v>4661</v>
      </c>
      <c r="AD428">
        <f t="shared" si="6"/>
        <v>427</v>
      </c>
    </row>
    <row r="429" spans="1:30" x14ac:dyDescent="0.3">
      <c r="A429" t="s">
        <v>29</v>
      </c>
      <c r="B429" t="s">
        <v>4478</v>
      </c>
      <c r="E429" t="s">
        <v>30</v>
      </c>
      <c r="F429" t="s">
        <v>636</v>
      </c>
      <c r="G429" t="s">
        <v>653</v>
      </c>
      <c r="H429" t="s">
        <v>684</v>
      </c>
      <c r="I429" t="s">
        <v>79</v>
      </c>
      <c r="P429" t="s">
        <v>44</v>
      </c>
      <c r="U429" t="str">
        <f>CONCATENATE(Parameter[[#This Row],[Use Case 1]],";",Parameter[[#This Row],[Use Case 2]],";",Parameter[[#This Row],[Use Case 3]],";",Parameter[[#This Row],[Use Case 4]],";",Parameter[[#This Row],[Use Case 5]],";")</f>
        <v>Kostenermittlung;;;;;</v>
      </c>
      <c r="V429" t="s">
        <v>34</v>
      </c>
      <c r="W429">
        <v>2022</v>
      </c>
      <c r="Y429" t="s">
        <v>4661</v>
      </c>
      <c r="AD429">
        <f t="shared" si="6"/>
        <v>428</v>
      </c>
    </row>
    <row r="430" spans="1:30" x14ac:dyDescent="0.3">
      <c r="A430" t="s">
        <v>29</v>
      </c>
      <c r="B430" t="s">
        <v>4478</v>
      </c>
      <c r="E430" t="s">
        <v>30</v>
      </c>
      <c r="F430" t="s">
        <v>636</v>
      </c>
      <c r="G430" t="s">
        <v>653</v>
      </c>
      <c r="H430" t="s">
        <v>685</v>
      </c>
      <c r="I430" t="s">
        <v>79</v>
      </c>
      <c r="P430" t="s">
        <v>44</v>
      </c>
      <c r="U430" t="str">
        <f>CONCATENATE(Parameter[[#This Row],[Use Case 1]],";",Parameter[[#This Row],[Use Case 2]],";",Parameter[[#This Row],[Use Case 3]],";",Parameter[[#This Row],[Use Case 4]],";",Parameter[[#This Row],[Use Case 5]],";")</f>
        <v>Kostenermittlung;;;;;</v>
      </c>
      <c r="V430" t="s">
        <v>34</v>
      </c>
      <c r="W430">
        <v>2022</v>
      </c>
      <c r="Y430" t="s">
        <v>4661</v>
      </c>
      <c r="AD430">
        <f t="shared" si="6"/>
        <v>429</v>
      </c>
    </row>
    <row r="431" spans="1:30" x14ac:dyDescent="0.3">
      <c r="A431" t="s">
        <v>29</v>
      </c>
      <c r="B431" t="s">
        <v>4478</v>
      </c>
      <c r="E431" t="s">
        <v>30</v>
      </c>
      <c r="F431" t="s">
        <v>636</v>
      </c>
      <c r="G431" t="s">
        <v>653</v>
      </c>
      <c r="H431" t="s">
        <v>686</v>
      </c>
      <c r="I431" t="s">
        <v>79</v>
      </c>
      <c r="P431" t="s">
        <v>44</v>
      </c>
      <c r="U431" t="str">
        <f>CONCATENATE(Parameter[[#This Row],[Use Case 1]],";",Parameter[[#This Row],[Use Case 2]],";",Parameter[[#This Row],[Use Case 3]],";",Parameter[[#This Row],[Use Case 4]],";",Parameter[[#This Row],[Use Case 5]],";")</f>
        <v>Kostenermittlung;;;;;</v>
      </c>
      <c r="V431" t="s">
        <v>34</v>
      </c>
      <c r="W431">
        <v>2022</v>
      </c>
      <c r="Y431" t="s">
        <v>4661</v>
      </c>
      <c r="AD431">
        <f t="shared" si="6"/>
        <v>430</v>
      </c>
    </row>
    <row r="432" spans="1:30" x14ac:dyDescent="0.3">
      <c r="A432" t="s">
        <v>29</v>
      </c>
      <c r="B432" t="s">
        <v>4478</v>
      </c>
      <c r="E432" t="s">
        <v>30</v>
      </c>
      <c r="F432" t="s">
        <v>636</v>
      </c>
      <c r="G432" t="s">
        <v>653</v>
      </c>
      <c r="H432" t="s">
        <v>687</v>
      </c>
      <c r="I432" t="s">
        <v>79</v>
      </c>
      <c r="P432" t="s">
        <v>44</v>
      </c>
      <c r="U432" t="str">
        <f>CONCATENATE(Parameter[[#This Row],[Use Case 1]],";",Parameter[[#This Row],[Use Case 2]],";",Parameter[[#This Row],[Use Case 3]],";",Parameter[[#This Row],[Use Case 4]],";",Parameter[[#This Row],[Use Case 5]],";")</f>
        <v>Kostenermittlung;;;;;</v>
      </c>
      <c r="V432" t="s">
        <v>34</v>
      </c>
      <c r="W432">
        <v>2022</v>
      </c>
      <c r="Y432" t="s">
        <v>4661</v>
      </c>
      <c r="AD432">
        <f t="shared" si="6"/>
        <v>431</v>
      </c>
    </row>
    <row r="433" spans="1:30" x14ac:dyDescent="0.3">
      <c r="A433" t="s">
        <v>29</v>
      </c>
      <c r="B433" t="s">
        <v>4478</v>
      </c>
      <c r="E433" t="s">
        <v>30</v>
      </c>
      <c r="F433" t="s">
        <v>636</v>
      </c>
      <c r="G433" t="s">
        <v>653</v>
      </c>
      <c r="H433" t="s">
        <v>688</v>
      </c>
      <c r="I433" t="s">
        <v>79</v>
      </c>
      <c r="P433" t="s">
        <v>44</v>
      </c>
      <c r="U433" t="str">
        <f>CONCATENATE(Parameter[[#This Row],[Use Case 1]],";",Parameter[[#This Row],[Use Case 2]],";",Parameter[[#This Row],[Use Case 3]],";",Parameter[[#This Row],[Use Case 4]],";",Parameter[[#This Row],[Use Case 5]],";")</f>
        <v>Kostenermittlung;;;;;</v>
      </c>
      <c r="V433" t="s">
        <v>34</v>
      </c>
      <c r="W433">
        <v>2022</v>
      </c>
      <c r="Y433" t="s">
        <v>4661</v>
      </c>
      <c r="AD433">
        <f t="shared" si="6"/>
        <v>432</v>
      </c>
    </row>
    <row r="434" spans="1:30" x14ac:dyDescent="0.3">
      <c r="A434" t="s">
        <v>29</v>
      </c>
      <c r="B434" t="s">
        <v>4478</v>
      </c>
      <c r="E434" t="s">
        <v>30</v>
      </c>
      <c r="F434" t="s">
        <v>636</v>
      </c>
      <c r="G434" t="s">
        <v>653</v>
      </c>
      <c r="H434" t="s">
        <v>689</v>
      </c>
      <c r="I434" t="s">
        <v>79</v>
      </c>
      <c r="P434" t="s">
        <v>44</v>
      </c>
      <c r="U434" t="str">
        <f>CONCATENATE(Parameter[[#This Row],[Use Case 1]],";",Parameter[[#This Row],[Use Case 2]],";",Parameter[[#This Row],[Use Case 3]],";",Parameter[[#This Row],[Use Case 4]],";",Parameter[[#This Row],[Use Case 5]],";")</f>
        <v>Kostenermittlung;;;;;</v>
      </c>
      <c r="V434" t="s">
        <v>34</v>
      </c>
      <c r="W434">
        <v>2022</v>
      </c>
      <c r="Y434" t="s">
        <v>4661</v>
      </c>
      <c r="AD434">
        <f t="shared" si="6"/>
        <v>433</v>
      </c>
    </row>
    <row r="435" spans="1:30" x14ac:dyDescent="0.3">
      <c r="A435" t="s">
        <v>29</v>
      </c>
      <c r="B435" t="s">
        <v>4478</v>
      </c>
      <c r="E435" t="s">
        <v>30</v>
      </c>
      <c r="F435" t="s">
        <v>636</v>
      </c>
      <c r="G435" t="s">
        <v>653</v>
      </c>
      <c r="H435" t="s">
        <v>690</v>
      </c>
      <c r="I435" t="s">
        <v>79</v>
      </c>
      <c r="P435" t="s">
        <v>44</v>
      </c>
      <c r="U435" t="str">
        <f>CONCATENATE(Parameter[[#This Row],[Use Case 1]],";",Parameter[[#This Row],[Use Case 2]],";",Parameter[[#This Row],[Use Case 3]],";",Parameter[[#This Row],[Use Case 4]],";",Parameter[[#This Row],[Use Case 5]],";")</f>
        <v>Kostenermittlung;;;;;</v>
      </c>
      <c r="V435" t="s">
        <v>34</v>
      </c>
      <c r="W435">
        <v>2022</v>
      </c>
      <c r="Y435" t="s">
        <v>4661</v>
      </c>
      <c r="AD435">
        <f t="shared" si="6"/>
        <v>434</v>
      </c>
    </row>
    <row r="436" spans="1:30" x14ac:dyDescent="0.3">
      <c r="A436" t="s">
        <v>29</v>
      </c>
      <c r="B436" t="s">
        <v>4478</v>
      </c>
      <c r="E436" t="s">
        <v>30</v>
      </c>
      <c r="F436" t="s">
        <v>636</v>
      </c>
      <c r="G436" t="s">
        <v>653</v>
      </c>
      <c r="H436" t="s">
        <v>691</v>
      </c>
      <c r="I436" t="s">
        <v>79</v>
      </c>
      <c r="P436" t="s">
        <v>44</v>
      </c>
      <c r="U436" t="str">
        <f>CONCATENATE(Parameter[[#This Row],[Use Case 1]],";",Parameter[[#This Row],[Use Case 2]],";",Parameter[[#This Row],[Use Case 3]],";",Parameter[[#This Row],[Use Case 4]],";",Parameter[[#This Row],[Use Case 5]],";")</f>
        <v>Kostenermittlung;;;;;</v>
      </c>
      <c r="V436" t="s">
        <v>34</v>
      </c>
      <c r="W436">
        <v>2022</v>
      </c>
      <c r="Y436" t="s">
        <v>4661</v>
      </c>
      <c r="AD436">
        <f t="shared" si="6"/>
        <v>435</v>
      </c>
    </row>
    <row r="437" spans="1:30" x14ac:dyDescent="0.3">
      <c r="A437" t="s">
        <v>29</v>
      </c>
      <c r="B437" t="s">
        <v>4478</v>
      </c>
      <c r="E437" t="s">
        <v>30</v>
      </c>
      <c r="F437" t="s">
        <v>636</v>
      </c>
      <c r="G437" t="s">
        <v>653</v>
      </c>
      <c r="H437" t="s">
        <v>692</v>
      </c>
      <c r="I437" t="s">
        <v>79</v>
      </c>
      <c r="P437" t="s">
        <v>44</v>
      </c>
      <c r="U437" t="str">
        <f>CONCATENATE(Parameter[[#This Row],[Use Case 1]],";",Parameter[[#This Row],[Use Case 2]],";",Parameter[[#This Row],[Use Case 3]],";",Parameter[[#This Row],[Use Case 4]],";",Parameter[[#This Row],[Use Case 5]],";")</f>
        <v>Kostenermittlung;;;;;</v>
      </c>
      <c r="V437" t="s">
        <v>34</v>
      </c>
      <c r="W437">
        <v>2022</v>
      </c>
      <c r="Y437" t="s">
        <v>4661</v>
      </c>
      <c r="AD437">
        <f t="shared" si="6"/>
        <v>436</v>
      </c>
    </row>
    <row r="438" spans="1:30" x14ac:dyDescent="0.3">
      <c r="A438" t="s">
        <v>29</v>
      </c>
      <c r="B438" t="s">
        <v>4478</v>
      </c>
      <c r="E438" t="s">
        <v>30</v>
      </c>
      <c r="F438" t="s">
        <v>636</v>
      </c>
      <c r="G438" t="s">
        <v>653</v>
      </c>
      <c r="H438" t="s">
        <v>693</v>
      </c>
      <c r="I438" t="s">
        <v>79</v>
      </c>
      <c r="P438" t="s">
        <v>44</v>
      </c>
      <c r="U438" t="str">
        <f>CONCATENATE(Parameter[[#This Row],[Use Case 1]],";",Parameter[[#This Row],[Use Case 2]],";",Parameter[[#This Row],[Use Case 3]],";",Parameter[[#This Row],[Use Case 4]],";",Parameter[[#This Row],[Use Case 5]],";")</f>
        <v>Kostenermittlung;;;;;</v>
      </c>
      <c r="V438" t="s">
        <v>34</v>
      </c>
      <c r="W438">
        <v>2022</v>
      </c>
      <c r="Y438" t="s">
        <v>4661</v>
      </c>
      <c r="AD438">
        <f t="shared" si="6"/>
        <v>437</v>
      </c>
    </row>
    <row r="439" spans="1:30" x14ac:dyDescent="0.3">
      <c r="A439" t="s">
        <v>29</v>
      </c>
      <c r="B439" t="s">
        <v>4478</v>
      </c>
      <c r="E439" t="s">
        <v>30</v>
      </c>
      <c r="F439" t="s">
        <v>636</v>
      </c>
      <c r="G439" t="s">
        <v>653</v>
      </c>
      <c r="H439" t="s">
        <v>694</v>
      </c>
      <c r="I439" t="s">
        <v>79</v>
      </c>
      <c r="P439" t="s">
        <v>44</v>
      </c>
      <c r="U439" t="str">
        <f>CONCATENATE(Parameter[[#This Row],[Use Case 1]],";",Parameter[[#This Row],[Use Case 2]],";",Parameter[[#This Row],[Use Case 3]],";",Parameter[[#This Row],[Use Case 4]],";",Parameter[[#This Row],[Use Case 5]],";")</f>
        <v>Kostenermittlung;;;;;</v>
      </c>
      <c r="V439" t="s">
        <v>34</v>
      </c>
      <c r="W439">
        <v>2022</v>
      </c>
      <c r="Y439" t="s">
        <v>4661</v>
      </c>
      <c r="AD439">
        <f t="shared" si="6"/>
        <v>438</v>
      </c>
    </row>
    <row r="440" spans="1:30" x14ac:dyDescent="0.3">
      <c r="A440" t="s">
        <v>29</v>
      </c>
      <c r="B440" t="s">
        <v>4478</v>
      </c>
      <c r="E440" t="s">
        <v>30</v>
      </c>
      <c r="F440" t="s">
        <v>636</v>
      </c>
      <c r="G440" t="s">
        <v>653</v>
      </c>
      <c r="H440" t="s">
        <v>695</v>
      </c>
      <c r="I440" t="s">
        <v>79</v>
      </c>
      <c r="P440" t="s">
        <v>44</v>
      </c>
      <c r="U440" t="str">
        <f>CONCATENATE(Parameter[[#This Row],[Use Case 1]],";",Parameter[[#This Row],[Use Case 2]],";",Parameter[[#This Row],[Use Case 3]],";",Parameter[[#This Row],[Use Case 4]],";",Parameter[[#This Row],[Use Case 5]],";")</f>
        <v>Kostenermittlung;;;;;</v>
      </c>
      <c r="V440" t="s">
        <v>34</v>
      </c>
      <c r="W440">
        <v>2022</v>
      </c>
      <c r="Y440" t="s">
        <v>4661</v>
      </c>
      <c r="AD440">
        <f t="shared" si="6"/>
        <v>439</v>
      </c>
    </row>
    <row r="441" spans="1:30" x14ac:dyDescent="0.3">
      <c r="A441" t="s">
        <v>29</v>
      </c>
      <c r="B441" t="s">
        <v>4478</v>
      </c>
      <c r="E441" t="s">
        <v>30</v>
      </c>
      <c r="F441" t="s">
        <v>636</v>
      </c>
      <c r="G441" t="s">
        <v>653</v>
      </c>
      <c r="H441" t="s">
        <v>696</v>
      </c>
      <c r="I441" t="s">
        <v>79</v>
      </c>
      <c r="P441" t="s">
        <v>44</v>
      </c>
      <c r="U441" t="str">
        <f>CONCATENATE(Parameter[[#This Row],[Use Case 1]],";",Parameter[[#This Row],[Use Case 2]],";",Parameter[[#This Row],[Use Case 3]],";",Parameter[[#This Row],[Use Case 4]],";",Parameter[[#This Row],[Use Case 5]],";")</f>
        <v>Kostenermittlung;;;;;</v>
      </c>
      <c r="V441" t="s">
        <v>34</v>
      </c>
      <c r="W441">
        <v>2022</v>
      </c>
      <c r="Y441" t="s">
        <v>4661</v>
      </c>
      <c r="AD441">
        <f t="shared" si="6"/>
        <v>440</v>
      </c>
    </row>
    <row r="442" spans="1:30" x14ac:dyDescent="0.3">
      <c r="A442" t="s">
        <v>29</v>
      </c>
      <c r="B442" t="s">
        <v>4478</v>
      </c>
      <c r="E442" t="s">
        <v>30</v>
      </c>
      <c r="F442" t="s">
        <v>636</v>
      </c>
      <c r="G442" t="s">
        <v>653</v>
      </c>
      <c r="H442" t="s">
        <v>697</v>
      </c>
      <c r="I442" t="s">
        <v>79</v>
      </c>
      <c r="P442" t="s">
        <v>44</v>
      </c>
      <c r="U442" t="str">
        <f>CONCATENATE(Parameter[[#This Row],[Use Case 1]],";",Parameter[[#This Row],[Use Case 2]],";",Parameter[[#This Row],[Use Case 3]],";",Parameter[[#This Row],[Use Case 4]],";",Parameter[[#This Row],[Use Case 5]],";")</f>
        <v>Kostenermittlung;;;;;</v>
      </c>
      <c r="V442" t="s">
        <v>34</v>
      </c>
      <c r="W442">
        <v>2022</v>
      </c>
      <c r="Y442" t="s">
        <v>4661</v>
      </c>
      <c r="AD442">
        <f t="shared" si="6"/>
        <v>441</v>
      </c>
    </row>
    <row r="443" spans="1:30" x14ac:dyDescent="0.3">
      <c r="A443" t="s">
        <v>29</v>
      </c>
      <c r="B443" t="s">
        <v>4478</v>
      </c>
      <c r="E443" t="s">
        <v>30</v>
      </c>
      <c r="F443" t="s">
        <v>636</v>
      </c>
      <c r="G443" t="s">
        <v>653</v>
      </c>
      <c r="H443" t="s">
        <v>698</v>
      </c>
      <c r="I443" t="s">
        <v>79</v>
      </c>
      <c r="P443" t="s">
        <v>44</v>
      </c>
      <c r="U443" t="str">
        <f>CONCATENATE(Parameter[[#This Row],[Use Case 1]],";",Parameter[[#This Row],[Use Case 2]],";",Parameter[[#This Row],[Use Case 3]],";",Parameter[[#This Row],[Use Case 4]],";",Parameter[[#This Row],[Use Case 5]],";")</f>
        <v>Kostenermittlung;;;;;</v>
      </c>
      <c r="V443" t="s">
        <v>34</v>
      </c>
      <c r="W443">
        <v>2022</v>
      </c>
      <c r="Y443" t="s">
        <v>4661</v>
      </c>
      <c r="AD443">
        <f t="shared" si="6"/>
        <v>442</v>
      </c>
    </row>
    <row r="444" spans="1:30" x14ac:dyDescent="0.3">
      <c r="A444" t="s">
        <v>29</v>
      </c>
      <c r="B444" t="s">
        <v>4478</v>
      </c>
      <c r="E444" t="s">
        <v>30</v>
      </c>
      <c r="F444" t="s">
        <v>636</v>
      </c>
      <c r="G444" t="s">
        <v>653</v>
      </c>
      <c r="H444" t="s">
        <v>699</v>
      </c>
      <c r="I444" t="s">
        <v>79</v>
      </c>
      <c r="P444" t="s">
        <v>44</v>
      </c>
      <c r="U444" t="str">
        <f>CONCATENATE(Parameter[[#This Row],[Use Case 1]],";",Parameter[[#This Row],[Use Case 2]],";",Parameter[[#This Row],[Use Case 3]],";",Parameter[[#This Row],[Use Case 4]],";",Parameter[[#This Row],[Use Case 5]],";")</f>
        <v>Kostenermittlung;;;;;</v>
      </c>
      <c r="V444" t="s">
        <v>34</v>
      </c>
      <c r="W444">
        <v>2022</v>
      </c>
      <c r="Y444" t="s">
        <v>4661</v>
      </c>
      <c r="AD444">
        <f t="shared" si="6"/>
        <v>443</v>
      </c>
    </row>
    <row r="445" spans="1:30" x14ac:dyDescent="0.3">
      <c r="A445" t="s">
        <v>29</v>
      </c>
      <c r="B445" t="s">
        <v>4478</v>
      </c>
      <c r="E445" t="s">
        <v>30</v>
      </c>
      <c r="F445" t="s">
        <v>636</v>
      </c>
      <c r="G445" t="s">
        <v>653</v>
      </c>
      <c r="H445" t="s">
        <v>700</v>
      </c>
      <c r="I445" t="s">
        <v>79</v>
      </c>
      <c r="P445" t="s">
        <v>44</v>
      </c>
      <c r="U445" t="str">
        <f>CONCATENATE(Parameter[[#This Row],[Use Case 1]],";",Parameter[[#This Row],[Use Case 2]],";",Parameter[[#This Row],[Use Case 3]],";",Parameter[[#This Row],[Use Case 4]],";",Parameter[[#This Row],[Use Case 5]],";")</f>
        <v>Kostenermittlung;;;;;</v>
      </c>
      <c r="V445" t="s">
        <v>34</v>
      </c>
      <c r="W445">
        <v>2022</v>
      </c>
      <c r="Y445" t="s">
        <v>4661</v>
      </c>
      <c r="AD445">
        <f t="shared" si="6"/>
        <v>444</v>
      </c>
    </row>
    <row r="446" spans="1:30" x14ac:dyDescent="0.3">
      <c r="A446" t="s">
        <v>29</v>
      </c>
      <c r="B446" t="s">
        <v>4478</v>
      </c>
      <c r="E446" t="s">
        <v>30</v>
      </c>
      <c r="F446" t="s">
        <v>636</v>
      </c>
      <c r="G446" t="s">
        <v>653</v>
      </c>
      <c r="H446" t="s">
        <v>701</v>
      </c>
      <c r="I446" t="s">
        <v>79</v>
      </c>
      <c r="P446" t="s">
        <v>44</v>
      </c>
      <c r="U446" t="str">
        <f>CONCATENATE(Parameter[[#This Row],[Use Case 1]],";",Parameter[[#This Row],[Use Case 2]],";",Parameter[[#This Row],[Use Case 3]],";",Parameter[[#This Row],[Use Case 4]],";",Parameter[[#This Row],[Use Case 5]],";")</f>
        <v>Kostenermittlung;;;;;</v>
      </c>
      <c r="V446" t="s">
        <v>34</v>
      </c>
      <c r="W446">
        <v>2022</v>
      </c>
      <c r="Y446" t="s">
        <v>4661</v>
      </c>
      <c r="AD446">
        <f t="shared" si="6"/>
        <v>445</v>
      </c>
    </row>
    <row r="447" spans="1:30" x14ac:dyDescent="0.3">
      <c r="A447" t="s">
        <v>29</v>
      </c>
      <c r="B447" t="s">
        <v>4478</v>
      </c>
      <c r="E447" t="s">
        <v>30</v>
      </c>
      <c r="F447" t="s">
        <v>636</v>
      </c>
      <c r="G447" t="s">
        <v>653</v>
      </c>
      <c r="H447" t="s">
        <v>702</v>
      </c>
      <c r="I447" t="s">
        <v>79</v>
      </c>
      <c r="P447" t="s">
        <v>44</v>
      </c>
      <c r="U447" t="str">
        <f>CONCATENATE(Parameter[[#This Row],[Use Case 1]],";",Parameter[[#This Row],[Use Case 2]],";",Parameter[[#This Row],[Use Case 3]],";",Parameter[[#This Row],[Use Case 4]],";",Parameter[[#This Row],[Use Case 5]],";")</f>
        <v>Kostenermittlung;;;;;</v>
      </c>
      <c r="V447" t="s">
        <v>34</v>
      </c>
      <c r="W447">
        <v>2022</v>
      </c>
      <c r="Y447" t="s">
        <v>4661</v>
      </c>
      <c r="AD447">
        <f t="shared" si="6"/>
        <v>446</v>
      </c>
    </row>
    <row r="448" spans="1:30" x14ac:dyDescent="0.3">
      <c r="A448" t="s">
        <v>29</v>
      </c>
      <c r="B448" t="s">
        <v>4478</v>
      </c>
      <c r="E448" t="s">
        <v>30</v>
      </c>
      <c r="F448" t="s">
        <v>636</v>
      </c>
      <c r="G448" t="s">
        <v>653</v>
      </c>
      <c r="H448" t="s">
        <v>703</v>
      </c>
      <c r="I448" t="s">
        <v>79</v>
      </c>
      <c r="P448" t="s">
        <v>44</v>
      </c>
      <c r="U448" t="str">
        <f>CONCATENATE(Parameter[[#This Row],[Use Case 1]],";",Parameter[[#This Row],[Use Case 2]],";",Parameter[[#This Row],[Use Case 3]],";",Parameter[[#This Row],[Use Case 4]],";",Parameter[[#This Row],[Use Case 5]],";")</f>
        <v>Kostenermittlung;;;;;</v>
      </c>
      <c r="V448" t="s">
        <v>34</v>
      </c>
      <c r="W448">
        <v>2022</v>
      </c>
      <c r="Y448" t="s">
        <v>4661</v>
      </c>
      <c r="AD448">
        <f t="shared" si="6"/>
        <v>447</v>
      </c>
    </row>
    <row r="449" spans="1:30" x14ac:dyDescent="0.3">
      <c r="A449" t="s">
        <v>29</v>
      </c>
      <c r="B449" t="s">
        <v>4478</v>
      </c>
      <c r="E449" t="s">
        <v>30</v>
      </c>
      <c r="F449" t="s">
        <v>636</v>
      </c>
      <c r="G449" t="s">
        <v>653</v>
      </c>
      <c r="H449" t="s">
        <v>704</v>
      </c>
      <c r="I449" t="s">
        <v>79</v>
      </c>
      <c r="P449" t="s">
        <v>44</v>
      </c>
      <c r="U449" t="str">
        <f>CONCATENATE(Parameter[[#This Row],[Use Case 1]],";",Parameter[[#This Row],[Use Case 2]],";",Parameter[[#This Row],[Use Case 3]],";",Parameter[[#This Row],[Use Case 4]],";",Parameter[[#This Row],[Use Case 5]],";")</f>
        <v>Kostenermittlung;;;;;</v>
      </c>
      <c r="V449" t="s">
        <v>34</v>
      </c>
      <c r="W449">
        <v>2022</v>
      </c>
      <c r="Y449" t="s">
        <v>4661</v>
      </c>
      <c r="AD449">
        <f t="shared" si="6"/>
        <v>448</v>
      </c>
    </row>
    <row r="450" spans="1:30" x14ac:dyDescent="0.3">
      <c r="A450" t="s">
        <v>29</v>
      </c>
      <c r="B450" t="s">
        <v>4478</v>
      </c>
      <c r="E450" t="s">
        <v>30</v>
      </c>
      <c r="F450" t="s">
        <v>636</v>
      </c>
      <c r="G450" t="s">
        <v>653</v>
      </c>
      <c r="H450" t="s">
        <v>705</v>
      </c>
      <c r="I450" t="s">
        <v>79</v>
      </c>
      <c r="P450" t="s">
        <v>44</v>
      </c>
      <c r="U450" t="str">
        <f>CONCATENATE(Parameter[[#This Row],[Use Case 1]],";",Parameter[[#This Row],[Use Case 2]],";",Parameter[[#This Row],[Use Case 3]],";",Parameter[[#This Row],[Use Case 4]],";",Parameter[[#This Row],[Use Case 5]],";")</f>
        <v>Kostenermittlung;;;;;</v>
      </c>
      <c r="V450" t="s">
        <v>34</v>
      </c>
      <c r="W450">
        <v>2022</v>
      </c>
      <c r="Y450" t="s">
        <v>4661</v>
      </c>
      <c r="AD450">
        <f t="shared" si="6"/>
        <v>449</v>
      </c>
    </row>
    <row r="451" spans="1:30" x14ac:dyDescent="0.3">
      <c r="A451" t="s">
        <v>29</v>
      </c>
      <c r="B451" t="s">
        <v>4478</v>
      </c>
      <c r="E451" t="s">
        <v>30</v>
      </c>
      <c r="F451" t="s">
        <v>636</v>
      </c>
      <c r="G451" t="s">
        <v>653</v>
      </c>
      <c r="H451" t="s">
        <v>706</v>
      </c>
      <c r="I451" t="s">
        <v>79</v>
      </c>
      <c r="P451" t="s">
        <v>44</v>
      </c>
      <c r="U451" t="str">
        <f>CONCATENATE(Parameter[[#This Row],[Use Case 1]],";",Parameter[[#This Row],[Use Case 2]],";",Parameter[[#This Row],[Use Case 3]],";",Parameter[[#This Row],[Use Case 4]],";",Parameter[[#This Row],[Use Case 5]],";")</f>
        <v>Kostenermittlung;;;;;</v>
      </c>
      <c r="V451" t="s">
        <v>34</v>
      </c>
      <c r="W451">
        <v>2022</v>
      </c>
      <c r="Y451" t="s">
        <v>4661</v>
      </c>
      <c r="AD451">
        <f t="shared" si="6"/>
        <v>450</v>
      </c>
    </row>
    <row r="452" spans="1:30" x14ac:dyDescent="0.3">
      <c r="A452" t="s">
        <v>29</v>
      </c>
      <c r="B452" t="s">
        <v>4478</v>
      </c>
      <c r="E452" t="s">
        <v>30</v>
      </c>
      <c r="F452" t="s">
        <v>636</v>
      </c>
      <c r="G452" t="s">
        <v>653</v>
      </c>
      <c r="H452" t="s">
        <v>707</v>
      </c>
      <c r="I452" t="s">
        <v>79</v>
      </c>
      <c r="P452" t="s">
        <v>44</v>
      </c>
      <c r="U452" t="str">
        <f>CONCATENATE(Parameter[[#This Row],[Use Case 1]],";",Parameter[[#This Row],[Use Case 2]],";",Parameter[[#This Row],[Use Case 3]],";",Parameter[[#This Row],[Use Case 4]],";",Parameter[[#This Row],[Use Case 5]],";")</f>
        <v>Kostenermittlung;;;;;</v>
      </c>
      <c r="V452" t="s">
        <v>34</v>
      </c>
      <c r="W452">
        <v>2022</v>
      </c>
      <c r="Y452" t="s">
        <v>4661</v>
      </c>
      <c r="AD452">
        <f t="shared" ref="AD452:AD515" si="7">AD451+1</f>
        <v>451</v>
      </c>
    </row>
    <row r="453" spans="1:30" x14ac:dyDescent="0.3">
      <c r="A453" t="s">
        <v>29</v>
      </c>
      <c r="B453" t="s">
        <v>4478</v>
      </c>
      <c r="E453" t="s">
        <v>30</v>
      </c>
      <c r="F453" t="s">
        <v>636</v>
      </c>
      <c r="G453" t="s">
        <v>653</v>
      </c>
      <c r="H453" t="s">
        <v>708</v>
      </c>
      <c r="I453" t="s">
        <v>79</v>
      </c>
      <c r="P453" t="s">
        <v>44</v>
      </c>
      <c r="U453" t="str">
        <f>CONCATENATE(Parameter[[#This Row],[Use Case 1]],";",Parameter[[#This Row],[Use Case 2]],";",Parameter[[#This Row],[Use Case 3]],";",Parameter[[#This Row],[Use Case 4]],";",Parameter[[#This Row],[Use Case 5]],";")</f>
        <v>Kostenermittlung;;;;;</v>
      </c>
      <c r="V453" t="s">
        <v>34</v>
      </c>
      <c r="W453">
        <v>2022</v>
      </c>
      <c r="Y453" t="s">
        <v>4661</v>
      </c>
      <c r="AD453">
        <f t="shared" si="7"/>
        <v>452</v>
      </c>
    </row>
    <row r="454" spans="1:30" x14ac:dyDescent="0.3">
      <c r="A454" t="s">
        <v>29</v>
      </c>
      <c r="B454" t="s">
        <v>4478</v>
      </c>
      <c r="E454" t="s">
        <v>30</v>
      </c>
      <c r="F454" t="s">
        <v>636</v>
      </c>
      <c r="G454" t="s">
        <v>709</v>
      </c>
      <c r="H454"/>
      <c r="I454" t="s">
        <v>37</v>
      </c>
      <c r="J454" t="s">
        <v>711</v>
      </c>
      <c r="K454" t="s">
        <v>709</v>
      </c>
      <c r="L454" t="s">
        <v>710</v>
      </c>
      <c r="M454" t="s">
        <v>41</v>
      </c>
      <c r="N454" t="s">
        <v>70</v>
      </c>
      <c r="O454" t="s">
        <v>713</v>
      </c>
      <c r="P454" t="s">
        <v>44</v>
      </c>
      <c r="U454" t="str">
        <f>CONCATENATE(Parameter[[#This Row],[Use Case 1]],";",Parameter[[#This Row],[Use Case 2]],";",Parameter[[#This Row],[Use Case 3]],";",Parameter[[#This Row],[Use Case 4]],";",Parameter[[#This Row],[Use Case 5]],";")</f>
        <v>Kostenermittlung;;;;;</v>
      </c>
      <c r="V454" t="s">
        <v>34</v>
      </c>
      <c r="W454">
        <v>2022</v>
      </c>
      <c r="Y454" t="s">
        <v>4661</v>
      </c>
      <c r="Z454" t="s">
        <v>712</v>
      </c>
      <c r="AD454">
        <f t="shared" si="7"/>
        <v>453</v>
      </c>
    </row>
    <row r="455" spans="1:30" x14ac:dyDescent="0.3">
      <c r="A455" s="7" t="s">
        <v>29</v>
      </c>
      <c r="B455" s="7" t="s">
        <v>4478</v>
      </c>
      <c r="C455" s="7"/>
      <c r="D455" s="7"/>
      <c r="E455" s="7" t="s">
        <v>30</v>
      </c>
      <c r="F455" s="7" t="s">
        <v>714</v>
      </c>
      <c r="G455" s="7"/>
      <c r="H455" s="7"/>
      <c r="I455" s="7" t="s">
        <v>32</v>
      </c>
      <c r="J455" s="7" t="s">
        <v>714</v>
      </c>
      <c r="K455" s="7"/>
      <c r="L455" s="7"/>
      <c r="M455" s="7" t="s">
        <v>57</v>
      </c>
      <c r="N455" s="7"/>
      <c r="O455" s="7"/>
      <c r="P455" s="7" t="s">
        <v>44</v>
      </c>
      <c r="Q455" s="7"/>
      <c r="R455" s="7"/>
      <c r="S455" s="7"/>
      <c r="T455" s="7"/>
      <c r="U455" s="7" t="str">
        <f>CONCATENATE(Parameter[[#This Row],[Use Case 1]],";",Parameter[[#This Row],[Use Case 2]],";",Parameter[[#This Row],[Use Case 3]],";",Parameter[[#This Row],[Use Case 4]],";",Parameter[[#This Row],[Use Case 5]],";")</f>
        <v>Kostenermittlung;;;;;</v>
      </c>
      <c r="V455" s="7" t="s">
        <v>34</v>
      </c>
      <c r="W455" s="7">
        <v>2022</v>
      </c>
      <c r="X455" s="7"/>
      <c r="Y455" s="7" t="s">
        <v>4661</v>
      </c>
      <c r="Z455" s="7" t="s">
        <v>714</v>
      </c>
      <c r="AA455" s="7" t="s">
        <v>4321</v>
      </c>
      <c r="AB455" s="7"/>
      <c r="AC455" s="7"/>
      <c r="AD455" s="7">
        <f t="shared" si="7"/>
        <v>454</v>
      </c>
    </row>
    <row r="456" spans="1:30" x14ac:dyDescent="0.3">
      <c r="A456" t="s">
        <v>29</v>
      </c>
      <c r="B456" t="s">
        <v>4478</v>
      </c>
      <c r="E456" t="s">
        <v>30</v>
      </c>
      <c r="F456" t="s">
        <v>714</v>
      </c>
      <c r="G456" t="s">
        <v>637</v>
      </c>
      <c r="H456"/>
      <c r="I456" t="s">
        <v>37</v>
      </c>
      <c r="J456" t="s">
        <v>639</v>
      </c>
      <c r="K456" t="s">
        <v>74</v>
      </c>
      <c r="L456" t="s">
        <v>638</v>
      </c>
      <c r="M456" t="s">
        <v>41</v>
      </c>
      <c r="N456" t="s">
        <v>50</v>
      </c>
      <c r="O456" t="s">
        <v>43</v>
      </c>
      <c r="P456" t="s">
        <v>44</v>
      </c>
      <c r="U456" t="str">
        <f>CONCATENATE(Parameter[[#This Row],[Use Case 1]],";",Parameter[[#This Row],[Use Case 2]],";",Parameter[[#This Row],[Use Case 3]],";",Parameter[[#This Row],[Use Case 4]],";",Parameter[[#This Row],[Use Case 5]],";")</f>
        <v>Kostenermittlung;;;;;</v>
      </c>
      <c r="V456" t="s">
        <v>34</v>
      </c>
      <c r="W456">
        <v>2022</v>
      </c>
      <c r="Y456" t="s">
        <v>4661</v>
      </c>
      <c r="Z456" t="s">
        <v>640</v>
      </c>
      <c r="AD456">
        <f t="shared" si="7"/>
        <v>455</v>
      </c>
    </row>
    <row r="457" spans="1:30" x14ac:dyDescent="0.3">
      <c r="A457" t="s">
        <v>29</v>
      </c>
      <c r="B457" t="s">
        <v>4478</v>
      </c>
      <c r="E457" t="s">
        <v>30</v>
      </c>
      <c r="F457" t="s">
        <v>714</v>
      </c>
      <c r="G457" t="s">
        <v>637</v>
      </c>
      <c r="H457" t="s">
        <v>115</v>
      </c>
      <c r="I457" t="s">
        <v>79</v>
      </c>
      <c r="P457" t="s">
        <v>44</v>
      </c>
      <c r="U457" t="str">
        <f>CONCATENATE(Parameter[[#This Row],[Use Case 1]],";",Parameter[[#This Row],[Use Case 2]],";",Parameter[[#This Row],[Use Case 3]],";",Parameter[[#This Row],[Use Case 4]],";",Parameter[[#This Row],[Use Case 5]],";")</f>
        <v>Kostenermittlung;;;;;</v>
      </c>
      <c r="V457" t="s">
        <v>34</v>
      </c>
      <c r="W457">
        <v>2022</v>
      </c>
      <c r="Y457" t="s">
        <v>4661</v>
      </c>
      <c r="AD457">
        <f t="shared" si="7"/>
        <v>456</v>
      </c>
    </row>
    <row r="458" spans="1:30" x14ac:dyDescent="0.3">
      <c r="A458" t="s">
        <v>29</v>
      </c>
      <c r="B458" t="s">
        <v>4478</v>
      </c>
      <c r="E458" t="s">
        <v>30</v>
      </c>
      <c r="F458" t="s">
        <v>714</v>
      </c>
      <c r="G458" t="s">
        <v>637</v>
      </c>
      <c r="H458" t="s">
        <v>114</v>
      </c>
      <c r="I458" t="s">
        <v>79</v>
      </c>
      <c r="P458" t="s">
        <v>44</v>
      </c>
      <c r="U458" t="str">
        <f>CONCATENATE(Parameter[[#This Row],[Use Case 1]],";",Parameter[[#This Row],[Use Case 2]],";",Parameter[[#This Row],[Use Case 3]],";",Parameter[[#This Row],[Use Case 4]],";",Parameter[[#This Row],[Use Case 5]],";")</f>
        <v>Kostenermittlung;;;;;</v>
      </c>
      <c r="V458" t="s">
        <v>34</v>
      </c>
      <c r="W458">
        <v>2022</v>
      </c>
      <c r="Y458" t="s">
        <v>4661</v>
      </c>
      <c r="AD458">
        <f t="shared" si="7"/>
        <v>457</v>
      </c>
    </row>
    <row r="459" spans="1:30" x14ac:dyDescent="0.3">
      <c r="A459" t="s">
        <v>29</v>
      </c>
      <c r="B459" t="s">
        <v>4478</v>
      </c>
      <c r="E459" t="s">
        <v>30</v>
      </c>
      <c r="F459" t="s">
        <v>714</v>
      </c>
      <c r="G459" t="s">
        <v>637</v>
      </c>
      <c r="H459" t="s">
        <v>3100</v>
      </c>
      <c r="I459" t="s">
        <v>79</v>
      </c>
      <c r="P459" t="s">
        <v>44</v>
      </c>
      <c r="U459" t="str">
        <f>CONCATENATE(Parameter[[#This Row],[Use Case 1]],";",Parameter[[#This Row],[Use Case 2]],";",Parameter[[#This Row],[Use Case 3]],";",Parameter[[#This Row],[Use Case 4]],";",Parameter[[#This Row],[Use Case 5]],";")</f>
        <v>Kostenermittlung;;;;;</v>
      </c>
      <c r="V459" t="s">
        <v>34</v>
      </c>
      <c r="W459">
        <v>2022</v>
      </c>
      <c r="Y459" t="s">
        <v>4661</v>
      </c>
      <c r="AD459">
        <f t="shared" si="7"/>
        <v>458</v>
      </c>
    </row>
    <row r="460" spans="1:30" x14ac:dyDescent="0.3">
      <c r="A460" t="s">
        <v>29</v>
      </c>
      <c r="B460" t="s">
        <v>4478</v>
      </c>
      <c r="E460" t="s">
        <v>30</v>
      </c>
      <c r="F460" t="s">
        <v>714</v>
      </c>
      <c r="G460" t="s">
        <v>637</v>
      </c>
      <c r="H460" t="s">
        <v>3101</v>
      </c>
      <c r="I460" t="s">
        <v>79</v>
      </c>
      <c r="P460" t="s">
        <v>44</v>
      </c>
      <c r="U460" t="str">
        <f>CONCATENATE(Parameter[[#This Row],[Use Case 1]],";",Parameter[[#This Row],[Use Case 2]],";",Parameter[[#This Row],[Use Case 3]],";",Parameter[[#This Row],[Use Case 4]],";",Parameter[[#This Row],[Use Case 5]],";")</f>
        <v>Kostenermittlung;;;;;</v>
      </c>
      <c r="V460" t="s">
        <v>34</v>
      </c>
      <c r="W460">
        <v>2022</v>
      </c>
      <c r="Y460" t="s">
        <v>4661</v>
      </c>
      <c r="AD460">
        <f t="shared" si="7"/>
        <v>459</v>
      </c>
    </row>
    <row r="461" spans="1:30" x14ac:dyDescent="0.3">
      <c r="A461" t="s">
        <v>29</v>
      </c>
      <c r="B461" t="s">
        <v>4478</v>
      </c>
      <c r="E461" t="s">
        <v>30</v>
      </c>
      <c r="F461" t="s">
        <v>714</v>
      </c>
      <c r="G461" t="s">
        <v>637</v>
      </c>
      <c r="H461" t="s">
        <v>3102</v>
      </c>
      <c r="I461" t="s">
        <v>79</v>
      </c>
      <c r="P461" t="s">
        <v>44</v>
      </c>
      <c r="U461" t="str">
        <f>CONCATENATE(Parameter[[#This Row],[Use Case 1]],";",Parameter[[#This Row],[Use Case 2]],";",Parameter[[#This Row],[Use Case 3]],";",Parameter[[#This Row],[Use Case 4]],";",Parameter[[#This Row],[Use Case 5]],";")</f>
        <v>Kostenermittlung;;;;;</v>
      </c>
      <c r="V461" t="s">
        <v>34</v>
      </c>
      <c r="W461">
        <v>2022</v>
      </c>
      <c r="Y461" t="s">
        <v>4661</v>
      </c>
      <c r="AD461">
        <f t="shared" si="7"/>
        <v>460</v>
      </c>
    </row>
    <row r="462" spans="1:30" x14ac:dyDescent="0.3">
      <c r="A462" t="s">
        <v>29</v>
      </c>
      <c r="B462" t="s">
        <v>4478</v>
      </c>
      <c r="E462" t="s">
        <v>30</v>
      </c>
      <c r="F462" t="s">
        <v>714</v>
      </c>
      <c r="G462" t="s">
        <v>637</v>
      </c>
      <c r="H462" t="s">
        <v>3103</v>
      </c>
      <c r="I462" t="s">
        <v>79</v>
      </c>
      <c r="P462" t="s">
        <v>44</v>
      </c>
      <c r="U462" t="str">
        <f>CONCATENATE(Parameter[[#This Row],[Use Case 1]],";",Parameter[[#This Row],[Use Case 2]],";",Parameter[[#This Row],[Use Case 3]],";",Parameter[[#This Row],[Use Case 4]],";",Parameter[[#This Row],[Use Case 5]],";")</f>
        <v>Kostenermittlung;;;;;</v>
      </c>
      <c r="V462" t="s">
        <v>34</v>
      </c>
      <c r="W462">
        <v>2022</v>
      </c>
      <c r="Y462" t="s">
        <v>4661</v>
      </c>
      <c r="AD462">
        <f t="shared" si="7"/>
        <v>461</v>
      </c>
    </row>
    <row r="463" spans="1:30" x14ac:dyDescent="0.3">
      <c r="A463" t="s">
        <v>29</v>
      </c>
      <c r="B463" t="s">
        <v>4478</v>
      </c>
      <c r="E463" t="s">
        <v>30</v>
      </c>
      <c r="F463" t="s">
        <v>714</v>
      </c>
      <c r="G463" t="s">
        <v>637</v>
      </c>
      <c r="H463" t="s">
        <v>3040</v>
      </c>
      <c r="I463" t="s">
        <v>79</v>
      </c>
      <c r="P463" t="s">
        <v>44</v>
      </c>
      <c r="U463" t="str">
        <f>CONCATENATE(Parameter[[#This Row],[Use Case 1]],";",Parameter[[#This Row],[Use Case 2]],";",Parameter[[#This Row],[Use Case 3]],";",Parameter[[#This Row],[Use Case 4]],";",Parameter[[#This Row],[Use Case 5]],";")</f>
        <v>Kostenermittlung;;;;;</v>
      </c>
      <c r="V463" t="s">
        <v>34</v>
      </c>
      <c r="W463">
        <v>2022</v>
      </c>
      <c r="Y463" t="s">
        <v>4661</v>
      </c>
      <c r="AD463">
        <f t="shared" si="7"/>
        <v>462</v>
      </c>
    </row>
    <row r="464" spans="1:30" x14ac:dyDescent="0.3">
      <c r="A464" t="s">
        <v>29</v>
      </c>
      <c r="B464" t="s">
        <v>4478</v>
      </c>
      <c r="E464" t="s">
        <v>30</v>
      </c>
      <c r="F464" t="s">
        <v>714</v>
      </c>
      <c r="G464" t="s">
        <v>641</v>
      </c>
      <c r="H464"/>
      <c r="I464" t="s">
        <v>37</v>
      </c>
      <c r="J464" t="s">
        <v>643</v>
      </c>
      <c r="K464" t="s">
        <v>47</v>
      </c>
      <c r="L464" t="s">
        <v>642</v>
      </c>
      <c r="M464" t="s">
        <v>41</v>
      </c>
      <c r="N464" t="s">
        <v>50</v>
      </c>
      <c r="O464" t="s">
        <v>43</v>
      </c>
      <c r="P464" t="s">
        <v>44</v>
      </c>
      <c r="U464" t="str">
        <f>CONCATENATE(Parameter[[#This Row],[Use Case 1]],";",Parameter[[#This Row],[Use Case 2]],";",Parameter[[#This Row],[Use Case 3]],";",Parameter[[#This Row],[Use Case 4]],";",Parameter[[#This Row],[Use Case 5]],";")</f>
        <v>Kostenermittlung;;;;;</v>
      </c>
      <c r="V464" t="s">
        <v>34</v>
      </c>
      <c r="W464">
        <v>2022</v>
      </c>
      <c r="Y464" t="s">
        <v>4661</v>
      </c>
      <c r="Z464" t="s">
        <v>644</v>
      </c>
      <c r="AD464">
        <f t="shared" si="7"/>
        <v>463</v>
      </c>
    </row>
    <row r="465" spans="1:30" x14ac:dyDescent="0.3">
      <c r="A465" t="s">
        <v>29</v>
      </c>
      <c r="B465" t="s">
        <v>4478</v>
      </c>
      <c r="E465" t="s">
        <v>30</v>
      </c>
      <c r="F465" t="s">
        <v>714</v>
      </c>
      <c r="G465" t="s">
        <v>645</v>
      </c>
      <c r="H465"/>
      <c r="I465" t="s">
        <v>37</v>
      </c>
      <c r="J465" t="s">
        <v>647</v>
      </c>
      <c r="K465" t="s">
        <v>38</v>
      </c>
      <c r="L465" t="s">
        <v>646</v>
      </c>
      <c r="M465" t="s">
        <v>41</v>
      </c>
      <c r="N465" t="s">
        <v>70</v>
      </c>
      <c r="O465" t="s">
        <v>43</v>
      </c>
      <c r="P465" t="s">
        <v>44</v>
      </c>
      <c r="U465" t="str">
        <f>CONCATENATE(Parameter[[#This Row],[Use Case 1]],";",Parameter[[#This Row],[Use Case 2]],";",Parameter[[#This Row],[Use Case 3]],";",Parameter[[#This Row],[Use Case 4]],";",Parameter[[#This Row],[Use Case 5]],";")</f>
        <v>Kostenermittlung;;;;;</v>
      </c>
      <c r="V465" t="s">
        <v>34</v>
      </c>
      <c r="W465">
        <v>2022</v>
      </c>
      <c r="Y465" t="s">
        <v>4661</v>
      </c>
      <c r="Z465" t="s">
        <v>648</v>
      </c>
      <c r="AD465">
        <f t="shared" si="7"/>
        <v>464</v>
      </c>
    </row>
    <row r="466" spans="1:30" x14ac:dyDescent="0.3">
      <c r="A466" t="s">
        <v>29</v>
      </c>
      <c r="B466" t="s">
        <v>4478</v>
      </c>
      <c r="E466" t="s">
        <v>30</v>
      </c>
      <c r="F466" t="s">
        <v>714</v>
      </c>
      <c r="G466" t="s">
        <v>649</v>
      </c>
      <c r="H466"/>
      <c r="I466" t="s">
        <v>37</v>
      </c>
      <c r="J466" t="s">
        <v>651</v>
      </c>
      <c r="K466" t="s">
        <v>47</v>
      </c>
      <c r="L466" t="s">
        <v>650</v>
      </c>
      <c r="M466" t="s">
        <v>41</v>
      </c>
      <c r="N466" t="s">
        <v>50</v>
      </c>
      <c r="O466" t="s">
        <v>77</v>
      </c>
      <c r="P466" t="s">
        <v>44</v>
      </c>
      <c r="U466" t="str">
        <f>CONCATENATE(Parameter[[#This Row],[Use Case 1]],";",Parameter[[#This Row],[Use Case 2]],";",Parameter[[#This Row],[Use Case 3]],";",Parameter[[#This Row],[Use Case 4]],";",Parameter[[#This Row],[Use Case 5]],";")</f>
        <v>Kostenermittlung;;;;;</v>
      </c>
      <c r="V466" t="s">
        <v>34</v>
      </c>
      <c r="W466">
        <v>2022</v>
      </c>
      <c r="Y466" t="s">
        <v>4661</v>
      </c>
      <c r="Z466" t="s">
        <v>652</v>
      </c>
      <c r="AD466">
        <f t="shared" si="7"/>
        <v>465</v>
      </c>
    </row>
    <row r="467" spans="1:30" x14ac:dyDescent="0.3">
      <c r="A467" t="s">
        <v>29</v>
      </c>
      <c r="B467" t="s">
        <v>4478</v>
      </c>
      <c r="E467" t="s">
        <v>30</v>
      </c>
      <c r="F467" t="s">
        <v>714</v>
      </c>
      <c r="G467" t="s">
        <v>653</v>
      </c>
      <c r="H467"/>
      <c r="I467" t="s">
        <v>37</v>
      </c>
      <c r="J467" t="s">
        <v>655</v>
      </c>
      <c r="K467" t="s">
        <v>74</v>
      </c>
      <c r="L467" t="s">
        <v>654</v>
      </c>
      <c r="M467" t="s">
        <v>41</v>
      </c>
      <c r="N467" t="s">
        <v>70</v>
      </c>
      <c r="O467" t="s">
        <v>657</v>
      </c>
      <c r="P467" t="s">
        <v>44</v>
      </c>
      <c r="U467" t="str">
        <f>CONCATENATE(Parameter[[#This Row],[Use Case 1]],";",Parameter[[#This Row],[Use Case 2]],";",Parameter[[#This Row],[Use Case 3]],";",Parameter[[#This Row],[Use Case 4]],";",Parameter[[#This Row],[Use Case 5]],";")</f>
        <v>Kostenermittlung;;;;;</v>
      </c>
      <c r="V467" t="s">
        <v>34</v>
      </c>
      <c r="W467">
        <v>2022</v>
      </c>
      <c r="Y467" t="s">
        <v>4661</v>
      </c>
      <c r="Z467" t="s">
        <v>715</v>
      </c>
      <c r="AD467">
        <f t="shared" si="7"/>
        <v>466</v>
      </c>
    </row>
    <row r="468" spans="1:30" x14ac:dyDescent="0.3">
      <c r="A468" t="s">
        <v>29</v>
      </c>
      <c r="B468" t="s">
        <v>4478</v>
      </c>
      <c r="E468" t="s">
        <v>30</v>
      </c>
      <c r="F468" t="s">
        <v>714</v>
      </c>
      <c r="G468" t="s">
        <v>653</v>
      </c>
      <c r="H468" t="s">
        <v>115</v>
      </c>
      <c r="I468" t="s">
        <v>79</v>
      </c>
      <c r="P468" t="s">
        <v>44</v>
      </c>
      <c r="U468" t="str">
        <f>CONCATENATE(Parameter[[#This Row],[Use Case 1]],";",Parameter[[#This Row],[Use Case 2]],";",Parameter[[#This Row],[Use Case 3]],";",Parameter[[#This Row],[Use Case 4]],";",Parameter[[#This Row],[Use Case 5]],";")</f>
        <v>Kostenermittlung;;;;;</v>
      </c>
      <c r="V468" t="s">
        <v>34</v>
      </c>
      <c r="W468">
        <v>2022</v>
      </c>
      <c r="Y468" t="s">
        <v>4661</v>
      </c>
      <c r="AD468">
        <f t="shared" si="7"/>
        <v>467</v>
      </c>
    </row>
    <row r="469" spans="1:30" x14ac:dyDescent="0.3">
      <c r="A469" t="s">
        <v>29</v>
      </c>
      <c r="B469" t="s">
        <v>4478</v>
      </c>
      <c r="E469" t="s">
        <v>30</v>
      </c>
      <c r="F469" t="s">
        <v>714</v>
      </c>
      <c r="G469" t="s">
        <v>653</v>
      </c>
      <c r="H469" t="s">
        <v>1686</v>
      </c>
      <c r="I469" t="s">
        <v>79</v>
      </c>
      <c r="P469" t="s">
        <v>44</v>
      </c>
      <c r="U469" t="str">
        <f>CONCATENATE(Parameter[[#This Row],[Use Case 1]],";",Parameter[[#This Row],[Use Case 2]],";",Parameter[[#This Row],[Use Case 3]],";",Parameter[[#This Row],[Use Case 4]],";",Parameter[[#This Row],[Use Case 5]],";")</f>
        <v>Kostenermittlung;;;;;</v>
      </c>
      <c r="V469" t="s">
        <v>34</v>
      </c>
      <c r="W469">
        <v>2022</v>
      </c>
      <c r="Y469" t="s">
        <v>4661</v>
      </c>
      <c r="AD469">
        <f t="shared" si="7"/>
        <v>468</v>
      </c>
    </row>
    <row r="470" spans="1:30" x14ac:dyDescent="0.3">
      <c r="A470" t="s">
        <v>29</v>
      </c>
      <c r="B470" t="s">
        <v>4478</v>
      </c>
      <c r="E470" t="s">
        <v>30</v>
      </c>
      <c r="F470" t="s">
        <v>714</v>
      </c>
      <c r="G470" t="s">
        <v>653</v>
      </c>
      <c r="H470" t="s">
        <v>658</v>
      </c>
      <c r="I470" t="s">
        <v>79</v>
      </c>
      <c r="P470" t="s">
        <v>44</v>
      </c>
      <c r="U470" t="str">
        <f>CONCATENATE(Parameter[[#This Row],[Use Case 1]],";",Parameter[[#This Row],[Use Case 2]],";",Parameter[[#This Row],[Use Case 3]],";",Parameter[[#This Row],[Use Case 4]],";",Parameter[[#This Row],[Use Case 5]],";")</f>
        <v>Kostenermittlung;;;;;</v>
      </c>
      <c r="V470" t="s">
        <v>34</v>
      </c>
      <c r="W470">
        <v>2022</v>
      </c>
      <c r="Y470" t="s">
        <v>4661</v>
      </c>
      <c r="AD470">
        <f t="shared" si="7"/>
        <v>469</v>
      </c>
    </row>
    <row r="471" spans="1:30" x14ac:dyDescent="0.3">
      <c r="A471" t="s">
        <v>29</v>
      </c>
      <c r="B471" t="s">
        <v>4478</v>
      </c>
      <c r="E471" t="s">
        <v>30</v>
      </c>
      <c r="F471" t="s">
        <v>714</v>
      </c>
      <c r="G471" t="s">
        <v>653</v>
      </c>
      <c r="H471" t="s">
        <v>659</v>
      </c>
      <c r="I471" t="s">
        <v>79</v>
      </c>
      <c r="P471" t="s">
        <v>44</v>
      </c>
      <c r="U471" t="str">
        <f>CONCATENATE(Parameter[[#This Row],[Use Case 1]],";",Parameter[[#This Row],[Use Case 2]],";",Parameter[[#This Row],[Use Case 3]],";",Parameter[[#This Row],[Use Case 4]],";",Parameter[[#This Row],[Use Case 5]],";")</f>
        <v>Kostenermittlung;;;;;</v>
      </c>
      <c r="V471" t="s">
        <v>34</v>
      </c>
      <c r="W471">
        <v>2022</v>
      </c>
      <c r="Y471" t="s">
        <v>4661</v>
      </c>
      <c r="AD471">
        <f t="shared" si="7"/>
        <v>470</v>
      </c>
    </row>
    <row r="472" spans="1:30" x14ac:dyDescent="0.3">
      <c r="A472" t="s">
        <v>29</v>
      </c>
      <c r="B472" t="s">
        <v>4478</v>
      </c>
      <c r="E472" t="s">
        <v>30</v>
      </c>
      <c r="F472" t="s">
        <v>714</v>
      </c>
      <c r="G472" t="s">
        <v>653</v>
      </c>
      <c r="H472" t="s">
        <v>660</v>
      </c>
      <c r="I472" t="s">
        <v>79</v>
      </c>
      <c r="P472" t="s">
        <v>44</v>
      </c>
      <c r="U472" t="str">
        <f>CONCATENATE(Parameter[[#This Row],[Use Case 1]],";",Parameter[[#This Row],[Use Case 2]],";",Parameter[[#This Row],[Use Case 3]],";",Parameter[[#This Row],[Use Case 4]],";",Parameter[[#This Row],[Use Case 5]],";")</f>
        <v>Kostenermittlung;;;;;</v>
      </c>
      <c r="V472" t="s">
        <v>34</v>
      </c>
      <c r="W472">
        <v>2022</v>
      </c>
      <c r="Y472" t="s">
        <v>4661</v>
      </c>
      <c r="AD472">
        <f t="shared" si="7"/>
        <v>471</v>
      </c>
    </row>
    <row r="473" spans="1:30" x14ac:dyDescent="0.3">
      <c r="A473" t="s">
        <v>29</v>
      </c>
      <c r="B473" t="s">
        <v>4478</v>
      </c>
      <c r="E473" t="s">
        <v>30</v>
      </c>
      <c r="F473" t="s">
        <v>714</v>
      </c>
      <c r="G473" t="s">
        <v>653</v>
      </c>
      <c r="H473" t="s">
        <v>661</v>
      </c>
      <c r="I473" t="s">
        <v>79</v>
      </c>
      <c r="P473" t="s">
        <v>44</v>
      </c>
      <c r="U473" t="str">
        <f>CONCATENATE(Parameter[[#This Row],[Use Case 1]],";",Parameter[[#This Row],[Use Case 2]],";",Parameter[[#This Row],[Use Case 3]],";",Parameter[[#This Row],[Use Case 4]],";",Parameter[[#This Row],[Use Case 5]],";")</f>
        <v>Kostenermittlung;;;;;</v>
      </c>
      <c r="V473" t="s">
        <v>34</v>
      </c>
      <c r="W473">
        <v>2022</v>
      </c>
      <c r="Y473" t="s">
        <v>4661</v>
      </c>
      <c r="AD473">
        <f t="shared" si="7"/>
        <v>472</v>
      </c>
    </row>
    <row r="474" spans="1:30" x14ac:dyDescent="0.3">
      <c r="A474" t="s">
        <v>29</v>
      </c>
      <c r="B474" t="s">
        <v>4478</v>
      </c>
      <c r="E474" t="s">
        <v>30</v>
      </c>
      <c r="F474" t="s">
        <v>714</v>
      </c>
      <c r="G474" t="s">
        <v>653</v>
      </c>
      <c r="H474" t="s">
        <v>662</v>
      </c>
      <c r="I474" t="s">
        <v>79</v>
      </c>
      <c r="P474" t="s">
        <v>44</v>
      </c>
      <c r="U474" t="str">
        <f>CONCATENATE(Parameter[[#This Row],[Use Case 1]],";",Parameter[[#This Row],[Use Case 2]],";",Parameter[[#This Row],[Use Case 3]],";",Parameter[[#This Row],[Use Case 4]],";",Parameter[[#This Row],[Use Case 5]],";")</f>
        <v>Kostenermittlung;;;;;</v>
      </c>
      <c r="V474" t="s">
        <v>34</v>
      </c>
      <c r="W474">
        <v>2022</v>
      </c>
      <c r="Y474" t="s">
        <v>4661</v>
      </c>
      <c r="AD474">
        <f t="shared" si="7"/>
        <v>473</v>
      </c>
    </row>
    <row r="475" spans="1:30" x14ac:dyDescent="0.3">
      <c r="A475" t="s">
        <v>29</v>
      </c>
      <c r="B475" t="s">
        <v>4478</v>
      </c>
      <c r="E475" t="s">
        <v>30</v>
      </c>
      <c r="F475" t="s">
        <v>714</v>
      </c>
      <c r="G475" t="s">
        <v>653</v>
      </c>
      <c r="H475" t="s">
        <v>663</v>
      </c>
      <c r="I475" t="s">
        <v>79</v>
      </c>
      <c r="P475" t="s">
        <v>44</v>
      </c>
      <c r="U475" t="str">
        <f>CONCATENATE(Parameter[[#This Row],[Use Case 1]],";",Parameter[[#This Row],[Use Case 2]],";",Parameter[[#This Row],[Use Case 3]],";",Parameter[[#This Row],[Use Case 4]],";",Parameter[[#This Row],[Use Case 5]],";")</f>
        <v>Kostenermittlung;;;;;</v>
      </c>
      <c r="V475" t="s">
        <v>34</v>
      </c>
      <c r="W475">
        <v>2022</v>
      </c>
      <c r="Y475" t="s">
        <v>4661</v>
      </c>
      <c r="AD475">
        <f t="shared" si="7"/>
        <v>474</v>
      </c>
    </row>
    <row r="476" spans="1:30" x14ac:dyDescent="0.3">
      <c r="A476" t="s">
        <v>29</v>
      </c>
      <c r="B476" t="s">
        <v>4478</v>
      </c>
      <c r="E476" t="s">
        <v>30</v>
      </c>
      <c r="F476" t="s">
        <v>714</v>
      </c>
      <c r="G476" t="s">
        <v>653</v>
      </c>
      <c r="H476" t="s">
        <v>664</v>
      </c>
      <c r="I476" t="s">
        <v>79</v>
      </c>
      <c r="P476" t="s">
        <v>44</v>
      </c>
      <c r="U476" t="str">
        <f>CONCATENATE(Parameter[[#This Row],[Use Case 1]],";",Parameter[[#This Row],[Use Case 2]],";",Parameter[[#This Row],[Use Case 3]],";",Parameter[[#This Row],[Use Case 4]],";",Parameter[[#This Row],[Use Case 5]],";")</f>
        <v>Kostenermittlung;;;;;</v>
      </c>
      <c r="V476" t="s">
        <v>34</v>
      </c>
      <c r="W476">
        <v>2022</v>
      </c>
      <c r="Y476" t="s">
        <v>4661</v>
      </c>
      <c r="AD476">
        <f t="shared" si="7"/>
        <v>475</v>
      </c>
    </row>
    <row r="477" spans="1:30" x14ac:dyDescent="0.3">
      <c r="A477" t="s">
        <v>29</v>
      </c>
      <c r="B477" t="s">
        <v>4478</v>
      </c>
      <c r="E477" t="s">
        <v>30</v>
      </c>
      <c r="F477" t="s">
        <v>714</v>
      </c>
      <c r="G477" t="s">
        <v>653</v>
      </c>
      <c r="H477" t="s">
        <v>665</v>
      </c>
      <c r="I477" t="s">
        <v>79</v>
      </c>
      <c r="P477" t="s">
        <v>44</v>
      </c>
      <c r="U477" t="str">
        <f>CONCATENATE(Parameter[[#This Row],[Use Case 1]],";",Parameter[[#This Row],[Use Case 2]],";",Parameter[[#This Row],[Use Case 3]],";",Parameter[[#This Row],[Use Case 4]],";",Parameter[[#This Row],[Use Case 5]],";")</f>
        <v>Kostenermittlung;;;;;</v>
      </c>
      <c r="V477" t="s">
        <v>34</v>
      </c>
      <c r="W477">
        <v>2022</v>
      </c>
      <c r="Y477" t="s">
        <v>4661</v>
      </c>
      <c r="AD477">
        <f t="shared" si="7"/>
        <v>476</v>
      </c>
    </row>
    <row r="478" spans="1:30" x14ac:dyDescent="0.3">
      <c r="A478" t="s">
        <v>29</v>
      </c>
      <c r="B478" t="s">
        <v>4478</v>
      </c>
      <c r="E478" t="s">
        <v>30</v>
      </c>
      <c r="F478" t="s">
        <v>714</v>
      </c>
      <c r="G478" t="s">
        <v>653</v>
      </c>
      <c r="H478" t="s">
        <v>666</v>
      </c>
      <c r="I478" t="s">
        <v>79</v>
      </c>
      <c r="P478" t="s">
        <v>44</v>
      </c>
      <c r="U478" t="str">
        <f>CONCATENATE(Parameter[[#This Row],[Use Case 1]],";",Parameter[[#This Row],[Use Case 2]],";",Parameter[[#This Row],[Use Case 3]],";",Parameter[[#This Row],[Use Case 4]],";",Parameter[[#This Row],[Use Case 5]],";")</f>
        <v>Kostenermittlung;;;;;</v>
      </c>
      <c r="V478" t="s">
        <v>34</v>
      </c>
      <c r="W478">
        <v>2022</v>
      </c>
      <c r="Y478" t="s">
        <v>4661</v>
      </c>
      <c r="AD478">
        <f t="shared" si="7"/>
        <v>477</v>
      </c>
    </row>
    <row r="479" spans="1:30" x14ac:dyDescent="0.3">
      <c r="A479" t="s">
        <v>29</v>
      </c>
      <c r="B479" t="s">
        <v>4478</v>
      </c>
      <c r="E479" t="s">
        <v>30</v>
      </c>
      <c r="F479" t="s">
        <v>714</v>
      </c>
      <c r="G479" t="s">
        <v>653</v>
      </c>
      <c r="H479" t="s">
        <v>667</v>
      </c>
      <c r="I479" t="s">
        <v>79</v>
      </c>
      <c r="P479" t="s">
        <v>44</v>
      </c>
      <c r="U479" t="str">
        <f>CONCATENATE(Parameter[[#This Row],[Use Case 1]],";",Parameter[[#This Row],[Use Case 2]],";",Parameter[[#This Row],[Use Case 3]],";",Parameter[[#This Row],[Use Case 4]],";",Parameter[[#This Row],[Use Case 5]],";")</f>
        <v>Kostenermittlung;;;;;</v>
      </c>
      <c r="V479" t="s">
        <v>34</v>
      </c>
      <c r="W479">
        <v>2022</v>
      </c>
      <c r="Y479" t="s">
        <v>4661</v>
      </c>
      <c r="AD479">
        <f t="shared" si="7"/>
        <v>478</v>
      </c>
    </row>
    <row r="480" spans="1:30" x14ac:dyDescent="0.3">
      <c r="A480" t="s">
        <v>29</v>
      </c>
      <c r="B480" t="s">
        <v>4478</v>
      </c>
      <c r="E480" t="s">
        <v>30</v>
      </c>
      <c r="F480" t="s">
        <v>714</v>
      </c>
      <c r="G480" t="s">
        <v>653</v>
      </c>
      <c r="H480" t="s">
        <v>668</v>
      </c>
      <c r="I480" t="s">
        <v>79</v>
      </c>
      <c r="P480" t="s">
        <v>44</v>
      </c>
      <c r="U480" t="str">
        <f>CONCATENATE(Parameter[[#This Row],[Use Case 1]],";",Parameter[[#This Row],[Use Case 2]],";",Parameter[[#This Row],[Use Case 3]],";",Parameter[[#This Row],[Use Case 4]],";",Parameter[[#This Row],[Use Case 5]],";")</f>
        <v>Kostenermittlung;;;;;</v>
      </c>
      <c r="V480" t="s">
        <v>34</v>
      </c>
      <c r="W480">
        <v>2022</v>
      </c>
      <c r="Y480" t="s">
        <v>4661</v>
      </c>
      <c r="AD480">
        <f t="shared" si="7"/>
        <v>479</v>
      </c>
    </row>
    <row r="481" spans="1:30" x14ac:dyDescent="0.3">
      <c r="A481" t="s">
        <v>29</v>
      </c>
      <c r="B481" t="s">
        <v>4478</v>
      </c>
      <c r="E481" t="s">
        <v>30</v>
      </c>
      <c r="F481" t="s">
        <v>714</v>
      </c>
      <c r="G481" t="s">
        <v>653</v>
      </c>
      <c r="H481" t="s">
        <v>669</v>
      </c>
      <c r="I481" t="s">
        <v>79</v>
      </c>
      <c r="P481" t="s">
        <v>44</v>
      </c>
      <c r="U481" t="str">
        <f>CONCATENATE(Parameter[[#This Row],[Use Case 1]],";",Parameter[[#This Row],[Use Case 2]],";",Parameter[[#This Row],[Use Case 3]],";",Parameter[[#This Row],[Use Case 4]],";",Parameter[[#This Row],[Use Case 5]],";")</f>
        <v>Kostenermittlung;;;;;</v>
      </c>
      <c r="V481" t="s">
        <v>34</v>
      </c>
      <c r="W481">
        <v>2022</v>
      </c>
      <c r="Y481" t="s">
        <v>4661</v>
      </c>
      <c r="AD481">
        <f t="shared" si="7"/>
        <v>480</v>
      </c>
    </row>
    <row r="482" spans="1:30" x14ac:dyDescent="0.3">
      <c r="A482" t="s">
        <v>29</v>
      </c>
      <c r="B482" t="s">
        <v>4478</v>
      </c>
      <c r="E482" t="s">
        <v>30</v>
      </c>
      <c r="F482" t="s">
        <v>714</v>
      </c>
      <c r="G482" t="s">
        <v>653</v>
      </c>
      <c r="H482" t="s">
        <v>670</v>
      </c>
      <c r="I482" t="s">
        <v>79</v>
      </c>
      <c r="P482" t="s">
        <v>44</v>
      </c>
      <c r="U482" t="str">
        <f>CONCATENATE(Parameter[[#This Row],[Use Case 1]],";",Parameter[[#This Row],[Use Case 2]],";",Parameter[[#This Row],[Use Case 3]],";",Parameter[[#This Row],[Use Case 4]],";",Parameter[[#This Row],[Use Case 5]],";")</f>
        <v>Kostenermittlung;;;;;</v>
      </c>
      <c r="V482" t="s">
        <v>34</v>
      </c>
      <c r="W482">
        <v>2022</v>
      </c>
      <c r="Y482" t="s">
        <v>4661</v>
      </c>
      <c r="AD482">
        <f t="shared" si="7"/>
        <v>481</v>
      </c>
    </row>
    <row r="483" spans="1:30" x14ac:dyDescent="0.3">
      <c r="A483" t="s">
        <v>29</v>
      </c>
      <c r="B483" t="s">
        <v>4478</v>
      </c>
      <c r="E483" t="s">
        <v>30</v>
      </c>
      <c r="F483" t="s">
        <v>714</v>
      </c>
      <c r="G483" t="s">
        <v>653</v>
      </c>
      <c r="H483" t="s">
        <v>671</v>
      </c>
      <c r="I483" t="s">
        <v>79</v>
      </c>
      <c r="P483" t="s">
        <v>44</v>
      </c>
      <c r="U483" t="str">
        <f>CONCATENATE(Parameter[[#This Row],[Use Case 1]],";",Parameter[[#This Row],[Use Case 2]],";",Parameter[[#This Row],[Use Case 3]],";",Parameter[[#This Row],[Use Case 4]],";",Parameter[[#This Row],[Use Case 5]],";")</f>
        <v>Kostenermittlung;;;;;</v>
      </c>
      <c r="V483" t="s">
        <v>34</v>
      </c>
      <c r="W483">
        <v>2022</v>
      </c>
      <c r="Y483" t="s">
        <v>4661</v>
      </c>
      <c r="AD483">
        <f t="shared" si="7"/>
        <v>482</v>
      </c>
    </row>
    <row r="484" spans="1:30" x14ac:dyDescent="0.3">
      <c r="A484" t="s">
        <v>29</v>
      </c>
      <c r="B484" t="s">
        <v>4478</v>
      </c>
      <c r="E484" t="s">
        <v>30</v>
      </c>
      <c r="F484" t="s">
        <v>714</v>
      </c>
      <c r="G484" t="s">
        <v>653</v>
      </c>
      <c r="H484" t="s">
        <v>672</v>
      </c>
      <c r="I484" t="s">
        <v>79</v>
      </c>
      <c r="P484" t="s">
        <v>44</v>
      </c>
      <c r="U484" t="str">
        <f>CONCATENATE(Parameter[[#This Row],[Use Case 1]],";",Parameter[[#This Row],[Use Case 2]],";",Parameter[[#This Row],[Use Case 3]],";",Parameter[[#This Row],[Use Case 4]],";",Parameter[[#This Row],[Use Case 5]],";")</f>
        <v>Kostenermittlung;;;;;</v>
      </c>
      <c r="V484" t="s">
        <v>34</v>
      </c>
      <c r="W484">
        <v>2022</v>
      </c>
      <c r="Y484" t="s">
        <v>4661</v>
      </c>
      <c r="AD484">
        <f t="shared" si="7"/>
        <v>483</v>
      </c>
    </row>
    <row r="485" spans="1:30" x14ac:dyDescent="0.3">
      <c r="A485" t="s">
        <v>29</v>
      </c>
      <c r="B485" t="s">
        <v>4478</v>
      </c>
      <c r="E485" t="s">
        <v>30</v>
      </c>
      <c r="F485" t="s">
        <v>714</v>
      </c>
      <c r="G485" t="s">
        <v>653</v>
      </c>
      <c r="H485" t="s">
        <v>673</v>
      </c>
      <c r="I485" t="s">
        <v>79</v>
      </c>
      <c r="P485" t="s">
        <v>44</v>
      </c>
      <c r="U485" t="str">
        <f>CONCATENATE(Parameter[[#This Row],[Use Case 1]],";",Parameter[[#This Row],[Use Case 2]],";",Parameter[[#This Row],[Use Case 3]],";",Parameter[[#This Row],[Use Case 4]],";",Parameter[[#This Row],[Use Case 5]],";")</f>
        <v>Kostenermittlung;;;;;</v>
      </c>
      <c r="V485" t="s">
        <v>34</v>
      </c>
      <c r="W485">
        <v>2022</v>
      </c>
      <c r="Y485" t="s">
        <v>4661</v>
      </c>
      <c r="AD485">
        <f t="shared" si="7"/>
        <v>484</v>
      </c>
    </row>
    <row r="486" spans="1:30" x14ac:dyDescent="0.3">
      <c r="A486" t="s">
        <v>29</v>
      </c>
      <c r="B486" t="s">
        <v>4478</v>
      </c>
      <c r="E486" t="s">
        <v>30</v>
      </c>
      <c r="F486" t="s">
        <v>714</v>
      </c>
      <c r="G486" t="s">
        <v>653</v>
      </c>
      <c r="H486" t="s">
        <v>674</v>
      </c>
      <c r="I486" t="s">
        <v>79</v>
      </c>
      <c r="P486" t="s">
        <v>44</v>
      </c>
      <c r="U486" t="str">
        <f>CONCATENATE(Parameter[[#This Row],[Use Case 1]],";",Parameter[[#This Row],[Use Case 2]],";",Parameter[[#This Row],[Use Case 3]],";",Parameter[[#This Row],[Use Case 4]],";",Parameter[[#This Row],[Use Case 5]],";")</f>
        <v>Kostenermittlung;;;;;</v>
      </c>
      <c r="V486" t="s">
        <v>34</v>
      </c>
      <c r="W486">
        <v>2022</v>
      </c>
      <c r="Y486" t="s">
        <v>4661</v>
      </c>
      <c r="AD486">
        <f t="shared" si="7"/>
        <v>485</v>
      </c>
    </row>
    <row r="487" spans="1:30" x14ac:dyDescent="0.3">
      <c r="A487" t="s">
        <v>29</v>
      </c>
      <c r="B487" t="s">
        <v>4478</v>
      </c>
      <c r="E487" t="s">
        <v>30</v>
      </c>
      <c r="F487" t="s">
        <v>714</v>
      </c>
      <c r="G487" t="s">
        <v>653</v>
      </c>
      <c r="H487" t="s">
        <v>675</v>
      </c>
      <c r="I487" t="s">
        <v>79</v>
      </c>
      <c r="P487" t="s">
        <v>44</v>
      </c>
      <c r="U487" t="str">
        <f>CONCATENATE(Parameter[[#This Row],[Use Case 1]],";",Parameter[[#This Row],[Use Case 2]],";",Parameter[[#This Row],[Use Case 3]],";",Parameter[[#This Row],[Use Case 4]],";",Parameter[[#This Row],[Use Case 5]],";")</f>
        <v>Kostenermittlung;;;;;</v>
      </c>
      <c r="V487" t="s">
        <v>34</v>
      </c>
      <c r="W487">
        <v>2022</v>
      </c>
      <c r="Y487" t="s">
        <v>4661</v>
      </c>
      <c r="AD487">
        <f t="shared" si="7"/>
        <v>486</v>
      </c>
    </row>
    <row r="488" spans="1:30" x14ac:dyDescent="0.3">
      <c r="A488" t="s">
        <v>29</v>
      </c>
      <c r="B488" t="s">
        <v>4478</v>
      </c>
      <c r="E488" t="s">
        <v>30</v>
      </c>
      <c r="F488" t="s">
        <v>714</v>
      </c>
      <c r="G488" t="s">
        <v>653</v>
      </c>
      <c r="H488" t="s">
        <v>676</v>
      </c>
      <c r="I488" t="s">
        <v>79</v>
      </c>
      <c r="P488" t="s">
        <v>44</v>
      </c>
      <c r="U488" t="str">
        <f>CONCATENATE(Parameter[[#This Row],[Use Case 1]],";",Parameter[[#This Row],[Use Case 2]],";",Parameter[[#This Row],[Use Case 3]],";",Parameter[[#This Row],[Use Case 4]],";",Parameter[[#This Row],[Use Case 5]],";")</f>
        <v>Kostenermittlung;;;;;</v>
      </c>
      <c r="V488" t="s">
        <v>34</v>
      </c>
      <c r="W488">
        <v>2022</v>
      </c>
      <c r="Y488" t="s">
        <v>4661</v>
      </c>
      <c r="AD488">
        <f t="shared" si="7"/>
        <v>487</v>
      </c>
    </row>
    <row r="489" spans="1:30" x14ac:dyDescent="0.3">
      <c r="A489" t="s">
        <v>29</v>
      </c>
      <c r="B489" t="s">
        <v>4478</v>
      </c>
      <c r="E489" t="s">
        <v>30</v>
      </c>
      <c r="F489" t="s">
        <v>714</v>
      </c>
      <c r="G489" t="s">
        <v>653</v>
      </c>
      <c r="H489" t="s">
        <v>677</v>
      </c>
      <c r="I489" t="s">
        <v>79</v>
      </c>
      <c r="P489" t="s">
        <v>44</v>
      </c>
      <c r="U489" t="str">
        <f>CONCATENATE(Parameter[[#This Row],[Use Case 1]],";",Parameter[[#This Row],[Use Case 2]],";",Parameter[[#This Row],[Use Case 3]],";",Parameter[[#This Row],[Use Case 4]],";",Parameter[[#This Row],[Use Case 5]],";")</f>
        <v>Kostenermittlung;;;;;</v>
      </c>
      <c r="V489" t="s">
        <v>34</v>
      </c>
      <c r="W489">
        <v>2022</v>
      </c>
      <c r="Y489" t="s">
        <v>4661</v>
      </c>
      <c r="AD489">
        <f t="shared" si="7"/>
        <v>488</v>
      </c>
    </row>
    <row r="490" spans="1:30" x14ac:dyDescent="0.3">
      <c r="A490" t="s">
        <v>29</v>
      </c>
      <c r="B490" t="s">
        <v>4478</v>
      </c>
      <c r="E490" t="s">
        <v>30</v>
      </c>
      <c r="F490" t="s">
        <v>714</v>
      </c>
      <c r="G490" t="s">
        <v>653</v>
      </c>
      <c r="H490" t="s">
        <v>678</v>
      </c>
      <c r="I490" t="s">
        <v>79</v>
      </c>
      <c r="P490" t="s">
        <v>44</v>
      </c>
      <c r="U490" t="str">
        <f>CONCATENATE(Parameter[[#This Row],[Use Case 1]],";",Parameter[[#This Row],[Use Case 2]],";",Parameter[[#This Row],[Use Case 3]],";",Parameter[[#This Row],[Use Case 4]],";",Parameter[[#This Row],[Use Case 5]],";")</f>
        <v>Kostenermittlung;;;;;</v>
      </c>
      <c r="V490" t="s">
        <v>34</v>
      </c>
      <c r="W490">
        <v>2022</v>
      </c>
      <c r="Y490" t="s">
        <v>4661</v>
      </c>
      <c r="AD490">
        <f t="shared" si="7"/>
        <v>489</v>
      </c>
    </row>
    <row r="491" spans="1:30" x14ac:dyDescent="0.3">
      <c r="A491" t="s">
        <v>29</v>
      </c>
      <c r="B491" t="s">
        <v>4478</v>
      </c>
      <c r="E491" t="s">
        <v>30</v>
      </c>
      <c r="F491" t="s">
        <v>714</v>
      </c>
      <c r="G491" t="s">
        <v>653</v>
      </c>
      <c r="H491" t="s">
        <v>679</v>
      </c>
      <c r="I491" t="s">
        <v>79</v>
      </c>
      <c r="P491" t="s">
        <v>44</v>
      </c>
      <c r="U491" t="str">
        <f>CONCATENATE(Parameter[[#This Row],[Use Case 1]],";",Parameter[[#This Row],[Use Case 2]],";",Parameter[[#This Row],[Use Case 3]],";",Parameter[[#This Row],[Use Case 4]],";",Parameter[[#This Row],[Use Case 5]],";")</f>
        <v>Kostenermittlung;;;;;</v>
      </c>
      <c r="V491" t="s">
        <v>34</v>
      </c>
      <c r="W491">
        <v>2022</v>
      </c>
      <c r="Y491" t="s">
        <v>4661</v>
      </c>
      <c r="AD491">
        <f t="shared" si="7"/>
        <v>490</v>
      </c>
    </row>
    <row r="492" spans="1:30" x14ac:dyDescent="0.3">
      <c r="A492" t="s">
        <v>29</v>
      </c>
      <c r="B492" t="s">
        <v>4478</v>
      </c>
      <c r="E492" t="s">
        <v>30</v>
      </c>
      <c r="F492" t="s">
        <v>714</v>
      </c>
      <c r="G492" t="s">
        <v>653</v>
      </c>
      <c r="H492" t="s">
        <v>680</v>
      </c>
      <c r="I492" t="s">
        <v>79</v>
      </c>
      <c r="P492" t="s">
        <v>44</v>
      </c>
      <c r="U492" t="str">
        <f>CONCATENATE(Parameter[[#This Row],[Use Case 1]],";",Parameter[[#This Row],[Use Case 2]],";",Parameter[[#This Row],[Use Case 3]],";",Parameter[[#This Row],[Use Case 4]],";",Parameter[[#This Row],[Use Case 5]],";")</f>
        <v>Kostenermittlung;;;;;</v>
      </c>
      <c r="V492" t="s">
        <v>34</v>
      </c>
      <c r="W492">
        <v>2022</v>
      </c>
      <c r="Y492" t="s">
        <v>4661</v>
      </c>
      <c r="AD492">
        <f t="shared" si="7"/>
        <v>491</v>
      </c>
    </row>
    <row r="493" spans="1:30" x14ac:dyDescent="0.3">
      <c r="A493" t="s">
        <v>29</v>
      </c>
      <c r="B493" t="s">
        <v>4478</v>
      </c>
      <c r="E493" t="s">
        <v>30</v>
      </c>
      <c r="F493" t="s">
        <v>714</v>
      </c>
      <c r="G493" t="s">
        <v>653</v>
      </c>
      <c r="H493" t="s">
        <v>681</v>
      </c>
      <c r="I493" t="s">
        <v>79</v>
      </c>
      <c r="P493" t="s">
        <v>44</v>
      </c>
      <c r="U493" t="str">
        <f>CONCATENATE(Parameter[[#This Row],[Use Case 1]],";",Parameter[[#This Row],[Use Case 2]],";",Parameter[[#This Row],[Use Case 3]],";",Parameter[[#This Row],[Use Case 4]],";",Parameter[[#This Row],[Use Case 5]],";")</f>
        <v>Kostenermittlung;;;;;</v>
      </c>
      <c r="V493" t="s">
        <v>34</v>
      </c>
      <c r="W493">
        <v>2022</v>
      </c>
      <c r="Y493" t="s">
        <v>4661</v>
      </c>
      <c r="AD493">
        <f t="shared" si="7"/>
        <v>492</v>
      </c>
    </row>
    <row r="494" spans="1:30" x14ac:dyDescent="0.3">
      <c r="A494" t="s">
        <v>29</v>
      </c>
      <c r="B494" t="s">
        <v>4478</v>
      </c>
      <c r="E494" t="s">
        <v>30</v>
      </c>
      <c r="F494" t="s">
        <v>714</v>
      </c>
      <c r="G494" t="s">
        <v>653</v>
      </c>
      <c r="H494" t="s">
        <v>682</v>
      </c>
      <c r="I494" t="s">
        <v>79</v>
      </c>
      <c r="P494" t="s">
        <v>44</v>
      </c>
      <c r="U494" t="str">
        <f>CONCATENATE(Parameter[[#This Row],[Use Case 1]],";",Parameter[[#This Row],[Use Case 2]],";",Parameter[[#This Row],[Use Case 3]],";",Parameter[[#This Row],[Use Case 4]],";",Parameter[[#This Row],[Use Case 5]],";")</f>
        <v>Kostenermittlung;;;;;</v>
      </c>
      <c r="V494" t="s">
        <v>34</v>
      </c>
      <c r="W494">
        <v>2022</v>
      </c>
      <c r="Y494" t="s">
        <v>4661</v>
      </c>
      <c r="AD494">
        <f t="shared" si="7"/>
        <v>493</v>
      </c>
    </row>
    <row r="495" spans="1:30" x14ac:dyDescent="0.3">
      <c r="A495" t="s">
        <v>29</v>
      </c>
      <c r="B495" t="s">
        <v>4478</v>
      </c>
      <c r="E495" t="s">
        <v>30</v>
      </c>
      <c r="F495" t="s">
        <v>714</v>
      </c>
      <c r="G495" t="s">
        <v>653</v>
      </c>
      <c r="H495" t="s">
        <v>683</v>
      </c>
      <c r="I495" t="s">
        <v>79</v>
      </c>
      <c r="P495" t="s">
        <v>44</v>
      </c>
      <c r="U495" t="str">
        <f>CONCATENATE(Parameter[[#This Row],[Use Case 1]],";",Parameter[[#This Row],[Use Case 2]],";",Parameter[[#This Row],[Use Case 3]],";",Parameter[[#This Row],[Use Case 4]],";",Parameter[[#This Row],[Use Case 5]],";")</f>
        <v>Kostenermittlung;;;;;</v>
      </c>
      <c r="V495" t="s">
        <v>34</v>
      </c>
      <c r="W495">
        <v>2022</v>
      </c>
      <c r="Y495" t="s">
        <v>4661</v>
      </c>
      <c r="AD495">
        <f t="shared" si="7"/>
        <v>494</v>
      </c>
    </row>
    <row r="496" spans="1:30" x14ac:dyDescent="0.3">
      <c r="A496" t="s">
        <v>29</v>
      </c>
      <c r="B496" t="s">
        <v>4478</v>
      </c>
      <c r="E496" t="s">
        <v>30</v>
      </c>
      <c r="F496" t="s">
        <v>714</v>
      </c>
      <c r="G496" t="s">
        <v>653</v>
      </c>
      <c r="H496" t="s">
        <v>684</v>
      </c>
      <c r="I496" t="s">
        <v>79</v>
      </c>
      <c r="P496" t="s">
        <v>44</v>
      </c>
      <c r="U496" t="str">
        <f>CONCATENATE(Parameter[[#This Row],[Use Case 1]],";",Parameter[[#This Row],[Use Case 2]],";",Parameter[[#This Row],[Use Case 3]],";",Parameter[[#This Row],[Use Case 4]],";",Parameter[[#This Row],[Use Case 5]],";")</f>
        <v>Kostenermittlung;;;;;</v>
      </c>
      <c r="V496" t="s">
        <v>34</v>
      </c>
      <c r="W496">
        <v>2022</v>
      </c>
      <c r="Y496" t="s">
        <v>4661</v>
      </c>
      <c r="AD496">
        <f t="shared" si="7"/>
        <v>495</v>
      </c>
    </row>
    <row r="497" spans="1:30" x14ac:dyDescent="0.3">
      <c r="A497" t="s">
        <v>29</v>
      </c>
      <c r="B497" t="s">
        <v>4478</v>
      </c>
      <c r="E497" t="s">
        <v>30</v>
      </c>
      <c r="F497" t="s">
        <v>714</v>
      </c>
      <c r="G497" t="s">
        <v>653</v>
      </c>
      <c r="H497" t="s">
        <v>685</v>
      </c>
      <c r="I497" t="s">
        <v>79</v>
      </c>
      <c r="P497" t="s">
        <v>44</v>
      </c>
      <c r="U497" t="str">
        <f>CONCATENATE(Parameter[[#This Row],[Use Case 1]],";",Parameter[[#This Row],[Use Case 2]],";",Parameter[[#This Row],[Use Case 3]],";",Parameter[[#This Row],[Use Case 4]],";",Parameter[[#This Row],[Use Case 5]],";")</f>
        <v>Kostenermittlung;;;;;</v>
      </c>
      <c r="V497" t="s">
        <v>34</v>
      </c>
      <c r="W497">
        <v>2022</v>
      </c>
      <c r="Y497" t="s">
        <v>4661</v>
      </c>
      <c r="AD497">
        <f t="shared" si="7"/>
        <v>496</v>
      </c>
    </row>
    <row r="498" spans="1:30" x14ac:dyDescent="0.3">
      <c r="A498" t="s">
        <v>29</v>
      </c>
      <c r="B498" t="s">
        <v>4478</v>
      </c>
      <c r="E498" t="s">
        <v>30</v>
      </c>
      <c r="F498" t="s">
        <v>714</v>
      </c>
      <c r="G498" t="s">
        <v>653</v>
      </c>
      <c r="H498" t="s">
        <v>686</v>
      </c>
      <c r="I498" t="s">
        <v>79</v>
      </c>
      <c r="P498" t="s">
        <v>44</v>
      </c>
      <c r="U498" t="str">
        <f>CONCATENATE(Parameter[[#This Row],[Use Case 1]],";",Parameter[[#This Row],[Use Case 2]],";",Parameter[[#This Row],[Use Case 3]],";",Parameter[[#This Row],[Use Case 4]],";",Parameter[[#This Row],[Use Case 5]],";")</f>
        <v>Kostenermittlung;;;;;</v>
      </c>
      <c r="V498" t="s">
        <v>34</v>
      </c>
      <c r="W498">
        <v>2022</v>
      </c>
      <c r="Y498" t="s">
        <v>4661</v>
      </c>
      <c r="AD498">
        <f t="shared" si="7"/>
        <v>497</v>
      </c>
    </row>
    <row r="499" spans="1:30" x14ac:dyDescent="0.3">
      <c r="A499" t="s">
        <v>29</v>
      </c>
      <c r="B499" t="s">
        <v>4478</v>
      </c>
      <c r="E499" t="s">
        <v>30</v>
      </c>
      <c r="F499" t="s">
        <v>714</v>
      </c>
      <c r="G499" t="s">
        <v>653</v>
      </c>
      <c r="H499" t="s">
        <v>687</v>
      </c>
      <c r="I499" t="s">
        <v>79</v>
      </c>
      <c r="P499" t="s">
        <v>44</v>
      </c>
      <c r="U499" t="str">
        <f>CONCATENATE(Parameter[[#This Row],[Use Case 1]],";",Parameter[[#This Row],[Use Case 2]],";",Parameter[[#This Row],[Use Case 3]],";",Parameter[[#This Row],[Use Case 4]],";",Parameter[[#This Row],[Use Case 5]],";")</f>
        <v>Kostenermittlung;;;;;</v>
      </c>
      <c r="V499" t="s">
        <v>34</v>
      </c>
      <c r="W499">
        <v>2022</v>
      </c>
      <c r="Y499" t="s">
        <v>4661</v>
      </c>
      <c r="AD499">
        <f t="shared" si="7"/>
        <v>498</v>
      </c>
    </row>
    <row r="500" spans="1:30" x14ac:dyDescent="0.3">
      <c r="A500" t="s">
        <v>29</v>
      </c>
      <c r="B500" t="s">
        <v>4478</v>
      </c>
      <c r="E500" t="s">
        <v>30</v>
      </c>
      <c r="F500" t="s">
        <v>714</v>
      </c>
      <c r="G500" t="s">
        <v>653</v>
      </c>
      <c r="H500" t="s">
        <v>688</v>
      </c>
      <c r="I500" t="s">
        <v>79</v>
      </c>
      <c r="P500" t="s">
        <v>44</v>
      </c>
      <c r="U500" t="str">
        <f>CONCATENATE(Parameter[[#This Row],[Use Case 1]],";",Parameter[[#This Row],[Use Case 2]],";",Parameter[[#This Row],[Use Case 3]],";",Parameter[[#This Row],[Use Case 4]],";",Parameter[[#This Row],[Use Case 5]],";")</f>
        <v>Kostenermittlung;;;;;</v>
      </c>
      <c r="V500" t="s">
        <v>34</v>
      </c>
      <c r="W500">
        <v>2022</v>
      </c>
      <c r="Y500" t="s">
        <v>4661</v>
      </c>
      <c r="AD500">
        <f t="shared" si="7"/>
        <v>499</v>
      </c>
    </row>
    <row r="501" spans="1:30" x14ac:dyDescent="0.3">
      <c r="A501" t="s">
        <v>29</v>
      </c>
      <c r="B501" t="s">
        <v>4478</v>
      </c>
      <c r="E501" t="s">
        <v>30</v>
      </c>
      <c r="F501" t="s">
        <v>714</v>
      </c>
      <c r="G501" t="s">
        <v>653</v>
      </c>
      <c r="H501" t="s">
        <v>689</v>
      </c>
      <c r="I501" t="s">
        <v>79</v>
      </c>
      <c r="P501" t="s">
        <v>44</v>
      </c>
      <c r="U501" t="str">
        <f>CONCATENATE(Parameter[[#This Row],[Use Case 1]],";",Parameter[[#This Row],[Use Case 2]],";",Parameter[[#This Row],[Use Case 3]],";",Parameter[[#This Row],[Use Case 4]],";",Parameter[[#This Row],[Use Case 5]],";")</f>
        <v>Kostenermittlung;;;;;</v>
      </c>
      <c r="V501" t="s">
        <v>34</v>
      </c>
      <c r="W501">
        <v>2022</v>
      </c>
      <c r="Y501" t="s">
        <v>4661</v>
      </c>
      <c r="AD501">
        <f t="shared" si="7"/>
        <v>500</v>
      </c>
    </row>
    <row r="502" spans="1:30" x14ac:dyDescent="0.3">
      <c r="A502" t="s">
        <v>29</v>
      </c>
      <c r="B502" t="s">
        <v>4478</v>
      </c>
      <c r="E502" t="s">
        <v>30</v>
      </c>
      <c r="F502" t="s">
        <v>714</v>
      </c>
      <c r="G502" t="s">
        <v>653</v>
      </c>
      <c r="H502" t="s">
        <v>690</v>
      </c>
      <c r="I502" t="s">
        <v>79</v>
      </c>
      <c r="P502" t="s">
        <v>44</v>
      </c>
      <c r="U502" t="str">
        <f>CONCATENATE(Parameter[[#This Row],[Use Case 1]],";",Parameter[[#This Row],[Use Case 2]],";",Parameter[[#This Row],[Use Case 3]],";",Parameter[[#This Row],[Use Case 4]],";",Parameter[[#This Row],[Use Case 5]],";")</f>
        <v>Kostenermittlung;;;;;</v>
      </c>
      <c r="V502" t="s">
        <v>34</v>
      </c>
      <c r="W502">
        <v>2022</v>
      </c>
      <c r="Y502" t="s">
        <v>4661</v>
      </c>
      <c r="AD502">
        <f t="shared" si="7"/>
        <v>501</v>
      </c>
    </row>
    <row r="503" spans="1:30" x14ac:dyDescent="0.3">
      <c r="A503" t="s">
        <v>29</v>
      </c>
      <c r="B503" t="s">
        <v>4478</v>
      </c>
      <c r="E503" t="s">
        <v>30</v>
      </c>
      <c r="F503" t="s">
        <v>714</v>
      </c>
      <c r="G503" t="s">
        <v>653</v>
      </c>
      <c r="H503" t="s">
        <v>691</v>
      </c>
      <c r="I503" t="s">
        <v>79</v>
      </c>
      <c r="P503" t="s">
        <v>44</v>
      </c>
      <c r="U503" t="str">
        <f>CONCATENATE(Parameter[[#This Row],[Use Case 1]],";",Parameter[[#This Row],[Use Case 2]],";",Parameter[[#This Row],[Use Case 3]],";",Parameter[[#This Row],[Use Case 4]],";",Parameter[[#This Row],[Use Case 5]],";")</f>
        <v>Kostenermittlung;;;;;</v>
      </c>
      <c r="V503" t="s">
        <v>34</v>
      </c>
      <c r="W503">
        <v>2022</v>
      </c>
      <c r="Y503" t="s">
        <v>4661</v>
      </c>
      <c r="AD503">
        <f t="shared" si="7"/>
        <v>502</v>
      </c>
    </row>
    <row r="504" spans="1:30" x14ac:dyDescent="0.3">
      <c r="A504" t="s">
        <v>29</v>
      </c>
      <c r="B504" t="s">
        <v>4478</v>
      </c>
      <c r="E504" t="s">
        <v>30</v>
      </c>
      <c r="F504" t="s">
        <v>714</v>
      </c>
      <c r="G504" t="s">
        <v>653</v>
      </c>
      <c r="H504" t="s">
        <v>692</v>
      </c>
      <c r="I504" t="s">
        <v>79</v>
      </c>
      <c r="P504" t="s">
        <v>44</v>
      </c>
      <c r="U504" t="str">
        <f>CONCATENATE(Parameter[[#This Row],[Use Case 1]],";",Parameter[[#This Row],[Use Case 2]],";",Parameter[[#This Row],[Use Case 3]],";",Parameter[[#This Row],[Use Case 4]],";",Parameter[[#This Row],[Use Case 5]],";")</f>
        <v>Kostenermittlung;;;;;</v>
      </c>
      <c r="V504" t="s">
        <v>34</v>
      </c>
      <c r="W504">
        <v>2022</v>
      </c>
      <c r="Y504" t="s">
        <v>4661</v>
      </c>
      <c r="AD504">
        <f t="shared" si="7"/>
        <v>503</v>
      </c>
    </row>
    <row r="505" spans="1:30" x14ac:dyDescent="0.3">
      <c r="A505" t="s">
        <v>29</v>
      </c>
      <c r="B505" t="s">
        <v>4478</v>
      </c>
      <c r="E505" t="s">
        <v>30</v>
      </c>
      <c r="F505" t="s">
        <v>714</v>
      </c>
      <c r="G505" t="s">
        <v>653</v>
      </c>
      <c r="H505" t="s">
        <v>693</v>
      </c>
      <c r="I505" t="s">
        <v>79</v>
      </c>
      <c r="P505" t="s">
        <v>44</v>
      </c>
      <c r="U505" t="str">
        <f>CONCATENATE(Parameter[[#This Row],[Use Case 1]],";",Parameter[[#This Row],[Use Case 2]],";",Parameter[[#This Row],[Use Case 3]],";",Parameter[[#This Row],[Use Case 4]],";",Parameter[[#This Row],[Use Case 5]],";")</f>
        <v>Kostenermittlung;;;;;</v>
      </c>
      <c r="V505" t="s">
        <v>34</v>
      </c>
      <c r="W505">
        <v>2022</v>
      </c>
      <c r="Y505" t="s">
        <v>4661</v>
      </c>
      <c r="AD505">
        <f t="shared" si="7"/>
        <v>504</v>
      </c>
    </row>
    <row r="506" spans="1:30" x14ac:dyDescent="0.3">
      <c r="A506" t="s">
        <v>29</v>
      </c>
      <c r="B506" t="s">
        <v>4478</v>
      </c>
      <c r="E506" t="s">
        <v>30</v>
      </c>
      <c r="F506" t="s">
        <v>714</v>
      </c>
      <c r="G506" t="s">
        <v>653</v>
      </c>
      <c r="H506" t="s">
        <v>694</v>
      </c>
      <c r="I506" t="s">
        <v>79</v>
      </c>
      <c r="P506" t="s">
        <v>44</v>
      </c>
      <c r="U506" t="str">
        <f>CONCATENATE(Parameter[[#This Row],[Use Case 1]],";",Parameter[[#This Row],[Use Case 2]],";",Parameter[[#This Row],[Use Case 3]],";",Parameter[[#This Row],[Use Case 4]],";",Parameter[[#This Row],[Use Case 5]],";")</f>
        <v>Kostenermittlung;;;;;</v>
      </c>
      <c r="V506" t="s">
        <v>34</v>
      </c>
      <c r="W506">
        <v>2022</v>
      </c>
      <c r="Y506" t="s">
        <v>4661</v>
      </c>
      <c r="AD506">
        <f t="shared" si="7"/>
        <v>505</v>
      </c>
    </row>
    <row r="507" spans="1:30" x14ac:dyDescent="0.3">
      <c r="A507" t="s">
        <v>29</v>
      </c>
      <c r="B507" t="s">
        <v>4478</v>
      </c>
      <c r="E507" t="s">
        <v>30</v>
      </c>
      <c r="F507" t="s">
        <v>714</v>
      </c>
      <c r="G507" t="s">
        <v>653</v>
      </c>
      <c r="H507" t="s">
        <v>695</v>
      </c>
      <c r="I507" t="s">
        <v>79</v>
      </c>
      <c r="P507" t="s">
        <v>44</v>
      </c>
      <c r="U507" t="str">
        <f>CONCATENATE(Parameter[[#This Row],[Use Case 1]],";",Parameter[[#This Row],[Use Case 2]],";",Parameter[[#This Row],[Use Case 3]],";",Parameter[[#This Row],[Use Case 4]],";",Parameter[[#This Row],[Use Case 5]],";")</f>
        <v>Kostenermittlung;;;;;</v>
      </c>
      <c r="V507" t="s">
        <v>34</v>
      </c>
      <c r="W507">
        <v>2022</v>
      </c>
      <c r="Y507" t="s">
        <v>4661</v>
      </c>
      <c r="AD507">
        <f t="shared" si="7"/>
        <v>506</v>
      </c>
    </row>
    <row r="508" spans="1:30" x14ac:dyDescent="0.3">
      <c r="A508" t="s">
        <v>29</v>
      </c>
      <c r="B508" t="s">
        <v>4478</v>
      </c>
      <c r="E508" t="s">
        <v>30</v>
      </c>
      <c r="F508" t="s">
        <v>714</v>
      </c>
      <c r="G508" t="s">
        <v>653</v>
      </c>
      <c r="H508" t="s">
        <v>696</v>
      </c>
      <c r="I508" t="s">
        <v>79</v>
      </c>
      <c r="P508" t="s">
        <v>44</v>
      </c>
      <c r="U508" t="str">
        <f>CONCATENATE(Parameter[[#This Row],[Use Case 1]],";",Parameter[[#This Row],[Use Case 2]],";",Parameter[[#This Row],[Use Case 3]],";",Parameter[[#This Row],[Use Case 4]],";",Parameter[[#This Row],[Use Case 5]],";")</f>
        <v>Kostenermittlung;;;;;</v>
      </c>
      <c r="V508" t="s">
        <v>34</v>
      </c>
      <c r="W508">
        <v>2022</v>
      </c>
      <c r="Y508" t="s">
        <v>4661</v>
      </c>
      <c r="AD508">
        <f t="shared" si="7"/>
        <v>507</v>
      </c>
    </row>
    <row r="509" spans="1:30" x14ac:dyDescent="0.3">
      <c r="A509" t="s">
        <v>29</v>
      </c>
      <c r="B509" t="s">
        <v>4478</v>
      </c>
      <c r="E509" t="s">
        <v>30</v>
      </c>
      <c r="F509" t="s">
        <v>714</v>
      </c>
      <c r="G509" t="s">
        <v>653</v>
      </c>
      <c r="H509" t="s">
        <v>697</v>
      </c>
      <c r="I509" t="s">
        <v>79</v>
      </c>
      <c r="P509" t="s">
        <v>44</v>
      </c>
      <c r="U509" t="str">
        <f>CONCATENATE(Parameter[[#This Row],[Use Case 1]],";",Parameter[[#This Row],[Use Case 2]],";",Parameter[[#This Row],[Use Case 3]],";",Parameter[[#This Row],[Use Case 4]],";",Parameter[[#This Row],[Use Case 5]],";")</f>
        <v>Kostenermittlung;;;;;</v>
      </c>
      <c r="V509" t="s">
        <v>34</v>
      </c>
      <c r="W509">
        <v>2022</v>
      </c>
      <c r="Y509" t="s">
        <v>4661</v>
      </c>
      <c r="AD509">
        <f t="shared" si="7"/>
        <v>508</v>
      </c>
    </row>
    <row r="510" spans="1:30" x14ac:dyDescent="0.3">
      <c r="A510" t="s">
        <v>29</v>
      </c>
      <c r="B510" t="s">
        <v>4478</v>
      </c>
      <c r="E510" t="s">
        <v>30</v>
      </c>
      <c r="F510" t="s">
        <v>714</v>
      </c>
      <c r="G510" t="s">
        <v>653</v>
      </c>
      <c r="H510" t="s">
        <v>698</v>
      </c>
      <c r="I510" t="s">
        <v>79</v>
      </c>
      <c r="P510" t="s">
        <v>44</v>
      </c>
      <c r="U510" t="str">
        <f>CONCATENATE(Parameter[[#This Row],[Use Case 1]],";",Parameter[[#This Row],[Use Case 2]],";",Parameter[[#This Row],[Use Case 3]],";",Parameter[[#This Row],[Use Case 4]],";",Parameter[[#This Row],[Use Case 5]],";")</f>
        <v>Kostenermittlung;;;;;</v>
      </c>
      <c r="V510" t="s">
        <v>34</v>
      </c>
      <c r="W510">
        <v>2022</v>
      </c>
      <c r="Y510" t="s">
        <v>4661</v>
      </c>
      <c r="AD510">
        <f t="shared" si="7"/>
        <v>509</v>
      </c>
    </row>
    <row r="511" spans="1:30" x14ac:dyDescent="0.3">
      <c r="A511" t="s">
        <v>29</v>
      </c>
      <c r="B511" t="s">
        <v>4478</v>
      </c>
      <c r="E511" t="s">
        <v>30</v>
      </c>
      <c r="F511" t="s">
        <v>714</v>
      </c>
      <c r="G511" t="s">
        <v>653</v>
      </c>
      <c r="H511" t="s">
        <v>699</v>
      </c>
      <c r="I511" t="s">
        <v>79</v>
      </c>
      <c r="P511" t="s">
        <v>44</v>
      </c>
      <c r="U511" t="str">
        <f>CONCATENATE(Parameter[[#This Row],[Use Case 1]],";",Parameter[[#This Row],[Use Case 2]],";",Parameter[[#This Row],[Use Case 3]],";",Parameter[[#This Row],[Use Case 4]],";",Parameter[[#This Row],[Use Case 5]],";")</f>
        <v>Kostenermittlung;;;;;</v>
      </c>
      <c r="V511" t="s">
        <v>34</v>
      </c>
      <c r="W511">
        <v>2022</v>
      </c>
      <c r="Y511" t="s">
        <v>4661</v>
      </c>
      <c r="AD511">
        <f t="shared" si="7"/>
        <v>510</v>
      </c>
    </row>
    <row r="512" spans="1:30" x14ac:dyDescent="0.3">
      <c r="A512" t="s">
        <v>29</v>
      </c>
      <c r="B512" t="s">
        <v>4478</v>
      </c>
      <c r="E512" t="s">
        <v>30</v>
      </c>
      <c r="F512" t="s">
        <v>714</v>
      </c>
      <c r="G512" t="s">
        <v>653</v>
      </c>
      <c r="H512" t="s">
        <v>700</v>
      </c>
      <c r="I512" t="s">
        <v>79</v>
      </c>
      <c r="P512" t="s">
        <v>44</v>
      </c>
      <c r="U512" t="str">
        <f>CONCATENATE(Parameter[[#This Row],[Use Case 1]],";",Parameter[[#This Row],[Use Case 2]],";",Parameter[[#This Row],[Use Case 3]],";",Parameter[[#This Row],[Use Case 4]],";",Parameter[[#This Row],[Use Case 5]],";")</f>
        <v>Kostenermittlung;;;;;</v>
      </c>
      <c r="V512" t="s">
        <v>34</v>
      </c>
      <c r="W512">
        <v>2022</v>
      </c>
      <c r="Y512" t="s">
        <v>4661</v>
      </c>
      <c r="AD512">
        <f t="shared" si="7"/>
        <v>511</v>
      </c>
    </row>
    <row r="513" spans="1:30" x14ac:dyDescent="0.3">
      <c r="A513" t="s">
        <v>29</v>
      </c>
      <c r="B513" t="s">
        <v>4478</v>
      </c>
      <c r="E513" t="s">
        <v>30</v>
      </c>
      <c r="F513" t="s">
        <v>714</v>
      </c>
      <c r="G513" t="s">
        <v>653</v>
      </c>
      <c r="H513" t="s">
        <v>701</v>
      </c>
      <c r="I513" t="s">
        <v>79</v>
      </c>
      <c r="P513" t="s">
        <v>44</v>
      </c>
      <c r="U513" t="str">
        <f>CONCATENATE(Parameter[[#This Row],[Use Case 1]],";",Parameter[[#This Row],[Use Case 2]],";",Parameter[[#This Row],[Use Case 3]],";",Parameter[[#This Row],[Use Case 4]],";",Parameter[[#This Row],[Use Case 5]],";")</f>
        <v>Kostenermittlung;;;;;</v>
      </c>
      <c r="V513" t="s">
        <v>34</v>
      </c>
      <c r="W513">
        <v>2022</v>
      </c>
      <c r="Y513" t="s">
        <v>4661</v>
      </c>
      <c r="AD513">
        <f t="shared" si="7"/>
        <v>512</v>
      </c>
    </row>
    <row r="514" spans="1:30" x14ac:dyDescent="0.3">
      <c r="A514" t="s">
        <v>29</v>
      </c>
      <c r="B514" t="s">
        <v>4478</v>
      </c>
      <c r="E514" t="s">
        <v>30</v>
      </c>
      <c r="F514" t="s">
        <v>714</v>
      </c>
      <c r="G514" t="s">
        <v>653</v>
      </c>
      <c r="H514" t="s">
        <v>702</v>
      </c>
      <c r="I514" t="s">
        <v>79</v>
      </c>
      <c r="P514" t="s">
        <v>44</v>
      </c>
      <c r="U514" t="str">
        <f>CONCATENATE(Parameter[[#This Row],[Use Case 1]],";",Parameter[[#This Row],[Use Case 2]],";",Parameter[[#This Row],[Use Case 3]],";",Parameter[[#This Row],[Use Case 4]],";",Parameter[[#This Row],[Use Case 5]],";")</f>
        <v>Kostenermittlung;;;;;</v>
      </c>
      <c r="V514" t="s">
        <v>34</v>
      </c>
      <c r="W514">
        <v>2022</v>
      </c>
      <c r="Y514" t="s">
        <v>4661</v>
      </c>
      <c r="AD514">
        <f t="shared" si="7"/>
        <v>513</v>
      </c>
    </row>
    <row r="515" spans="1:30" x14ac:dyDescent="0.3">
      <c r="A515" t="s">
        <v>29</v>
      </c>
      <c r="B515" t="s">
        <v>4478</v>
      </c>
      <c r="E515" t="s">
        <v>30</v>
      </c>
      <c r="F515" t="s">
        <v>714</v>
      </c>
      <c r="G515" t="s">
        <v>653</v>
      </c>
      <c r="H515" t="s">
        <v>703</v>
      </c>
      <c r="I515" t="s">
        <v>79</v>
      </c>
      <c r="P515" t="s">
        <v>44</v>
      </c>
      <c r="U515" t="str">
        <f>CONCATENATE(Parameter[[#This Row],[Use Case 1]],";",Parameter[[#This Row],[Use Case 2]],";",Parameter[[#This Row],[Use Case 3]],";",Parameter[[#This Row],[Use Case 4]],";",Parameter[[#This Row],[Use Case 5]],";")</f>
        <v>Kostenermittlung;;;;;</v>
      </c>
      <c r="V515" t="s">
        <v>34</v>
      </c>
      <c r="W515">
        <v>2022</v>
      </c>
      <c r="Y515" t="s">
        <v>4661</v>
      </c>
      <c r="AD515">
        <f t="shared" si="7"/>
        <v>514</v>
      </c>
    </row>
    <row r="516" spans="1:30" x14ac:dyDescent="0.3">
      <c r="A516" t="s">
        <v>29</v>
      </c>
      <c r="B516" t="s">
        <v>4478</v>
      </c>
      <c r="E516" t="s">
        <v>30</v>
      </c>
      <c r="F516" t="s">
        <v>714</v>
      </c>
      <c r="G516" t="s">
        <v>653</v>
      </c>
      <c r="H516" t="s">
        <v>704</v>
      </c>
      <c r="I516" t="s">
        <v>79</v>
      </c>
      <c r="P516" t="s">
        <v>44</v>
      </c>
      <c r="U516" t="str">
        <f>CONCATENATE(Parameter[[#This Row],[Use Case 1]],";",Parameter[[#This Row],[Use Case 2]],";",Parameter[[#This Row],[Use Case 3]],";",Parameter[[#This Row],[Use Case 4]],";",Parameter[[#This Row],[Use Case 5]],";")</f>
        <v>Kostenermittlung;;;;;</v>
      </c>
      <c r="V516" t="s">
        <v>34</v>
      </c>
      <c r="W516">
        <v>2022</v>
      </c>
      <c r="Y516" t="s">
        <v>4661</v>
      </c>
      <c r="AD516">
        <f t="shared" ref="AD516:AD579" si="8">AD515+1</f>
        <v>515</v>
      </c>
    </row>
    <row r="517" spans="1:30" x14ac:dyDescent="0.3">
      <c r="A517" t="s">
        <v>29</v>
      </c>
      <c r="B517" t="s">
        <v>4478</v>
      </c>
      <c r="E517" t="s">
        <v>30</v>
      </c>
      <c r="F517" t="s">
        <v>714</v>
      </c>
      <c r="G517" t="s">
        <v>653</v>
      </c>
      <c r="H517" t="s">
        <v>705</v>
      </c>
      <c r="I517" t="s">
        <v>79</v>
      </c>
      <c r="P517" t="s">
        <v>44</v>
      </c>
      <c r="U517" t="str">
        <f>CONCATENATE(Parameter[[#This Row],[Use Case 1]],";",Parameter[[#This Row],[Use Case 2]],";",Parameter[[#This Row],[Use Case 3]],";",Parameter[[#This Row],[Use Case 4]],";",Parameter[[#This Row],[Use Case 5]],";")</f>
        <v>Kostenermittlung;;;;;</v>
      </c>
      <c r="V517" t="s">
        <v>34</v>
      </c>
      <c r="W517">
        <v>2022</v>
      </c>
      <c r="Y517" t="s">
        <v>4661</v>
      </c>
      <c r="AD517">
        <f t="shared" si="8"/>
        <v>516</v>
      </c>
    </row>
    <row r="518" spans="1:30" x14ac:dyDescent="0.3">
      <c r="A518" t="s">
        <v>29</v>
      </c>
      <c r="B518" t="s">
        <v>4478</v>
      </c>
      <c r="E518" t="s">
        <v>30</v>
      </c>
      <c r="F518" t="s">
        <v>714</v>
      </c>
      <c r="G518" t="s">
        <v>653</v>
      </c>
      <c r="H518" t="s">
        <v>706</v>
      </c>
      <c r="I518" t="s">
        <v>79</v>
      </c>
      <c r="P518" t="s">
        <v>44</v>
      </c>
      <c r="U518" t="str">
        <f>CONCATENATE(Parameter[[#This Row],[Use Case 1]],";",Parameter[[#This Row],[Use Case 2]],";",Parameter[[#This Row],[Use Case 3]],";",Parameter[[#This Row],[Use Case 4]],";",Parameter[[#This Row],[Use Case 5]],";")</f>
        <v>Kostenermittlung;;;;;</v>
      </c>
      <c r="V518" t="s">
        <v>34</v>
      </c>
      <c r="W518">
        <v>2022</v>
      </c>
      <c r="Y518" t="s">
        <v>4661</v>
      </c>
      <c r="AD518">
        <f t="shared" si="8"/>
        <v>517</v>
      </c>
    </row>
    <row r="519" spans="1:30" x14ac:dyDescent="0.3">
      <c r="A519" t="s">
        <v>29</v>
      </c>
      <c r="B519" t="s">
        <v>4478</v>
      </c>
      <c r="E519" t="s">
        <v>30</v>
      </c>
      <c r="F519" t="s">
        <v>714</v>
      </c>
      <c r="G519" t="s">
        <v>653</v>
      </c>
      <c r="H519" t="s">
        <v>707</v>
      </c>
      <c r="I519" t="s">
        <v>79</v>
      </c>
      <c r="P519" t="s">
        <v>44</v>
      </c>
      <c r="U519" t="str">
        <f>CONCATENATE(Parameter[[#This Row],[Use Case 1]],";",Parameter[[#This Row],[Use Case 2]],";",Parameter[[#This Row],[Use Case 3]],";",Parameter[[#This Row],[Use Case 4]],";",Parameter[[#This Row],[Use Case 5]],";")</f>
        <v>Kostenermittlung;;;;;</v>
      </c>
      <c r="V519" t="s">
        <v>34</v>
      </c>
      <c r="W519">
        <v>2022</v>
      </c>
      <c r="Y519" t="s">
        <v>4661</v>
      </c>
      <c r="AD519">
        <f t="shared" si="8"/>
        <v>518</v>
      </c>
    </row>
    <row r="520" spans="1:30" x14ac:dyDescent="0.3">
      <c r="A520" t="s">
        <v>29</v>
      </c>
      <c r="B520" t="s">
        <v>4478</v>
      </c>
      <c r="E520" t="s">
        <v>30</v>
      </c>
      <c r="F520" t="s">
        <v>714</v>
      </c>
      <c r="G520" t="s">
        <v>653</v>
      </c>
      <c r="H520" t="s">
        <v>708</v>
      </c>
      <c r="I520" t="s">
        <v>79</v>
      </c>
      <c r="P520" t="s">
        <v>44</v>
      </c>
      <c r="U520" t="str">
        <f>CONCATENATE(Parameter[[#This Row],[Use Case 1]],";",Parameter[[#This Row],[Use Case 2]],";",Parameter[[#This Row],[Use Case 3]],";",Parameter[[#This Row],[Use Case 4]],";",Parameter[[#This Row],[Use Case 5]],";")</f>
        <v>Kostenermittlung;;;;;</v>
      </c>
      <c r="V520" t="s">
        <v>34</v>
      </c>
      <c r="W520">
        <v>2022</v>
      </c>
      <c r="Y520" t="s">
        <v>4661</v>
      </c>
      <c r="AD520">
        <f t="shared" si="8"/>
        <v>519</v>
      </c>
    </row>
    <row r="521" spans="1:30" x14ac:dyDescent="0.3">
      <c r="A521" t="s">
        <v>29</v>
      </c>
      <c r="B521" t="s">
        <v>4478</v>
      </c>
      <c r="E521" t="s">
        <v>30</v>
      </c>
      <c r="F521" t="s">
        <v>714</v>
      </c>
      <c r="G521" t="s">
        <v>716</v>
      </c>
      <c r="H521"/>
      <c r="I521" t="s">
        <v>37</v>
      </c>
      <c r="J521" t="s">
        <v>719</v>
      </c>
      <c r="K521" t="s">
        <v>718</v>
      </c>
      <c r="L521" t="s">
        <v>717</v>
      </c>
      <c r="M521" t="s">
        <v>41</v>
      </c>
      <c r="N521" t="s">
        <v>70</v>
      </c>
      <c r="O521" t="s">
        <v>43</v>
      </c>
      <c r="P521" t="s">
        <v>44</v>
      </c>
      <c r="U521" t="str">
        <f>CONCATENATE(Parameter[[#This Row],[Use Case 1]],";",Parameter[[#This Row],[Use Case 2]],";",Parameter[[#This Row],[Use Case 3]],";",Parameter[[#This Row],[Use Case 4]],";",Parameter[[#This Row],[Use Case 5]],";")</f>
        <v>Kostenermittlung;;;;;</v>
      </c>
      <c r="V521" t="s">
        <v>34</v>
      </c>
      <c r="W521">
        <v>2022</v>
      </c>
      <c r="Y521" t="s">
        <v>4661</v>
      </c>
      <c r="Z521" t="s">
        <v>720</v>
      </c>
      <c r="AD521">
        <f t="shared" si="8"/>
        <v>520</v>
      </c>
    </row>
    <row r="522" spans="1:30" x14ac:dyDescent="0.3">
      <c r="A522" t="s">
        <v>29</v>
      </c>
      <c r="B522" t="s">
        <v>4478</v>
      </c>
      <c r="E522" t="s">
        <v>30</v>
      </c>
      <c r="F522" t="s">
        <v>714</v>
      </c>
      <c r="G522" t="s">
        <v>709</v>
      </c>
      <c r="H522"/>
      <c r="I522" t="s">
        <v>37</v>
      </c>
      <c r="J522" t="s">
        <v>711</v>
      </c>
      <c r="K522" t="s">
        <v>709</v>
      </c>
      <c r="L522" t="s">
        <v>710</v>
      </c>
      <c r="M522" t="s">
        <v>41</v>
      </c>
      <c r="N522" t="s">
        <v>70</v>
      </c>
      <c r="O522" t="s">
        <v>713</v>
      </c>
      <c r="P522" t="s">
        <v>44</v>
      </c>
      <c r="U522" t="str">
        <f>CONCATENATE(Parameter[[#This Row],[Use Case 1]],";",Parameter[[#This Row],[Use Case 2]],";",Parameter[[#This Row],[Use Case 3]],";",Parameter[[#This Row],[Use Case 4]],";",Parameter[[#This Row],[Use Case 5]],";")</f>
        <v>Kostenermittlung;;;;;</v>
      </c>
      <c r="V522" t="s">
        <v>34</v>
      </c>
      <c r="W522">
        <v>2022</v>
      </c>
      <c r="Y522" t="s">
        <v>4661</v>
      </c>
      <c r="Z522" t="s">
        <v>712</v>
      </c>
      <c r="AD522">
        <f t="shared" si="8"/>
        <v>521</v>
      </c>
    </row>
    <row r="523" spans="1:30" x14ac:dyDescent="0.3">
      <c r="A523" s="7" t="s">
        <v>29</v>
      </c>
      <c r="B523" s="7" t="s">
        <v>4490</v>
      </c>
      <c r="C523" s="7"/>
      <c r="D523" s="7"/>
      <c r="E523" s="7" t="s">
        <v>30</v>
      </c>
      <c r="F523" s="7" t="s">
        <v>721</v>
      </c>
      <c r="G523" s="7"/>
      <c r="H523" s="7"/>
      <c r="I523" s="7" t="s">
        <v>32</v>
      </c>
      <c r="J523" s="7" t="s">
        <v>721</v>
      </c>
      <c r="K523" s="7"/>
      <c r="L523" s="7"/>
      <c r="M523" s="7" t="s">
        <v>61</v>
      </c>
      <c r="N523" s="7"/>
      <c r="O523" s="7"/>
      <c r="P523" s="7" t="s">
        <v>44</v>
      </c>
      <c r="Q523" s="7"/>
      <c r="R523" s="7"/>
      <c r="S523" s="7"/>
      <c r="T523" s="7"/>
      <c r="U523" s="7" t="str">
        <f>CONCATENATE(Parameter[[#This Row],[Use Case 1]],";",Parameter[[#This Row],[Use Case 2]],";",Parameter[[#This Row],[Use Case 3]],";",Parameter[[#This Row],[Use Case 4]],";",Parameter[[#This Row],[Use Case 5]],";")</f>
        <v>Kostenermittlung;;;;;</v>
      </c>
      <c r="V523" s="7" t="s">
        <v>34</v>
      </c>
      <c r="W523" s="7">
        <v>2022</v>
      </c>
      <c r="X523" s="7"/>
      <c r="Y523" s="7" t="s">
        <v>4661</v>
      </c>
      <c r="Z523" s="7" t="s">
        <v>721</v>
      </c>
      <c r="AA523" s="7" t="s">
        <v>4322</v>
      </c>
      <c r="AB523" s="7"/>
      <c r="AC523" s="7"/>
      <c r="AD523" s="7">
        <f t="shared" si="8"/>
        <v>522</v>
      </c>
    </row>
    <row r="524" spans="1:30" x14ac:dyDescent="0.3">
      <c r="A524" t="s">
        <v>29</v>
      </c>
      <c r="B524" t="s">
        <v>4490</v>
      </c>
      <c r="E524" t="s">
        <v>30</v>
      </c>
      <c r="F524" t="s">
        <v>721</v>
      </c>
      <c r="G524" t="s">
        <v>637</v>
      </c>
      <c r="H524"/>
      <c r="I524" t="s">
        <v>37</v>
      </c>
      <c r="J524" t="s">
        <v>639</v>
      </c>
      <c r="K524" t="s">
        <v>74</v>
      </c>
      <c r="L524" t="s">
        <v>638</v>
      </c>
      <c r="M524" t="s">
        <v>41</v>
      </c>
      <c r="N524" t="s">
        <v>50</v>
      </c>
      <c r="O524" t="s">
        <v>43</v>
      </c>
      <c r="P524" t="s">
        <v>44</v>
      </c>
      <c r="U524" t="str">
        <f>CONCATENATE(Parameter[[#This Row],[Use Case 1]],";",Parameter[[#This Row],[Use Case 2]],";",Parameter[[#This Row],[Use Case 3]],";",Parameter[[#This Row],[Use Case 4]],";",Parameter[[#This Row],[Use Case 5]],";")</f>
        <v>Kostenermittlung;;;;;</v>
      </c>
      <c r="V524" t="s">
        <v>34</v>
      </c>
      <c r="W524">
        <v>2022</v>
      </c>
      <c r="Y524" t="s">
        <v>4661</v>
      </c>
      <c r="Z524" t="s">
        <v>640</v>
      </c>
      <c r="AD524">
        <f t="shared" si="8"/>
        <v>523</v>
      </c>
    </row>
    <row r="525" spans="1:30" x14ac:dyDescent="0.3">
      <c r="A525" t="s">
        <v>29</v>
      </c>
      <c r="B525" t="s">
        <v>4490</v>
      </c>
      <c r="E525" t="s">
        <v>30</v>
      </c>
      <c r="F525" t="s">
        <v>721</v>
      </c>
      <c r="G525" t="s">
        <v>637</v>
      </c>
      <c r="H525" t="s">
        <v>115</v>
      </c>
      <c r="I525" t="s">
        <v>79</v>
      </c>
      <c r="P525" t="s">
        <v>44</v>
      </c>
      <c r="U525" t="str">
        <f>CONCATENATE(Parameter[[#This Row],[Use Case 1]],";",Parameter[[#This Row],[Use Case 2]],";",Parameter[[#This Row],[Use Case 3]],";",Parameter[[#This Row],[Use Case 4]],";",Parameter[[#This Row],[Use Case 5]],";")</f>
        <v>Kostenermittlung;;;;;</v>
      </c>
      <c r="V525" t="s">
        <v>34</v>
      </c>
      <c r="W525">
        <v>2022</v>
      </c>
      <c r="Y525" t="s">
        <v>4661</v>
      </c>
      <c r="AD525">
        <f t="shared" si="8"/>
        <v>524</v>
      </c>
    </row>
    <row r="526" spans="1:30" x14ac:dyDescent="0.3">
      <c r="A526" t="s">
        <v>29</v>
      </c>
      <c r="B526" t="s">
        <v>4490</v>
      </c>
      <c r="E526" t="s">
        <v>30</v>
      </c>
      <c r="F526" t="s">
        <v>721</v>
      </c>
      <c r="G526" t="s">
        <v>637</v>
      </c>
      <c r="H526" t="s">
        <v>114</v>
      </c>
      <c r="I526" t="s">
        <v>79</v>
      </c>
      <c r="P526" t="s">
        <v>44</v>
      </c>
      <c r="U526" t="str">
        <f>CONCATENATE(Parameter[[#This Row],[Use Case 1]],";",Parameter[[#This Row],[Use Case 2]],";",Parameter[[#This Row],[Use Case 3]],";",Parameter[[#This Row],[Use Case 4]],";",Parameter[[#This Row],[Use Case 5]],";")</f>
        <v>Kostenermittlung;;;;;</v>
      </c>
      <c r="V526" t="s">
        <v>34</v>
      </c>
      <c r="W526">
        <v>2022</v>
      </c>
      <c r="Y526" t="s">
        <v>4661</v>
      </c>
      <c r="AD526">
        <f t="shared" si="8"/>
        <v>525</v>
      </c>
    </row>
    <row r="527" spans="1:30" x14ac:dyDescent="0.3">
      <c r="A527" t="s">
        <v>29</v>
      </c>
      <c r="B527" t="s">
        <v>4490</v>
      </c>
      <c r="E527" t="s">
        <v>30</v>
      </c>
      <c r="F527" t="s">
        <v>721</v>
      </c>
      <c r="G527" t="s">
        <v>637</v>
      </c>
      <c r="H527" t="s">
        <v>3100</v>
      </c>
      <c r="I527" t="s">
        <v>79</v>
      </c>
      <c r="P527" t="s">
        <v>44</v>
      </c>
      <c r="U527" t="str">
        <f>CONCATENATE(Parameter[[#This Row],[Use Case 1]],";",Parameter[[#This Row],[Use Case 2]],";",Parameter[[#This Row],[Use Case 3]],";",Parameter[[#This Row],[Use Case 4]],";",Parameter[[#This Row],[Use Case 5]],";")</f>
        <v>Kostenermittlung;;;;;</v>
      </c>
      <c r="V527" t="s">
        <v>34</v>
      </c>
      <c r="W527">
        <v>2022</v>
      </c>
      <c r="Y527" t="s">
        <v>4661</v>
      </c>
      <c r="AD527">
        <f t="shared" si="8"/>
        <v>526</v>
      </c>
    </row>
    <row r="528" spans="1:30" x14ac:dyDescent="0.3">
      <c r="A528" t="s">
        <v>29</v>
      </c>
      <c r="B528" t="s">
        <v>4490</v>
      </c>
      <c r="E528" t="s">
        <v>30</v>
      </c>
      <c r="F528" t="s">
        <v>721</v>
      </c>
      <c r="G528" t="s">
        <v>637</v>
      </c>
      <c r="H528" t="s">
        <v>3101</v>
      </c>
      <c r="I528" t="s">
        <v>79</v>
      </c>
      <c r="P528" t="s">
        <v>44</v>
      </c>
      <c r="U528" t="str">
        <f>CONCATENATE(Parameter[[#This Row],[Use Case 1]],";",Parameter[[#This Row],[Use Case 2]],";",Parameter[[#This Row],[Use Case 3]],";",Parameter[[#This Row],[Use Case 4]],";",Parameter[[#This Row],[Use Case 5]],";")</f>
        <v>Kostenermittlung;;;;;</v>
      </c>
      <c r="V528" t="s">
        <v>34</v>
      </c>
      <c r="W528">
        <v>2022</v>
      </c>
      <c r="Y528" t="s">
        <v>4661</v>
      </c>
      <c r="AD528">
        <f t="shared" si="8"/>
        <v>527</v>
      </c>
    </row>
    <row r="529" spans="1:30" x14ac:dyDescent="0.3">
      <c r="A529" t="s">
        <v>29</v>
      </c>
      <c r="B529" t="s">
        <v>4490</v>
      </c>
      <c r="E529" t="s">
        <v>30</v>
      </c>
      <c r="F529" t="s">
        <v>721</v>
      </c>
      <c r="G529" t="s">
        <v>637</v>
      </c>
      <c r="H529" t="s">
        <v>3102</v>
      </c>
      <c r="I529" t="s">
        <v>79</v>
      </c>
      <c r="P529" t="s">
        <v>44</v>
      </c>
      <c r="U529" t="str">
        <f>CONCATENATE(Parameter[[#This Row],[Use Case 1]],";",Parameter[[#This Row],[Use Case 2]],";",Parameter[[#This Row],[Use Case 3]],";",Parameter[[#This Row],[Use Case 4]],";",Parameter[[#This Row],[Use Case 5]],";")</f>
        <v>Kostenermittlung;;;;;</v>
      </c>
      <c r="V529" t="s">
        <v>34</v>
      </c>
      <c r="W529">
        <v>2022</v>
      </c>
      <c r="Y529" t="s">
        <v>4661</v>
      </c>
      <c r="AD529">
        <f t="shared" si="8"/>
        <v>528</v>
      </c>
    </row>
    <row r="530" spans="1:30" x14ac:dyDescent="0.3">
      <c r="A530" t="s">
        <v>29</v>
      </c>
      <c r="B530" t="s">
        <v>4490</v>
      </c>
      <c r="E530" t="s">
        <v>30</v>
      </c>
      <c r="F530" t="s">
        <v>721</v>
      </c>
      <c r="G530" t="s">
        <v>637</v>
      </c>
      <c r="H530" t="s">
        <v>3103</v>
      </c>
      <c r="I530" t="s">
        <v>79</v>
      </c>
      <c r="P530" t="s">
        <v>44</v>
      </c>
      <c r="U530" t="str">
        <f>CONCATENATE(Parameter[[#This Row],[Use Case 1]],";",Parameter[[#This Row],[Use Case 2]],";",Parameter[[#This Row],[Use Case 3]],";",Parameter[[#This Row],[Use Case 4]],";",Parameter[[#This Row],[Use Case 5]],";")</f>
        <v>Kostenermittlung;;;;;</v>
      </c>
      <c r="V530" t="s">
        <v>34</v>
      </c>
      <c r="W530">
        <v>2022</v>
      </c>
      <c r="Y530" t="s">
        <v>4661</v>
      </c>
      <c r="AD530">
        <f t="shared" si="8"/>
        <v>529</v>
      </c>
    </row>
    <row r="531" spans="1:30" x14ac:dyDescent="0.3">
      <c r="A531" t="s">
        <v>29</v>
      </c>
      <c r="B531" t="s">
        <v>4490</v>
      </c>
      <c r="E531" t="s">
        <v>30</v>
      </c>
      <c r="F531" t="s">
        <v>721</v>
      </c>
      <c r="G531" t="s">
        <v>637</v>
      </c>
      <c r="H531" t="s">
        <v>3040</v>
      </c>
      <c r="I531" t="s">
        <v>79</v>
      </c>
      <c r="P531" t="s">
        <v>44</v>
      </c>
      <c r="U531" t="str">
        <f>CONCATENATE(Parameter[[#This Row],[Use Case 1]],";",Parameter[[#This Row],[Use Case 2]],";",Parameter[[#This Row],[Use Case 3]],";",Parameter[[#This Row],[Use Case 4]],";",Parameter[[#This Row],[Use Case 5]],";")</f>
        <v>Kostenermittlung;;;;;</v>
      </c>
      <c r="V531" t="s">
        <v>34</v>
      </c>
      <c r="W531">
        <v>2022</v>
      </c>
      <c r="Y531" t="s">
        <v>4661</v>
      </c>
      <c r="AD531">
        <f t="shared" si="8"/>
        <v>530</v>
      </c>
    </row>
    <row r="532" spans="1:30" x14ac:dyDescent="0.3">
      <c r="A532" t="s">
        <v>29</v>
      </c>
      <c r="B532" t="s">
        <v>4490</v>
      </c>
      <c r="E532" t="s">
        <v>30</v>
      </c>
      <c r="F532" t="s">
        <v>721</v>
      </c>
      <c r="G532" t="s">
        <v>641</v>
      </c>
      <c r="H532"/>
      <c r="I532" t="s">
        <v>37</v>
      </c>
      <c r="J532" t="s">
        <v>643</v>
      </c>
      <c r="K532" t="s">
        <v>47</v>
      </c>
      <c r="L532" t="s">
        <v>642</v>
      </c>
      <c r="M532" t="s">
        <v>41</v>
      </c>
      <c r="N532" t="s">
        <v>50</v>
      </c>
      <c r="O532" t="s">
        <v>43</v>
      </c>
      <c r="P532" t="s">
        <v>44</v>
      </c>
      <c r="U532" t="str">
        <f>CONCATENATE(Parameter[[#This Row],[Use Case 1]],";",Parameter[[#This Row],[Use Case 2]],";",Parameter[[#This Row],[Use Case 3]],";",Parameter[[#This Row],[Use Case 4]],";",Parameter[[#This Row],[Use Case 5]],";")</f>
        <v>Kostenermittlung;;;;;</v>
      </c>
      <c r="V532" t="s">
        <v>34</v>
      </c>
      <c r="W532">
        <v>2022</v>
      </c>
      <c r="Y532" t="s">
        <v>4661</v>
      </c>
      <c r="Z532" t="s">
        <v>644</v>
      </c>
      <c r="AD532">
        <f t="shared" si="8"/>
        <v>531</v>
      </c>
    </row>
    <row r="533" spans="1:30" x14ac:dyDescent="0.3">
      <c r="A533" t="s">
        <v>29</v>
      </c>
      <c r="B533" t="s">
        <v>4490</v>
      </c>
      <c r="E533" t="s">
        <v>30</v>
      </c>
      <c r="F533" t="s">
        <v>721</v>
      </c>
      <c r="G533" t="s">
        <v>645</v>
      </c>
      <c r="H533"/>
      <c r="I533" t="s">
        <v>37</v>
      </c>
      <c r="J533" t="s">
        <v>647</v>
      </c>
      <c r="K533" t="s">
        <v>38</v>
      </c>
      <c r="L533" t="s">
        <v>646</v>
      </c>
      <c r="M533" t="s">
        <v>41</v>
      </c>
      <c r="N533" t="s">
        <v>70</v>
      </c>
      <c r="O533" t="s">
        <v>43</v>
      </c>
      <c r="P533" t="s">
        <v>44</v>
      </c>
      <c r="U533" t="str">
        <f>CONCATENATE(Parameter[[#This Row],[Use Case 1]],";",Parameter[[#This Row],[Use Case 2]],";",Parameter[[#This Row],[Use Case 3]],";",Parameter[[#This Row],[Use Case 4]],";",Parameter[[#This Row],[Use Case 5]],";")</f>
        <v>Kostenermittlung;;;;;</v>
      </c>
      <c r="V533" t="s">
        <v>34</v>
      </c>
      <c r="W533">
        <v>2022</v>
      </c>
      <c r="Y533" t="s">
        <v>4661</v>
      </c>
      <c r="Z533" t="s">
        <v>648</v>
      </c>
      <c r="AD533">
        <f t="shared" si="8"/>
        <v>532</v>
      </c>
    </row>
    <row r="534" spans="1:30" x14ac:dyDescent="0.3">
      <c r="A534" t="s">
        <v>29</v>
      </c>
      <c r="B534" t="s">
        <v>4490</v>
      </c>
      <c r="E534" t="s">
        <v>30</v>
      </c>
      <c r="F534" t="s">
        <v>721</v>
      </c>
      <c r="G534" t="s">
        <v>649</v>
      </c>
      <c r="H534"/>
      <c r="I534" t="s">
        <v>37</v>
      </c>
      <c r="J534" t="s">
        <v>651</v>
      </c>
      <c r="K534" t="s">
        <v>47</v>
      </c>
      <c r="L534" t="s">
        <v>650</v>
      </c>
      <c r="M534" t="s">
        <v>41</v>
      </c>
      <c r="N534" t="s">
        <v>50</v>
      </c>
      <c r="O534" t="s">
        <v>77</v>
      </c>
      <c r="P534" t="s">
        <v>44</v>
      </c>
      <c r="U534" t="str">
        <f>CONCATENATE(Parameter[[#This Row],[Use Case 1]],";",Parameter[[#This Row],[Use Case 2]],";",Parameter[[#This Row],[Use Case 3]],";",Parameter[[#This Row],[Use Case 4]],";",Parameter[[#This Row],[Use Case 5]],";")</f>
        <v>Kostenermittlung;;;;;</v>
      </c>
      <c r="V534" t="s">
        <v>34</v>
      </c>
      <c r="W534">
        <v>2022</v>
      </c>
      <c r="Y534" t="s">
        <v>4661</v>
      </c>
      <c r="Z534" t="s">
        <v>652</v>
      </c>
      <c r="AD534">
        <f t="shared" si="8"/>
        <v>533</v>
      </c>
    </row>
    <row r="535" spans="1:30" x14ac:dyDescent="0.3">
      <c r="A535" t="s">
        <v>29</v>
      </c>
      <c r="B535" t="s">
        <v>4490</v>
      </c>
      <c r="E535" t="s">
        <v>30</v>
      </c>
      <c r="F535" t="s">
        <v>721</v>
      </c>
      <c r="G535" t="s">
        <v>722</v>
      </c>
      <c r="H535"/>
      <c r="I535" t="s">
        <v>37</v>
      </c>
      <c r="J535" t="s">
        <v>724</v>
      </c>
      <c r="K535" t="s">
        <v>47</v>
      </c>
      <c r="L535" t="s">
        <v>723</v>
      </c>
      <c r="M535" t="s">
        <v>41</v>
      </c>
      <c r="N535" t="s">
        <v>70</v>
      </c>
      <c r="O535" t="s">
        <v>657</v>
      </c>
      <c r="P535" t="s">
        <v>44</v>
      </c>
      <c r="U535" t="str">
        <f>CONCATENATE(Parameter[[#This Row],[Use Case 1]],";",Parameter[[#This Row],[Use Case 2]],";",Parameter[[#This Row],[Use Case 3]],";",Parameter[[#This Row],[Use Case 4]],";",Parameter[[#This Row],[Use Case 5]],";")</f>
        <v>Kostenermittlung;;;;;</v>
      </c>
      <c r="V535" t="s">
        <v>34</v>
      </c>
      <c r="W535">
        <v>2022</v>
      </c>
      <c r="Y535" t="s">
        <v>4661</v>
      </c>
      <c r="Z535" t="s">
        <v>725</v>
      </c>
      <c r="AD535">
        <f t="shared" si="8"/>
        <v>534</v>
      </c>
    </row>
    <row r="536" spans="1:30" x14ac:dyDescent="0.3">
      <c r="A536" t="s">
        <v>29</v>
      </c>
      <c r="B536" t="s">
        <v>4490</v>
      </c>
      <c r="E536" t="s">
        <v>30</v>
      </c>
      <c r="F536" t="s">
        <v>721</v>
      </c>
      <c r="G536" t="s">
        <v>726</v>
      </c>
      <c r="H536"/>
      <c r="I536" t="s">
        <v>37</v>
      </c>
      <c r="J536" t="s">
        <v>728</v>
      </c>
      <c r="K536" t="s">
        <v>47</v>
      </c>
      <c r="L536" t="s">
        <v>727</v>
      </c>
      <c r="M536" t="s">
        <v>41</v>
      </c>
      <c r="N536" t="s">
        <v>70</v>
      </c>
      <c r="O536" t="s">
        <v>657</v>
      </c>
      <c r="P536" t="s">
        <v>44</v>
      </c>
      <c r="U536" t="str">
        <f>CONCATENATE(Parameter[[#This Row],[Use Case 1]],";",Parameter[[#This Row],[Use Case 2]],";",Parameter[[#This Row],[Use Case 3]],";",Parameter[[#This Row],[Use Case 4]],";",Parameter[[#This Row],[Use Case 5]],";")</f>
        <v>Kostenermittlung;;;;;</v>
      </c>
      <c r="V536" t="s">
        <v>34</v>
      </c>
      <c r="W536">
        <v>2022</v>
      </c>
      <c r="Y536" t="s">
        <v>4661</v>
      </c>
      <c r="Z536" t="s">
        <v>729</v>
      </c>
      <c r="AD536">
        <f t="shared" si="8"/>
        <v>535</v>
      </c>
    </row>
    <row r="537" spans="1:30" x14ac:dyDescent="0.3">
      <c r="A537" t="s">
        <v>29</v>
      </c>
      <c r="B537" t="s">
        <v>4490</v>
      </c>
      <c r="E537" t="s">
        <v>30</v>
      </c>
      <c r="F537" t="s">
        <v>721</v>
      </c>
      <c r="G537" t="s">
        <v>730</v>
      </c>
      <c r="H537"/>
      <c r="I537" t="s">
        <v>37</v>
      </c>
      <c r="J537" t="s">
        <v>732</v>
      </c>
      <c r="K537" t="s">
        <v>74</v>
      </c>
      <c r="L537" t="s">
        <v>731</v>
      </c>
      <c r="M537" t="s">
        <v>41</v>
      </c>
      <c r="N537" t="s">
        <v>70</v>
      </c>
      <c r="O537" t="s">
        <v>657</v>
      </c>
      <c r="P537" t="s">
        <v>44</v>
      </c>
      <c r="U537" t="str">
        <f>CONCATENATE(Parameter[[#This Row],[Use Case 1]],";",Parameter[[#This Row],[Use Case 2]],";",Parameter[[#This Row],[Use Case 3]],";",Parameter[[#This Row],[Use Case 4]],";",Parameter[[#This Row],[Use Case 5]],";")</f>
        <v>Kostenermittlung;;;;;</v>
      </c>
      <c r="V537" t="s">
        <v>34</v>
      </c>
      <c r="W537">
        <v>2022</v>
      </c>
      <c r="Y537" t="s">
        <v>4661</v>
      </c>
      <c r="Z537" t="s">
        <v>733</v>
      </c>
      <c r="AD537">
        <f t="shared" si="8"/>
        <v>536</v>
      </c>
    </row>
    <row r="538" spans="1:30" x14ac:dyDescent="0.3">
      <c r="A538" t="s">
        <v>29</v>
      </c>
      <c r="B538" t="s">
        <v>4490</v>
      </c>
      <c r="E538" t="s">
        <v>30</v>
      </c>
      <c r="F538" t="s">
        <v>721</v>
      </c>
      <c r="G538" t="s">
        <v>730</v>
      </c>
      <c r="H538" t="s">
        <v>115</v>
      </c>
      <c r="I538" t="s">
        <v>79</v>
      </c>
      <c r="P538" t="s">
        <v>44</v>
      </c>
      <c r="U538" t="str">
        <f>CONCATENATE(Parameter[[#This Row],[Use Case 1]],";",Parameter[[#This Row],[Use Case 2]],";",Parameter[[#This Row],[Use Case 3]],";",Parameter[[#This Row],[Use Case 4]],";",Parameter[[#This Row],[Use Case 5]],";")</f>
        <v>Kostenermittlung;;;;;</v>
      </c>
      <c r="V538" t="s">
        <v>34</v>
      </c>
      <c r="W538">
        <v>2022</v>
      </c>
      <c r="Y538" t="s">
        <v>4661</v>
      </c>
      <c r="AD538">
        <f t="shared" si="8"/>
        <v>537</v>
      </c>
    </row>
    <row r="539" spans="1:30" x14ac:dyDescent="0.3">
      <c r="A539" t="s">
        <v>29</v>
      </c>
      <c r="B539" t="s">
        <v>4490</v>
      </c>
      <c r="E539" t="s">
        <v>30</v>
      </c>
      <c r="F539" t="s">
        <v>721</v>
      </c>
      <c r="G539" t="s">
        <v>730</v>
      </c>
      <c r="H539" t="s">
        <v>1686</v>
      </c>
      <c r="I539" t="s">
        <v>79</v>
      </c>
      <c r="P539" t="s">
        <v>44</v>
      </c>
      <c r="U539" t="str">
        <f>CONCATENATE(Parameter[[#This Row],[Use Case 1]],";",Parameter[[#This Row],[Use Case 2]],";",Parameter[[#This Row],[Use Case 3]],";",Parameter[[#This Row],[Use Case 4]],";",Parameter[[#This Row],[Use Case 5]],";")</f>
        <v>Kostenermittlung;;;;;</v>
      </c>
      <c r="V539" t="s">
        <v>34</v>
      </c>
      <c r="W539">
        <v>2022</v>
      </c>
      <c r="Y539" t="s">
        <v>4661</v>
      </c>
      <c r="AD539">
        <f t="shared" si="8"/>
        <v>538</v>
      </c>
    </row>
    <row r="540" spans="1:30" x14ac:dyDescent="0.3">
      <c r="A540" t="s">
        <v>29</v>
      </c>
      <c r="B540" t="s">
        <v>4490</v>
      </c>
      <c r="E540" t="s">
        <v>30</v>
      </c>
      <c r="F540" t="s">
        <v>721</v>
      </c>
      <c r="G540" t="s">
        <v>730</v>
      </c>
      <c r="H540" t="s">
        <v>734</v>
      </c>
      <c r="I540" t="s">
        <v>79</v>
      </c>
      <c r="P540" t="s">
        <v>44</v>
      </c>
      <c r="U540" t="str">
        <f>CONCATENATE(Parameter[[#This Row],[Use Case 1]],";",Parameter[[#This Row],[Use Case 2]],";",Parameter[[#This Row],[Use Case 3]],";",Parameter[[#This Row],[Use Case 4]],";",Parameter[[#This Row],[Use Case 5]],";")</f>
        <v>Kostenermittlung;;;;;</v>
      </c>
      <c r="V540" t="s">
        <v>34</v>
      </c>
      <c r="W540">
        <v>2022</v>
      </c>
      <c r="Y540" t="s">
        <v>4661</v>
      </c>
      <c r="AD540">
        <f t="shared" si="8"/>
        <v>539</v>
      </c>
    </row>
    <row r="541" spans="1:30" x14ac:dyDescent="0.3">
      <c r="A541" t="s">
        <v>29</v>
      </c>
      <c r="B541" t="s">
        <v>4490</v>
      </c>
      <c r="E541" t="s">
        <v>30</v>
      </c>
      <c r="F541" t="s">
        <v>721</v>
      </c>
      <c r="G541" t="s">
        <v>730</v>
      </c>
      <c r="H541" t="s">
        <v>735</v>
      </c>
      <c r="I541" t="s">
        <v>79</v>
      </c>
      <c r="P541" t="s">
        <v>44</v>
      </c>
      <c r="U541" t="str">
        <f>CONCATENATE(Parameter[[#This Row],[Use Case 1]],";",Parameter[[#This Row],[Use Case 2]],";",Parameter[[#This Row],[Use Case 3]],";",Parameter[[#This Row],[Use Case 4]],";",Parameter[[#This Row],[Use Case 5]],";")</f>
        <v>Kostenermittlung;;;;;</v>
      </c>
      <c r="V541" t="s">
        <v>34</v>
      </c>
      <c r="W541">
        <v>2022</v>
      </c>
      <c r="Y541" t="s">
        <v>4661</v>
      </c>
      <c r="AD541">
        <f t="shared" si="8"/>
        <v>540</v>
      </c>
    </row>
    <row r="542" spans="1:30" x14ac:dyDescent="0.3">
      <c r="A542" t="s">
        <v>29</v>
      </c>
      <c r="B542" t="s">
        <v>4490</v>
      </c>
      <c r="E542" t="s">
        <v>30</v>
      </c>
      <c r="F542" t="s">
        <v>721</v>
      </c>
      <c r="G542" t="s">
        <v>730</v>
      </c>
      <c r="H542" t="s">
        <v>736</v>
      </c>
      <c r="I542" t="s">
        <v>79</v>
      </c>
      <c r="P542" t="s">
        <v>44</v>
      </c>
      <c r="U542" t="str">
        <f>CONCATENATE(Parameter[[#This Row],[Use Case 1]],";",Parameter[[#This Row],[Use Case 2]],";",Parameter[[#This Row],[Use Case 3]],";",Parameter[[#This Row],[Use Case 4]],";",Parameter[[#This Row],[Use Case 5]],";")</f>
        <v>Kostenermittlung;;;;;</v>
      </c>
      <c r="V542" t="s">
        <v>34</v>
      </c>
      <c r="W542">
        <v>2022</v>
      </c>
      <c r="Y542" t="s">
        <v>4661</v>
      </c>
      <c r="AD542">
        <f t="shared" si="8"/>
        <v>541</v>
      </c>
    </row>
    <row r="543" spans="1:30" x14ac:dyDescent="0.3">
      <c r="A543" t="s">
        <v>29</v>
      </c>
      <c r="B543" t="s">
        <v>4490</v>
      </c>
      <c r="E543" t="s">
        <v>30</v>
      </c>
      <c r="F543" t="s">
        <v>721</v>
      </c>
      <c r="G543" t="s">
        <v>730</v>
      </c>
      <c r="H543" t="s">
        <v>737</v>
      </c>
      <c r="I543" t="s">
        <v>79</v>
      </c>
      <c r="P543" t="s">
        <v>44</v>
      </c>
      <c r="U543" t="str">
        <f>CONCATENATE(Parameter[[#This Row],[Use Case 1]],";",Parameter[[#This Row],[Use Case 2]],";",Parameter[[#This Row],[Use Case 3]],";",Parameter[[#This Row],[Use Case 4]],";",Parameter[[#This Row],[Use Case 5]],";")</f>
        <v>Kostenermittlung;;;;;</v>
      </c>
      <c r="V543" t="s">
        <v>34</v>
      </c>
      <c r="W543">
        <v>2022</v>
      </c>
      <c r="Y543" t="s">
        <v>4661</v>
      </c>
      <c r="AD543">
        <f t="shared" si="8"/>
        <v>542</v>
      </c>
    </row>
    <row r="544" spans="1:30" x14ac:dyDescent="0.3">
      <c r="A544" t="s">
        <v>29</v>
      </c>
      <c r="B544" t="s">
        <v>4490</v>
      </c>
      <c r="E544" t="s">
        <v>30</v>
      </c>
      <c r="F544" t="s">
        <v>721</v>
      </c>
      <c r="G544" t="s">
        <v>730</v>
      </c>
      <c r="H544" t="s">
        <v>738</v>
      </c>
      <c r="I544" t="s">
        <v>79</v>
      </c>
      <c r="P544" t="s">
        <v>44</v>
      </c>
      <c r="U544" t="str">
        <f>CONCATENATE(Parameter[[#This Row],[Use Case 1]],";",Parameter[[#This Row],[Use Case 2]],";",Parameter[[#This Row],[Use Case 3]],";",Parameter[[#This Row],[Use Case 4]],";",Parameter[[#This Row],[Use Case 5]],";")</f>
        <v>Kostenermittlung;;;;;</v>
      </c>
      <c r="V544" t="s">
        <v>34</v>
      </c>
      <c r="W544">
        <v>2022</v>
      </c>
      <c r="Y544" t="s">
        <v>4661</v>
      </c>
      <c r="AD544">
        <f t="shared" si="8"/>
        <v>543</v>
      </c>
    </row>
    <row r="545" spans="1:30" x14ac:dyDescent="0.3">
      <c r="A545" t="s">
        <v>29</v>
      </c>
      <c r="B545" t="s">
        <v>4490</v>
      </c>
      <c r="E545" t="s">
        <v>30</v>
      </c>
      <c r="F545" t="s">
        <v>721</v>
      </c>
      <c r="G545" t="s">
        <v>730</v>
      </c>
      <c r="H545" t="s">
        <v>739</v>
      </c>
      <c r="I545" t="s">
        <v>79</v>
      </c>
      <c r="P545" t="s">
        <v>44</v>
      </c>
      <c r="U545" t="str">
        <f>CONCATENATE(Parameter[[#This Row],[Use Case 1]],";",Parameter[[#This Row],[Use Case 2]],";",Parameter[[#This Row],[Use Case 3]],";",Parameter[[#This Row],[Use Case 4]],";",Parameter[[#This Row],[Use Case 5]],";")</f>
        <v>Kostenermittlung;;;;;</v>
      </c>
      <c r="V545" t="s">
        <v>34</v>
      </c>
      <c r="W545">
        <v>2022</v>
      </c>
      <c r="Y545" t="s">
        <v>4661</v>
      </c>
      <c r="AD545">
        <f t="shared" si="8"/>
        <v>544</v>
      </c>
    </row>
    <row r="546" spans="1:30" x14ac:dyDescent="0.3">
      <c r="A546" t="s">
        <v>29</v>
      </c>
      <c r="B546" t="s">
        <v>4490</v>
      </c>
      <c r="E546" t="s">
        <v>30</v>
      </c>
      <c r="F546" t="s">
        <v>721</v>
      </c>
      <c r="G546" t="s">
        <v>730</v>
      </c>
      <c r="H546" t="s">
        <v>740</v>
      </c>
      <c r="I546" t="s">
        <v>79</v>
      </c>
      <c r="P546" t="s">
        <v>44</v>
      </c>
      <c r="U546" t="str">
        <f>CONCATENATE(Parameter[[#This Row],[Use Case 1]],";",Parameter[[#This Row],[Use Case 2]],";",Parameter[[#This Row],[Use Case 3]],";",Parameter[[#This Row],[Use Case 4]],";",Parameter[[#This Row],[Use Case 5]],";")</f>
        <v>Kostenermittlung;;;;;</v>
      </c>
      <c r="V546" t="s">
        <v>34</v>
      </c>
      <c r="W546">
        <v>2022</v>
      </c>
      <c r="Y546" t="s">
        <v>4661</v>
      </c>
      <c r="AD546">
        <f t="shared" si="8"/>
        <v>545</v>
      </c>
    </row>
    <row r="547" spans="1:30" x14ac:dyDescent="0.3">
      <c r="A547" t="s">
        <v>29</v>
      </c>
      <c r="B547" t="s">
        <v>4490</v>
      </c>
      <c r="E547" t="s">
        <v>30</v>
      </c>
      <c r="F547" t="s">
        <v>721</v>
      </c>
      <c r="G547" t="s">
        <v>730</v>
      </c>
      <c r="H547" t="s">
        <v>741</v>
      </c>
      <c r="I547" t="s">
        <v>79</v>
      </c>
      <c r="P547" t="s">
        <v>44</v>
      </c>
      <c r="U547" t="str">
        <f>CONCATENATE(Parameter[[#This Row],[Use Case 1]],";",Parameter[[#This Row],[Use Case 2]],";",Parameter[[#This Row],[Use Case 3]],";",Parameter[[#This Row],[Use Case 4]],";",Parameter[[#This Row],[Use Case 5]],";")</f>
        <v>Kostenermittlung;;;;;</v>
      </c>
      <c r="V547" t="s">
        <v>34</v>
      </c>
      <c r="W547">
        <v>2022</v>
      </c>
      <c r="Y547" t="s">
        <v>4661</v>
      </c>
      <c r="AD547">
        <f t="shared" si="8"/>
        <v>546</v>
      </c>
    </row>
    <row r="548" spans="1:30" x14ac:dyDescent="0.3">
      <c r="A548" t="s">
        <v>29</v>
      </c>
      <c r="B548" t="s">
        <v>4490</v>
      </c>
      <c r="E548" t="s">
        <v>30</v>
      </c>
      <c r="F548" t="s">
        <v>721</v>
      </c>
      <c r="G548" t="s">
        <v>730</v>
      </c>
      <c r="H548" t="s">
        <v>742</v>
      </c>
      <c r="I548" t="s">
        <v>79</v>
      </c>
      <c r="P548" t="s">
        <v>44</v>
      </c>
      <c r="U548" t="str">
        <f>CONCATENATE(Parameter[[#This Row],[Use Case 1]],";",Parameter[[#This Row],[Use Case 2]],";",Parameter[[#This Row],[Use Case 3]],";",Parameter[[#This Row],[Use Case 4]],";",Parameter[[#This Row],[Use Case 5]],";")</f>
        <v>Kostenermittlung;;;;;</v>
      </c>
      <c r="V548" t="s">
        <v>34</v>
      </c>
      <c r="W548">
        <v>2022</v>
      </c>
      <c r="Y548" t="s">
        <v>4661</v>
      </c>
      <c r="AD548">
        <f t="shared" si="8"/>
        <v>547</v>
      </c>
    </row>
    <row r="549" spans="1:30" x14ac:dyDescent="0.3">
      <c r="A549" t="s">
        <v>29</v>
      </c>
      <c r="B549" t="s">
        <v>4490</v>
      </c>
      <c r="E549" t="s">
        <v>30</v>
      </c>
      <c r="F549" t="s">
        <v>721</v>
      </c>
      <c r="G549" t="s">
        <v>730</v>
      </c>
      <c r="H549" t="s">
        <v>743</v>
      </c>
      <c r="I549" t="s">
        <v>79</v>
      </c>
      <c r="P549" t="s">
        <v>44</v>
      </c>
      <c r="U549" t="str">
        <f>CONCATENATE(Parameter[[#This Row],[Use Case 1]],";",Parameter[[#This Row],[Use Case 2]],";",Parameter[[#This Row],[Use Case 3]],";",Parameter[[#This Row],[Use Case 4]],";",Parameter[[#This Row],[Use Case 5]],";")</f>
        <v>Kostenermittlung;;;;;</v>
      </c>
      <c r="V549" t="s">
        <v>34</v>
      </c>
      <c r="W549">
        <v>2022</v>
      </c>
      <c r="Y549" t="s">
        <v>4661</v>
      </c>
      <c r="AD549">
        <f t="shared" si="8"/>
        <v>548</v>
      </c>
    </row>
    <row r="550" spans="1:30" x14ac:dyDescent="0.3">
      <c r="A550" t="s">
        <v>29</v>
      </c>
      <c r="B550" t="s">
        <v>4490</v>
      </c>
      <c r="E550" t="s">
        <v>30</v>
      </c>
      <c r="F550" t="s">
        <v>721</v>
      </c>
      <c r="G550" t="s">
        <v>730</v>
      </c>
      <c r="H550" t="s">
        <v>744</v>
      </c>
      <c r="I550" t="s">
        <v>79</v>
      </c>
      <c r="P550" t="s">
        <v>44</v>
      </c>
      <c r="U550" t="str">
        <f>CONCATENATE(Parameter[[#This Row],[Use Case 1]],";",Parameter[[#This Row],[Use Case 2]],";",Parameter[[#This Row],[Use Case 3]],";",Parameter[[#This Row],[Use Case 4]],";",Parameter[[#This Row],[Use Case 5]],";")</f>
        <v>Kostenermittlung;;;;;</v>
      </c>
      <c r="V550" t="s">
        <v>34</v>
      </c>
      <c r="W550">
        <v>2022</v>
      </c>
      <c r="Y550" t="s">
        <v>4661</v>
      </c>
      <c r="AD550">
        <f t="shared" si="8"/>
        <v>549</v>
      </c>
    </row>
    <row r="551" spans="1:30" x14ac:dyDescent="0.3">
      <c r="A551" t="s">
        <v>29</v>
      </c>
      <c r="B551" t="s">
        <v>4490</v>
      </c>
      <c r="E551" t="s">
        <v>30</v>
      </c>
      <c r="F551" t="s">
        <v>721</v>
      </c>
      <c r="G551" t="s">
        <v>730</v>
      </c>
      <c r="H551" t="s">
        <v>745</v>
      </c>
      <c r="I551" t="s">
        <v>79</v>
      </c>
      <c r="P551" t="s">
        <v>44</v>
      </c>
      <c r="U551" t="str">
        <f>CONCATENATE(Parameter[[#This Row],[Use Case 1]],";",Parameter[[#This Row],[Use Case 2]],";",Parameter[[#This Row],[Use Case 3]],";",Parameter[[#This Row],[Use Case 4]],";",Parameter[[#This Row],[Use Case 5]],";")</f>
        <v>Kostenermittlung;;;;;</v>
      </c>
      <c r="V551" t="s">
        <v>34</v>
      </c>
      <c r="W551">
        <v>2022</v>
      </c>
      <c r="Y551" t="s">
        <v>4661</v>
      </c>
      <c r="AD551">
        <f t="shared" si="8"/>
        <v>550</v>
      </c>
    </row>
    <row r="552" spans="1:30" x14ac:dyDescent="0.3">
      <c r="A552" t="s">
        <v>29</v>
      </c>
      <c r="B552" t="s">
        <v>4490</v>
      </c>
      <c r="E552" t="s">
        <v>30</v>
      </c>
      <c r="F552" t="s">
        <v>721</v>
      </c>
      <c r="G552" t="s">
        <v>730</v>
      </c>
      <c r="H552" t="s">
        <v>746</v>
      </c>
      <c r="I552" t="s">
        <v>79</v>
      </c>
      <c r="P552" t="s">
        <v>44</v>
      </c>
      <c r="U552" t="str">
        <f>CONCATENATE(Parameter[[#This Row],[Use Case 1]],";",Parameter[[#This Row],[Use Case 2]],";",Parameter[[#This Row],[Use Case 3]],";",Parameter[[#This Row],[Use Case 4]],";",Parameter[[#This Row],[Use Case 5]],";")</f>
        <v>Kostenermittlung;;;;;</v>
      </c>
      <c r="V552" t="s">
        <v>34</v>
      </c>
      <c r="W552">
        <v>2022</v>
      </c>
      <c r="Y552" t="s">
        <v>4661</v>
      </c>
      <c r="AD552">
        <f t="shared" si="8"/>
        <v>551</v>
      </c>
    </row>
    <row r="553" spans="1:30" x14ac:dyDescent="0.3">
      <c r="A553" t="s">
        <v>29</v>
      </c>
      <c r="B553" t="s">
        <v>4490</v>
      </c>
      <c r="E553" t="s">
        <v>30</v>
      </c>
      <c r="F553" t="s">
        <v>721</v>
      </c>
      <c r="G553" t="s">
        <v>730</v>
      </c>
      <c r="H553" t="s">
        <v>747</v>
      </c>
      <c r="I553" t="s">
        <v>79</v>
      </c>
      <c r="P553" t="s">
        <v>44</v>
      </c>
      <c r="U553" t="str">
        <f>CONCATENATE(Parameter[[#This Row],[Use Case 1]],";",Parameter[[#This Row],[Use Case 2]],";",Parameter[[#This Row],[Use Case 3]],";",Parameter[[#This Row],[Use Case 4]],";",Parameter[[#This Row],[Use Case 5]],";")</f>
        <v>Kostenermittlung;;;;;</v>
      </c>
      <c r="V553" t="s">
        <v>34</v>
      </c>
      <c r="W553">
        <v>2022</v>
      </c>
      <c r="Y553" t="s">
        <v>4661</v>
      </c>
      <c r="AD553">
        <f t="shared" si="8"/>
        <v>552</v>
      </c>
    </row>
    <row r="554" spans="1:30" x14ac:dyDescent="0.3">
      <c r="A554" t="s">
        <v>29</v>
      </c>
      <c r="B554" t="s">
        <v>4490</v>
      </c>
      <c r="E554" t="s">
        <v>30</v>
      </c>
      <c r="F554" t="s">
        <v>721</v>
      </c>
      <c r="G554" t="s">
        <v>730</v>
      </c>
      <c r="H554" t="s">
        <v>748</v>
      </c>
      <c r="I554" t="s">
        <v>79</v>
      </c>
      <c r="P554" t="s">
        <v>44</v>
      </c>
      <c r="U554" t="str">
        <f>CONCATENATE(Parameter[[#This Row],[Use Case 1]],";",Parameter[[#This Row],[Use Case 2]],";",Parameter[[#This Row],[Use Case 3]],";",Parameter[[#This Row],[Use Case 4]],";",Parameter[[#This Row],[Use Case 5]],";")</f>
        <v>Kostenermittlung;;;;;</v>
      </c>
      <c r="V554" t="s">
        <v>34</v>
      </c>
      <c r="W554">
        <v>2022</v>
      </c>
      <c r="Y554" t="s">
        <v>4661</v>
      </c>
      <c r="AD554">
        <f t="shared" si="8"/>
        <v>553</v>
      </c>
    </row>
    <row r="555" spans="1:30" x14ac:dyDescent="0.3">
      <c r="A555" t="s">
        <v>29</v>
      </c>
      <c r="B555" t="s">
        <v>4490</v>
      </c>
      <c r="E555" t="s">
        <v>30</v>
      </c>
      <c r="F555" t="s">
        <v>721</v>
      </c>
      <c r="G555" t="s">
        <v>730</v>
      </c>
      <c r="H555" t="s">
        <v>749</v>
      </c>
      <c r="I555" t="s">
        <v>79</v>
      </c>
      <c r="P555" t="s">
        <v>44</v>
      </c>
      <c r="U555" t="str">
        <f>CONCATENATE(Parameter[[#This Row],[Use Case 1]],";",Parameter[[#This Row],[Use Case 2]],";",Parameter[[#This Row],[Use Case 3]],";",Parameter[[#This Row],[Use Case 4]],";",Parameter[[#This Row],[Use Case 5]],";")</f>
        <v>Kostenermittlung;;;;;</v>
      </c>
      <c r="V555" t="s">
        <v>34</v>
      </c>
      <c r="W555">
        <v>2022</v>
      </c>
      <c r="Y555" t="s">
        <v>4661</v>
      </c>
      <c r="AD555">
        <f t="shared" si="8"/>
        <v>554</v>
      </c>
    </row>
    <row r="556" spans="1:30" x14ac:dyDescent="0.3">
      <c r="A556" t="s">
        <v>29</v>
      </c>
      <c r="B556" t="s">
        <v>4490</v>
      </c>
      <c r="E556" t="s">
        <v>30</v>
      </c>
      <c r="F556" t="s">
        <v>721</v>
      </c>
      <c r="G556" t="s">
        <v>730</v>
      </c>
      <c r="H556" t="s">
        <v>750</v>
      </c>
      <c r="I556" t="s">
        <v>79</v>
      </c>
      <c r="P556" t="s">
        <v>44</v>
      </c>
      <c r="U556" t="str">
        <f>CONCATENATE(Parameter[[#This Row],[Use Case 1]],";",Parameter[[#This Row],[Use Case 2]],";",Parameter[[#This Row],[Use Case 3]],";",Parameter[[#This Row],[Use Case 4]],";",Parameter[[#This Row],[Use Case 5]],";")</f>
        <v>Kostenermittlung;;;;;</v>
      </c>
      <c r="V556" t="s">
        <v>34</v>
      </c>
      <c r="W556">
        <v>2022</v>
      </c>
      <c r="Y556" t="s">
        <v>4661</v>
      </c>
      <c r="AD556">
        <f t="shared" si="8"/>
        <v>555</v>
      </c>
    </row>
    <row r="557" spans="1:30" x14ac:dyDescent="0.3">
      <c r="A557" t="s">
        <v>29</v>
      </c>
      <c r="B557" t="s">
        <v>4490</v>
      </c>
      <c r="E557" t="s">
        <v>30</v>
      </c>
      <c r="F557" t="s">
        <v>721</v>
      </c>
      <c r="G557" t="s">
        <v>730</v>
      </c>
      <c r="H557" t="s">
        <v>751</v>
      </c>
      <c r="I557" t="s">
        <v>79</v>
      </c>
      <c r="P557" t="s">
        <v>44</v>
      </c>
      <c r="U557" t="str">
        <f>CONCATENATE(Parameter[[#This Row],[Use Case 1]],";",Parameter[[#This Row],[Use Case 2]],";",Parameter[[#This Row],[Use Case 3]],";",Parameter[[#This Row],[Use Case 4]],";",Parameter[[#This Row],[Use Case 5]],";")</f>
        <v>Kostenermittlung;;;;;</v>
      </c>
      <c r="V557" t="s">
        <v>34</v>
      </c>
      <c r="W557">
        <v>2022</v>
      </c>
      <c r="Y557" t="s">
        <v>4661</v>
      </c>
      <c r="AD557">
        <f t="shared" si="8"/>
        <v>556</v>
      </c>
    </row>
    <row r="558" spans="1:30" x14ac:dyDescent="0.3">
      <c r="A558" t="s">
        <v>29</v>
      </c>
      <c r="B558" t="s">
        <v>4490</v>
      </c>
      <c r="E558" t="s">
        <v>30</v>
      </c>
      <c r="F558" t="s">
        <v>721</v>
      </c>
      <c r="G558" t="s">
        <v>730</v>
      </c>
      <c r="H558" t="s">
        <v>752</v>
      </c>
      <c r="I558" t="s">
        <v>79</v>
      </c>
      <c r="P558" t="s">
        <v>44</v>
      </c>
      <c r="U558" t="str">
        <f>CONCATENATE(Parameter[[#This Row],[Use Case 1]],";",Parameter[[#This Row],[Use Case 2]],";",Parameter[[#This Row],[Use Case 3]],";",Parameter[[#This Row],[Use Case 4]],";",Parameter[[#This Row],[Use Case 5]],";")</f>
        <v>Kostenermittlung;;;;;</v>
      </c>
      <c r="V558" t="s">
        <v>34</v>
      </c>
      <c r="W558">
        <v>2022</v>
      </c>
      <c r="Y558" t="s">
        <v>4661</v>
      </c>
      <c r="AD558">
        <f t="shared" si="8"/>
        <v>557</v>
      </c>
    </row>
    <row r="559" spans="1:30" x14ac:dyDescent="0.3">
      <c r="A559" t="s">
        <v>29</v>
      </c>
      <c r="B559" t="s">
        <v>4490</v>
      </c>
      <c r="E559" t="s">
        <v>30</v>
      </c>
      <c r="F559" t="s">
        <v>721</v>
      </c>
      <c r="G559" t="s">
        <v>730</v>
      </c>
      <c r="H559" t="s">
        <v>753</v>
      </c>
      <c r="I559" t="s">
        <v>79</v>
      </c>
      <c r="P559" t="s">
        <v>44</v>
      </c>
      <c r="U559" t="str">
        <f>CONCATENATE(Parameter[[#This Row],[Use Case 1]],";",Parameter[[#This Row],[Use Case 2]],";",Parameter[[#This Row],[Use Case 3]],";",Parameter[[#This Row],[Use Case 4]],";",Parameter[[#This Row],[Use Case 5]],";")</f>
        <v>Kostenermittlung;;;;;</v>
      </c>
      <c r="V559" t="s">
        <v>34</v>
      </c>
      <c r="W559">
        <v>2022</v>
      </c>
      <c r="Y559" t="s">
        <v>4661</v>
      </c>
      <c r="AD559">
        <f t="shared" si="8"/>
        <v>558</v>
      </c>
    </row>
    <row r="560" spans="1:30" x14ac:dyDescent="0.3">
      <c r="A560" t="s">
        <v>29</v>
      </c>
      <c r="B560" t="s">
        <v>4490</v>
      </c>
      <c r="E560" t="s">
        <v>30</v>
      </c>
      <c r="F560" t="s">
        <v>721</v>
      </c>
      <c r="G560" t="s">
        <v>730</v>
      </c>
      <c r="H560" t="s">
        <v>754</v>
      </c>
      <c r="I560" t="s">
        <v>79</v>
      </c>
      <c r="P560" t="s">
        <v>44</v>
      </c>
      <c r="U560" t="str">
        <f>CONCATENATE(Parameter[[#This Row],[Use Case 1]],";",Parameter[[#This Row],[Use Case 2]],";",Parameter[[#This Row],[Use Case 3]],";",Parameter[[#This Row],[Use Case 4]],";",Parameter[[#This Row],[Use Case 5]],";")</f>
        <v>Kostenermittlung;;;;;</v>
      </c>
      <c r="V560" t="s">
        <v>34</v>
      </c>
      <c r="W560">
        <v>2022</v>
      </c>
      <c r="Y560" t="s">
        <v>4661</v>
      </c>
      <c r="AD560">
        <f t="shared" si="8"/>
        <v>559</v>
      </c>
    </row>
    <row r="561" spans="1:30" x14ac:dyDescent="0.3">
      <c r="A561" t="s">
        <v>29</v>
      </c>
      <c r="B561" t="s">
        <v>4490</v>
      </c>
      <c r="E561" t="s">
        <v>30</v>
      </c>
      <c r="F561" t="s">
        <v>721</v>
      </c>
      <c r="G561" t="s">
        <v>730</v>
      </c>
      <c r="H561" t="s">
        <v>755</v>
      </c>
      <c r="I561" t="s">
        <v>79</v>
      </c>
      <c r="P561" t="s">
        <v>44</v>
      </c>
      <c r="U561" t="str">
        <f>CONCATENATE(Parameter[[#This Row],[Use Case 1]],";",Parameter[[#This Row],[Use Case 2]],";",Parameter[[#This Row],[Use Case 3]],";",Parameter[[#This Row],[Use Case 4]],";",Parameter[[#This Row],[Use Case 5]],";")</f>
        <v>Kostenermittlung;;;;;</v>
      </c>
      <c r="V561" t="s">
        <v>34</v>
      </c>
      <c r="W561">
        <v>2022</v>
      </c>
      <c r="Y561" t="s">
        <v>4661</v>
      </c>
      <c r="AD561">
        <f t="shared" si="8"/>
        <v>560</v>
      </c>
    </row>
    <row r="562" spans="1:30" x14ac:dyDescent="0.3">
      <c r="A562" t="s">
        <v>29</v>
      </c>
      <c r="B562" t="s">
        <v>4490</v>
      </c>
      <c r="E562" t="s">
        <v>30</v>
      </c>
      <c r="F562" t="s">
        <v>721</v>
      </c>
      <c r="G562" t="s">
        <v>730</v>
      </c>
      <c r="H562" t="s">
        <v>756</v>
      </c>
      <c r="I562" t="s">
        <v>79</v>
      </c>
      <c r="P562" t="s">
        <v>44</v>
      </c>
      <c r="U562" t="str">
        <f>CONCATENATE(Parameter[[#This Row],[Use Case 1]],";",Parameter[[#This Row],[Use Case 2]],";",Parameter[[#This Row],[Use Case 3]],";",Parameter[[#This Row],[Use Case 4]],";",Parameter[[#This Row],[Use Case 5]],";")</f>
        <v>Kostenermittlung;;;;;</v>
      </c>
      <c r="V562" t="s">
        <v>34</v>
      </c>
      <c r="W562">
        <v>2022</v>
      </c>
      <c r="Y562" t="s">
        <v>4661</v>
      </c>
      <c r="AD562">
        <f t="shared" si="8"/>
        <v>561</v>
      </c>
    </row>
    <row r="563" spans="1:30" x14ac:dyDescent="0.3">
      <c r="A563" t="s">
        <v>29</v>
      </c>
      <c r="B563" t="s">
        <v>4490</v>
      </c>
      <c r="E563" t="s">
        <v>30</v>
      </c>
      <c r="F563" t="s">
        <v>721</v>
      </c>
      <c r="G563" t="s">
        <v>730</v>
      </c>
      <c r="H563" t="s">
        <v>757</v>
      </c>
      <c r="I563" t="s">
        <v>79</v>
      </c>
      <c r="P563" t="s">
        <v>44</v>
      </c>
      <c r="U563" t="str">
        <f>CONCATENATE(Parameter[[#This Row],[Use Case 1]],";",Parameter[[#This Row],[Use Case 2]],";",Parameter[[#This Row],[Use Case 3]],";",Parameter[[#This Row],[Use Case 4]],";",Parameter[[#This Row],[Use Case 5]],";")</f>
        <v>Kostenermittlung;;;;;</v>
      </c>
      <c r="V563" t="s">
        <v>34</v>
      </c>
      <c r="W563">
        <v>2022</v>
      </c>
      <c r="Y563" t="s">
        <v>4661</v>
      </c>
      <c r="AD563">
        <f t="shared" si="8"/>
        <v>562</v>
      </c>
    </row>
    <row r="564" spans="1:30" x14ac:dyDescent="0.3">
      <c r="A564" t="s">
        <v>29</v>
      </c>
      <c r="B564" t="s">
        <v>4490</v>
      </c>
      <c r="E564" t="s">
        <v>30</v>
      </c>
      <c r="F564" t="s">
        <v>721</v>
      </c>
      <c r="G564" t="s">
        <v>730</v>
      </c>
      <c r="H564" t="s">
        <v>758</v>
      </c>
      <c r="I564" t="s">
        <v>79</v>
      </c>
      <c r="P564" t="s">
        <v>44</v>
      </c>
      <c r="U564" t="str">
        <f>CONCATENATE(Parameter[[#This Row],[Use Case 1]],";",Parameter[[#This Row],[Use Case 2]],";",Parameter[[#This Row],[Use Case 3]],";",Parameter[[#This Row],[Use Case 4]],";",Parameter[[#This Row],[Use Case 5]],";")</f>
        <v>Kostenermittlung;;;;;</v>
      </c>
      <c r="V564" t="s">
        <v>34</v>
      </c>
      <c r="W564">
        <v>2022</v>
      </c>
      <c r="Y564" t="s">
        <v>4661</v>
      </c>
      <c r="AD564">
        <f t="shared" si="8"/>
        <v>563</v>
      </c>
    </row>
    <row r="565" spans="1:30" x14ac:dyDescent="0.3">
      <c r="A565" t="s">
        <v>29</v>
      </c>
      <c r="B565" t="s">
        <v>4490</v>
      </c>
      <c r="E565" t="s">
        <v>30</v>
      </c>
      <c r="F565" t="s">
        <v>721</v>
      </c>
      <c r="G565" t="s">
        <v>730</v>
      </c>
      <c r="H565" t="s">
        <v>759</v>
      </c>
      <c r="I565" t="s">
        <v>79</v>
      </c>
      <c r="P565" t="s">
        <v>44</v>
      </c>
      <c r="U565" t="str">
        <f>CONCATENATE(Parameter[[#This Row],[Use Case 1]],";",Parameter[[#This Row],[Use Case 2]],";",Parameter[[#This Row],[Use Case 3]],";",Parameter[[#This Row],[Use Case 4]],";",Parameter[[#This Row],[Use Case 5]],";")</f>
        <v>Kostenermittlung;;;;;</v>
      </c>
      <c r="V565" t="s">
        <v>34</v>
      </c>
      <c r="W565">
        <v>2022</v>
      </c>
      <c r="Y565" t="s">
        <v>4661</v>
      </c>
      <c r="AD565">
        <f t="shared" si="8"/>
        <v>564</v>
      </c>
    </row>
    <row r="566" spans="1:30" x14ac:dyDescent="0.3">
      <c r="A566" t="s">
        <v>29</v>
      </c>
      <c r="B566" t="s">
        <v>4490</v>
      </c>
      <c r="E566" t="s">
        <v>30</v>
      </c>
      <c r="F566" t="s">
        <v>721</v>
      </c>
      <c r="G566" t="s">
        <v>730</v>
      </c>
      <c r="H566" t="s">
        <v>760</v>
      </c>
      <c r="I566" t="s">
        <v>79</v>
      </c>
      <c r="P566" t="s">
        <v>44</v>
      </c>
      <c r="U566" t="str">
        <f>CONCATENATE(Parameter[[#This Row],[Use Case 1]],";",Parameter[[#This Row],[Use Case 2]],";",Parameter[[#This Row],[Use Case 3]],";",Parameter[[#This Row],[Use Case 4]],";",Parameter[[#This Row],[Use Case 5]],";")</f>
        <v>Kostenermittlung;;;;;</v>
      </c>
      <c r="V566" t="s">
        <v>34</v>
      </c>
      <c r="W566">
        <v>2022</v>
      </c>
      <c r="Y566" t="s">
        <v>4661</v>
      </c>
      <c r="AD566">
        <f t="shared" si="8"/>
        <v>565</v>
      </c>
    </row>
    <row r="567" spans="1:30" x14ac:dyDescent="0.3">
      <c r="A567" t="s">
        <v>29</v>
      </c>
      <c r="B567" t="s">
        <v>4490</v>
      </c>
      <c r="E567" t="s">
        <v>30</v>
      </c>
      <c r="F567" t="s">
        <v>721</v>
      </c>
      <c r="G567" t="s">
        <v>730</v>
      </c>
      <c r="H567" t="s">
        <v>761</v>
      </c>
      <c r="I567" t="s">
        <v>79</v>
      </c>
      <c r="P567" t="s">
        <v>44</v>
      </c>
      <c r="U567" t="str">
        <f>CONCATENATE(Parameter[[#This Row],[Use Case 1]],";",Parameter[[#This Row],[Use Case 2]],";",Parameter[[#This Row],[Use Case 3]],";",Parameter[[#This Row],[Use Case 4]],";",Parameter[[#This Row],[Use Case 5]],";")</f>
        <v>Kostenermittlung;;;;;</v>
      </c>
      <c r="V567" t="s">
        <v>34</v>
      </c>
      <c r="W567">
        <v>2022</v>
      </c>
      <c r="Y567" t="s">
        <v>4661</v>
      </c>
      <c r="AD567">
        <f t="shared" si="8"/>
        <v>566</v>
      </c>
    </row>
    <row r="568" spans="1:30" x14ac:dyDescent="0.3">
      <c r="A568" t="s">
        <v>29</v>
      </c>
      <c r="B568" t="s">
        <v>4490</v>
      </c>
      <c r="E568" t="s">
        <v>30</v>
      </c>
      <c r="F568" t="s">
        <v>721</v>
      </c>
      <c r="G568" t="s">
        <v>730</v>
      </c>
      <c r="H568" t="s">
        <v>762</v>
      </c>
      <c r="I568" t="s">
        <v>79</v>
      </c>
      <c r="P568" t="s">
        <v>44</v>
      </c>
      <c r="U568" t="str">
        <f>CONCATENATE(Parameter[[#This Row],[Use Case 1]],";",Parameter[[#This Row],[Use Case 2]],";",Parameter[[#This Row],[Use Case 3]],";",Parameter[[#This Row],[Use Case 4]],";",Parameter[[#This Row],[Use Case 5]],";")</f>
        <v>Kostenermittlung;;;;;</v>
      </c>
      <c r="V568" t="s">
        <v>34</v>
      </c>
      <c r="W568">
        <v>2022</v>
      </c>
      <c r="Y568" t="s">
        <v>4661</v>
      </c>
      <c r="AD568">
        <f t="shared" si="8"/>
        <v>567</v>
      </c>
    </row>
    <row r="569" spans="1:30" x14ac:dyDescent="0.3">
      <c r="A569" t="s">
        <v>29</v>
      </c>
      <c r="B569" t="s">
        <v>4490</v>
      </c>
      <c r="E569" t="s">
        <v>30</v>
      </c>
      <c r="F569" t="s">
        <v>721</v>
      </c>
      <c r="G569" t="s">
        <v>730</v>
      </c>
      <c r="H569" t="s">
        <v>763</v>
      </c>
      <c r="I569" t="s">
        <v>79</v>
      </c>
      <c r="P569" t="s">
        <v>44</v>
      </c>
      <c r="U569" t="str">
        <f>CONCATENATE(Parameter[[#This Row],[Use Case 1]],";",Parameter[[#This Row],[Use Case 2]],";",Parameter[[#This Row],[Use Case 3]],";",Parameter[[#This Row],[Use Case 4]],";",Parameter[[#This Row],[Use Case 5]],";")</f>
        <v>Kostenermittlung;;;;;</v>
      </c>
      <c r="V569" t="s">
        <v>34</v>
      </c>
      <c r="W569">
        <v>2022</v>
      </c>
      <c r="Y569" t="s">
        <v>4661</v>
      </c>
      <c r="AD569">
        <f t="shared" si="8"/>
        <v>568</v>
      </c>
    </row>
    <row r="570" spans="1:30" x14ac:dyDescent="0.3">
      <c r="A570" t="s">
        <v>29</v>
      </c>
      <c r="B570" t="s">
        <v>4490</v>
      </c>
      <c r="E570" t="s">
        <v>30</v>
      </c>
      <c r="F570" t="s">
        <v>721</v>
      </c>
      <c r="G570" t="s">
        <v>730</v>
      </c>
      <c r="H570" t="s">
        <v>764</v>
      </c>
      <c r="I570" t="s">
        <v>79</v>
      </c>
      <c r="P570" t="s">
        <v>44</v>
      </c>
      <c r="U570" t="str">
        <f>CONCATENATE(Parameter[[#This Row],[Use Case 1]],";",Parameter[[#This Row],[Use Case 2]],";",Parameter[[#This Row],[Use Case 3]],";",Parameter[[#This Row],[Use Case 4]],";",Parameter[[#This Row],[Use Case 5]],";")</f>
        <v>Kostenermittlung;;;;;</v>
      </c>
      <c r="V570" t="s">
        <v>34</v>
      </c>
      <c r="W570">
        <v>2022</v>
      </c>
      <c r="Y570" t="s">
        <v>4661</v>
      </c>
      <c r="AD570">
        <f t="shared" si="8"/>
        <v>569</v>
      </c>
    </row>
    <row r="571" spans="1:30" x14ac:dyDescent="0.3">
      <c r="A571" t="s">
        <v>29</v>
      </c>
      <c r="B571" t="s">
        <v>4490</v>
      </c>
      <c r="E571" t="s">
        <v>30</v>
      </c>
      <c r="F571" t="s">
        <v>721</v>
      </c>
      <c r="G571" t="s">
        <v>730</v>
      </c>
      <c r="H571" t="s">
        <v>765</v>
      </c>
      <c r="I571" t="s">
        <v>79</v>
      </c>
      <c r="P571" t="s">
        <v>44</v>
      </c>
      <c r="U571" t="str">
        <f>CONCATENATE(Parameter[[#This Row],[Use Case 1]],";",Parameter[[#This Row],[Use Case 2]],";",Parameter[[#This Row],[Use Case 3]],";",Parameter[[#This Row],[Use Case 4]],";",Parameter[[#This Row],[Use Case 5]],";")</f>
        <v>Kostenermittlung;;;;;</v>
      </c>
      <c r="V571" t="s">
        <v>34</v>
      </c>
      <c r="W571">
        <v>2022</v>
      </c>
      <c r="Y571" t="s">
        <v>4661</v>
      </c>
      <c r="AD571">
        <f t="shared" si="8"/>
        <v>570</v>
      </c>
    </row>
    <row r="572" spans="1:30" x14ac:dyDescent="0.3">
      <c r="A572" t="s">
        <v>29</v>
      </c>
      <c r="B572" t="s">
        <v>4490</v>
      </c>
      <c r="E572" t="s">
        <v>30</v>
      </c>
      <c r="F572" t="s">
        <v>721</v>
      </c>
      <c r="G572" t="s">
        <v>730</v>
      </c>
      <c r="H572" t="s">
        <v>766</v>
      </c>
      <c r="I572" t="s">
        <v>79</v>
      </c>
      <c r="P572" t="s">
        <v>44</v>
      </c>
      <c r="U572" t="str">
        <f>CONCATENATE(Parameter[[#This Row],[Use Case 1]],";",Parameter[[#This Row],[Use Case 2]],";",Parameter[[#This Row],[Use Case 3]],";",Parameter[[#This Row],[Use Case 4]],";",Parameter[[#This Row],[Use Case 5]],";")</f>
        <v>Kostenermittlung;;;;;</v>
      </c>
      <c r="V572" t="s">
        <v>34</v>
      </c>
      <c r="W572">
        <v>2022</v>
      </c>
      <c r="Y572" t="s">
        <v>4661</v>
      </c>
      <c r="AD572">
        <f t="shared" si="8"/>
        <v>571</v>
      </c>
    </row>
    <row r="573" spans="1:30" x14ac:dyDescent="0.3">
      <c r="A573" t="s">
        <v>29</v>
      </c>
      <c r="B573" t="s">
        <v>4490</v>
      </c>
      <c r="E573" t="s">
        <v>30</v>
      </c>
      <c r="F573" t="s">
        <v>721</v>
      </c>
      <c r="G573" t="s">
        <v>730</v>
      </c>
      <c r="H573" t="s">
        <v>767</v>
      </c>
      <c r="I573" t="s">
        <v>79</v>
      </c>
      <c r="P573" t="s">
        <v>44</v>
      </c>
      <c r="U573" t="str">
        <f>CONCATENATE(Parameter[[#This Row],[Use Case 1]],";",Parameter[[#This Row],[Use Case 2]],";",Parameter[[#This Row],[Use Case 3]],";",Parameter[[#This Row],[Use Case 4]],";",Parameter[[#This Row],[Use Case 5]],";")</f>
        <v>Kostenermittlung;;;;;</v>
      </c>
      <c r="V573" t="s">
        <v>34</v>
      </c>
      <c r="W573">
        <v>2022</v>
      </c>
      <c r="Y573" t="s">
        <v>4661</v>
      </c>
      <c r="AD573">
        <f t="shared" si="8"/>
        <v>572</v>
      </c>
    </row>
    <row r="574" spans="1:30" x14ac:dyDescent="0.3">
      <c r="A574" t="s">
        <v>29</v>
      </c>
      <c r="B574" t="s">
        <v>4490</v>
      </c>
      <c r="E574" t="s">
        <v>30</v>
      </c>
      <c r="F574" t="s">
        <v>721</v>
      </c>
      <c r="G574" t="s">
        <v>730</v>
      </c>
      <c r="H574" t="s">
        <v>768</v>
      </c>
      <c r="I574" t="s">
        <v>79</v>
      </c>
      <c r="P574" t="s">
        <v>44</v>
      </c>
      <c r="U574" t="str">
        <f>CONCATENATE(Parameter[[#This Row],[Use Case 1]],";",Parameter[[#This Row],[Use Case 2]],";",Parameter[[#This Row],[Use Case 3]],";",Parameter[[#This Row],[Use Case 4]],";",Parameter[[#This Row],[Use Case 5]],";")</f>
        <v>Kostenermittlung;;;;;</v>
      </c>
      <c r="V574" t="s">
        <v>34</v>
      </c>
      <c r="W574">
        <v>2022</v>
      </c>
      <c r="Y574" t="s">
        <v>4661</v>
      </c>
      <c r="AD574">
        <f t="shared" si="8"/>
        <v>573</v>
      </c>
    </row>
    <row r="575" spans="1:30" x14ac:dyDescent="0.3">
      <c r="A575" t="s">
        <v>29</v>
      </c>
      <c r="B575" t="s">
        <v>4490</v>
      </c>
      <c r="E575" t="s">
        <v>30</v>
      </c>
      <c r="F575" t="s">
        <v>721</v>
      </c>
      <c r="G575" t="s">
        <v>730</v>
      </c>
      <c r="H575" t="s">
        <v>769</v>
      </c>
      <c r="I575" t="s">
        <v>79</v>
      </c>
      <c r="P575" t="s">
        <v>44</v>
      </c>
      <c r="U575" t="str">
        <f>CONCATENATE(Parameter[[#This Row],[Use Case 1]],";",Parameter[[#This Row],[Use Case 2]],";",Parameter[[#This Row],[Use Case 3]],";",Parameter[[#This Row],[Use Case 4]],";",Parameter[[#This Row],[Use Case 5]],";")</f>
        <v>Kostenermittlung;;;;;</v>
      </c>
      <c r="V575" t="s">
        <v>34</v>
      </c>
      <c r="W575">
        <v>2022</v>
      </c>
      <c r="Y575" t="s">
        <v>4661</v>
      </c>
      <c r="AD575">
        <f t="shared" si="8"/>
        <v>574</v>
      </c>
    </row>
    <row r="576" spans="1:30" x14ac:dyDescent="0.3">
      <c r="A576" t="s">
        <v>29</v>
      </c>
      <c r="B576" t="s">
        <v>4490</v>
      </c>
      <c r="E576" t="s">
        <v>30</v>
      </c>
      <c r="F576" t="s">
        <v>721</v>
      </c>
      <c r="G576" t="s">
        <v>730</v>
      </c>
      <c r="H576" t="s">
        <v>770</v>
      </c>
      <c r="I576" t="s">
        <v>79</v>
      </c>
      <c r="P576" t="s">
        <v>44</v>
      </c>
      <c r="U576" t="str">
        <f>CONCATENATE(Parameter[[#This Row],[Use Case 1]],";",Parameter[[#This Row],[Use Case 2]],";",Parameter[[#This Row],[Use Case 3]],";",Parameter[[#This Row],[Use Case 4]],";",Parameter[[#This Row],[Use Case 5]],";")</f>
        <v>Kostenermittlung;;;;;</v>
      </c>
      <c r="V576" t="s">
        <v>34</v>
      </c>
      <c r="W576">
        <v>2022</v>
      </c>
      <c r="Y576" t="s">
        <v>4661</v>
      </c>
      <c r="AD576">
        <f t="shared" si="8"/>
        <v>575</v>
      </c>
    </row>
    <row r="577" spans="1:30" x14ac:dyDescent="0.3">
      <c r="A577" t="s">
        <v>29</v>
      </c>
      <c r="B577" t="s">
        <v>4490</v>
      </c>
      <c r="E577" t="s">
        <v>30</v>
      </c>
      <c r="F577" t="s">
        <v>721</v>
      </c>
      <c r="G577" t="s">
        <v>730</v>
      </c>
      <c r="H577" t="s">
        <v>771</v>
      </c>
      <c r="I577" t="s">
        <v>79</v>
      </c>
      <c r="P577" t="s">
        <v>44</v>
      </c>
      <c r="U577" t="str">
        <f>CONCATENATE(Parameter[[#This Row],[Use Case 1]],";",Parameter[[#This Row],[Use Case 2]],";",Parameter[[#This Row],[Use Case 3]],";",Parameter[[#This Row],[Use Case 4]],";",Parameter[[#This Row],[Use Case 5]],";")</f>
        <v>Kostenermittlung;;;;;</v>
      </c>
      <c r="V577" t="s">
        <v>34</v>
      </c>
      <c r="W577">
        <v>2022</v>
      </c>
      <c r="Y577" t="s">
        <v>4661</v>
      </c>
      <c r="AD577">
        <f t="shared" si="8"/>
        <v>576</v>
      </c>
    </row>
    <row r="578" spans="1:30" x14ac:dyDescent="0.3">
      <c r="A578" t="s">
        <v>29</v>
      </c>
      <c r="B578" t="s">
        <v>4490</v>
      </c>
      <c r="E578" t="s">
        <v>30</v>
      </c>
      <c r="F578" t="s">
        <v>721</v>
      </c>
      <c r="G578" t="s">
        <v>730</v>
      </c>
      <c r="H578" t="s">
        <v>772</v>
      </c>
      <c r="I578" t="s">
        <v>79</v>
      </c>
      <c r="P578" t="s">
        <v>44</v>
      </c>
      <c r="U578" t="str">
        <f>CONCATENATE(Parameter[[#This Row],[Use Case 1]],";",Parameter[[#This Row],[Use Case 2]],";",Parameter[[#This Row],[Use Case 3]],";",Parameter[[#This Row],[Use Case 4]],";",Parameter[[#This Row],[Use Case 5]],";")</f>
        <v>Kostenermittlung;;;;;</v>
      </c>
      <c r="V578" t="s">
        <v>34</v>
      </c>
      <c r="W578">
        <v>2022</v>
      </c>
      <c r="Y578" t="s">
        <v>4661</v>
      </c>
      <c r="AD578">
        <f t="shared" si="8"/>
        <v>577</v>
      </c>
    </row>
    <row r="579" spans="1:30" x14ac:dyDescent="0.3">
      <c r="A579" t="s">
        <v>29</v>
      </c>
      <c r="B579" t="s">
        <v>4490</v>
      </c>
      <c r="E579" t="s">
        <v>30</v>
      </c>
      <c r="F579" t="s">
        <v>721</v>
      </c>
      <c r="G579" t="s">
        <v>730</v>
      </c>
      <c r="H579" t="s">
        <v>773</v>
      </c>
      <c r="I579" t="s">
        <v>79</v>
      </c>
      <c r="P579" t="s">
        <v>44</v>
      </c>
      <c r="U579" t="str">
        <f>CONCATENATE(Parameter[[#This Row],[Use Case 1]],";",Parameter[[#This Row],[Use Case 2]],";",Parameter[[#This Row],[Use Case 3]],";",Parameter[[#This Row],[Use Case 4]],";",Parameter[[#This Row],[Use Case 5]],";")</f>
        <v>Kostenermittlung;;;;;</v>
      </c>
      <c r="V579" t="s">
        <v>34</v>
      </c>
      <c r="W579">
        <v>2022</v>
      </c>
      <c r="Y579" t="s">
        <v>4661</v>
      </c>
      <c r="AD579">
        <f t="shared" si="8"/>
        <v>578</v>
      </c>
    </row>
    <row r="580" spans="1:30" x14ac:dyDescent="0.3">
      <c r="A580" t="s">
        <v>29</v>
      </c>
      <c r="B580" t="s">
        <v>4490</v>
      </c>
      <c r="E580" t="s">
        <v>30</v>
      </c>
      <c r="F580" t="s">
        <v>721</v>
      </c>
      <c r="G580" t="s">
        <v>653</v>
      </c>
      <c r="H580"/>
      <c r="I580" t="s">
        <v>37</v>
      </c>
      <c r="J580" t="s">
        <v>655</v>
      </c>
      <c r="K580" t="s">
        <v>74</v>
      </c>
      <c r="L580" t="s">
        <v>654</v>
      </c>
      <c r="M580" t="s">
        <v>41</v>
      </c>
      <c r="N580" t="s">
        <v>70</v>
      </c>
      <c r="O580" t="s">
        <v>657</v>
      </c>
      <c r="P580" t="s">
        <v>44</v>
      </c>
      <c r="U580" t="str">
        <f>CONCATENATE(Parameter[[#This Row],[Use Case 1]],";",Parameter[[#This Row],[Use Case 2]],";",Parameter[[#This Row],[Use Case 3]],";",Parameter[[#This Row],[Use Case 4]],";",Parameter[[#This Row],[Use Case 5]],";")</f>
        <v>Kostenermittlung;;;;;</v>
      </c>
      <c r="V580" t="s">
        <v>34</v>
      </c>
      <c r="W580">
        <v>2022</v>
      </c>
      <c r="Y580" t="s">
        <v>4661</v>
      </c>
      <c r="Z580" t="s">
        <v>774</v>
      </c>
      <c r="AD580">
        <f t="shared" ref="AD580:AD643" si="9">AD579+1</f>
        <v>579</v>
      </c>
    </row>
    <row r="581" spans="1:30" x14ac:dyDescent="0.3">
      <c r="A581" t="s">
        <v>29</v>
      </c>
      <c r="B581" t="s">
        <v>4490</v>
      </c>
      <c r="E581" t="s">
        <v>30</v>
      </c>
      <c r="F581" t="s">
        <v>721</v>
      </c>
      <c r="G581" t="s">
        <v>653</v>
      </c>
      <c r="H581" t="s">
        <v>115</v>
      </c>
      <c r="I581" t="s">
        <v>79</v>
      </c>
      <c r="P581" t="s">
        <v>44</v>
      </c>
      <c r="U581" t="str">
        <f>CONCATENATE(Parameter[[#This Row],[Use Case 1]],";",Parameter[[#This Row],[Use Case 2]],";",Parameter[[#This Row],[Use Case 3]],";",Parameter[[#This Row],[Use Case 4]],";",Parameter[[#This Row],[Use Case 5]],";")</f>
        <v>Kostenermittlung;;;;;</v>
      </c>
      <c r="V581" t="s">
        <v>34</v>
      </c>
      <c r="W581">
        <v>2022</v>
      </c>
      <c r="Y581" t="s">
        <v>4661</v>
      </c>
      <c r="AD581">
        <f t="shared" si="9"/>
        <v>580</v>
      </c>
    </row>
    <row r="582" spans="1:30" x14ac:dyDescent="0.3">
      <c r="A582" t="s">
        <v>29</v>
      </c>
      <c r="B582" t="s">
        <v>4490</v>
      </c>
      <c r="E582" t="s">
        <v>30</v>
      </c>
      <c r="F582" t="s">
        <v>721</v>
      </c>
      <c r="G582" t="s">
        <v>653</v>
      </c>
      <c r="H582" t="s">
        <v>1686</v>
      </c>
      <c r="I582" t="s">
        <v>79</v>
      </c>
      <c r="P582" t="s">
        <v>44</v>
      </c>
      <c r="U582" t="str">
        <f>CONCATENATE(Parameter[[#This Row],[Use Case 1]],";",Parameter[[#This Row],[Use Case 2]],";",Parameter[[#This Row],[Use Case 3]],";",Parameter[[#This Row],[Use Case 4]],";",Parameter[[#This Row],[Use Case 5]],";")</f>
        <v>Kostenermittlung;;;;;</v>
      </c>
      <c r="V582" t="s">
        <v>34</v>
      </c>
      <c r="W582">
        <v>2022</v>
      </c>
      <c r="Y582" t="s">
        <v>4661</v>
      </c>
      <c r="AD582">
        <f t="shared" si="9"/>
        <v>581</v>
      </c>
    </row>
    <row r="583" spans="1:30" x14ac:dyDescent="0.3">
      <c r="A583" t="s">
        <v>29</v>
      </c>
      <c r="B583" t="s">
        <v>4490</v>
      </c>
      <c r="E583" t="s">
        <v>30</v>
      </c>
      <c r="F583" t="s">
        <v>721</v>
      </c>
      <c r="G583" t="s">
        <v>653</v>
      </c>
      <c r="H583" t="s">
        <v>658</v>
      </c>
      <c r="I583" t="s">
        <v>79</v>
      </c>
      <c r="P583" t="s">
        <v>44</v>
      </c>
      <c r="U583" t="str">
        <f>CONCATENATE(Parameter[[#This Row],[Use Case 1]],";",Parameter[[#This Row],[Use Case 2]],";",Parameter[[#This Row],[Use Case 3]],";",Parameter[[#This Row],[Use Case 4]],";",Parameter[[#This Row],[Use Case 5]],";")</f>
        <v>Kostenermittlung;;;;;</v>
      </c>
      <c r="V583" t="s">
        <v>34</v>
      </c>
      <c r="W583">
        <v>2022</v>
      </c>
      <c r="Y583" t="s">
        <v>4661</v>
      </c>
      <c r="AD583">
        <f t="shared" si="9"/>
        <v>582</v>
      </c>
    </row>
    <row r="584" spans="1:30" x14ac:dyDescent="0.3">
      <c r="A584" t="s">
        <v>29</v>
      </c>
      <c r="B584" t="s">
        <v>4490</v>
      </c>
      <c r="E584" t="s">
        <v>30</v>
      </c>
      <c r="F584" t="s">
        <v>721</v>
      </c>
      <c r="G584" t="s">
        <v>653</v>
      </c>
      <c r="H584" t="s">
        <v>659</v>
      </c>
      <c r="I584" t="s">
        <v>79</v>
      </c>
      <c r="P584" t="s">
        <v>44</v>
      </c>
      <c r="U584" t="str">
        <f>CONCATENATE(Parameter[[#This Row],[Use Case 1]],";",Parameter[[#This Row],[Use Case 2]],";",Parameter[[#This Row],[Use Case 3]],";",Parameter[[#This Row],[Use Case 4]],";",Parameter[[#This Row],[Use Case 5]],";")</f>
        <v>Kostenermittlung;;;;;</v>
      </c>
      <c r="V584" t="s">
        <v>34</v>
      </c>
      <c r="W584">
        <v>2022</v>
      </c>
      <c r="Y584" t="s">
        <v>4661</v>
      </c>
      <c r="AD584">
        <f t="shared" si="9"/>
        <v>583</v>
      </c>
    </row>
    <row r="585" spans="1:30" x14ac:dyDescent="0.3">
      <c r="A585" t="s">
        <v>29</v>
      </c>
      <c r="B585" t="s">
        <v>4490</v>
      </c>
      <c r="E585" t="s">
        <v>30</v>
      </c>
      <c r="F585" t="s">
        <v>721</v>
      </c>
      <c r="G585" t="s">
        <v>653</v>
      </c>
      <c r="H585" t="s">
        <v>660</v>
      </c>
      <c r="I585" t="s">
        <v>79</v>
      </c>
      <c r="P585" t="s">
        <v>44</v>
      </c>
      <c r="U585" t="str">
        <f>CONCATENATE(Parameter[[#This Row],[Use Case 1]],";",Parameter[[#This Row],[Use Case 2]],";",Parameter[[#This Row],[Use Case 3]],";",Parameter[[#This Row],[Use Case 4]],";",Parameter[[#This Row],[Use Case 5]],";")</f>
        <v>Kostenermittlung;;;;;</v>
      </c>
      <c r="V585" t="s">
        <v>34</v>
      </c>
      <c r="W585">
        <v>2022</v>
      </c>
      <c r="Y585" t="s">
        <v>4661</v>
      </c>
      <c r="AD585">
        <f t="shared" si="9"/>
        <v>584</v>
      </c>
    </row>
    <row r="586" spans="1:30" x14ac:dyDescent="0.3">
      <c r="A586" t="s">
        <v>29</v>
      </c>
      <c r="B586" t="s">
        <v>4490</v>
      </c>
      <c r="E586" t="s">
        <v>30</v>
      </c>
      <c r="F586" t="s">
        <v>721</v>
      </c>
      <c r="G586" t="s">
        <v>653</v>
      </c>
      <c r="H586" t="s">
        <v>661</v>
      </c>
      <c r="I586" t="s">
        <v>79</v>
      </c>
      <c r="P586" t="s">
        <v>44</v>
      </c>
      <c r="U586" t="str">
        <f>CONCATENATE(Parameter[[#This Row],[Use Case 1]],";",Parameter[[#This Row],[Use Case 2]],";",Parameter[[#This Row],[Use Case 3]],";",Parameter[[#This Row],[Use Case 4]],";",Parameter[[#This Row],[Use Case 5]],";")</f>
        <v>Kostenermittlung;;;;;</v>
      </c>
      <c r="V586" t="s">
        <v>34</v>
      </c>
      <c r="W586">
        <v>2022</v>
      </c>
      <c r="Y586" t="s">
        <v>4661</v>
      </c>
      <c r="AD586">
        <f t="shared" si="9"/>
        <v>585</v>
      </c>
    </row>
    <row r="587" spans="1:30" x14ac:dyDescent="0.3">
      <c r="A587" t="s">
        <v>29</v>
      </c>
      <c r="B587" t="s">
        <v>4490</v>
      </c>
      <c r="E587" t="s">
        <v>30</v>
      </c>
      <c r="F587" t="s">
        <v>721</v>
      </c>
      <c r="G587" t="s">
        <v>653</v>
      </c>
      <c r="H587" t="s">
        <v>662</v>
      </c>
      <c r="I587" t="s">
        <v>79</v>
      </c>
      <c r="P587" t="s">
        <v>44</v>
      </c>
      <c r="U587" t="str">
        <f>CONCATENATE(Parameter[[#This Row],[Use Case 1]],";",Parameter[[#This Row],[Use Case 2]],";",Parameter[[#This Row],[Use Case 3]],";",Parameter[[#This Row],[Use Case 4]],";",Parameter[[#This Row],[Use Case 5]],";")</f>
        <v>Kostenermittlung;;;;;</v>
      </c>
      <c r="V587" t="s">
        <v>34</v>
      </c>
      <c r="W587">
        <v>2022</v>
      </c>
      <c r="Y587" t="s">
        <v>4661</v>
      </c>
      <c r="AD587">
        <f t="shared" si="9"/>
        <v>586</v>
      </c>
    </row>
    <row r="588" spans="1:30" x14ac:dyDescent="0.3">
      <c r="A588" t="s">
        <v>29</v>
      </c>
      <c r="B588" t="s">
        <v>4490</v>
      </c>
      <c r="E588" t="s">
        <v>30</v>
      </c>
      <c r="F588" t="s">
        <v>721</v>
      </c>
      <c r="G588" t="s">
        <v>653</v>
      </c>
      <c r="H588" t="s">
        <v>663</v>
      </c>
      <c r="I588" t="s">
        <v>79</v>
      </c>
      <c r="P588" t="s">
        <v>44</v>
      </c>
      <c r="U588" t="str">
        <f>CONCATENATE(Parameter[[#This Row],[Use Case 1]],";",Parameter[[#This Row],[Use Case 2]],";",Parameter[[#This Row],[Use Case 3]],";",Parameter[[#This Row],[Use Case 4]],";",Parameter[[#This Row],[Use Case 5]],";")</f>
        <v>Kostenermittlung;;;;;</v>
      </c>
      <c r="V588" t="s">
        <v>34</v>
      </c>
      <c r="W588">
        <v>2022</v>
      </c>
      <c r="Y588" t="s">
        <v>4661</v>
      </c>
      <c r="AD588">
        <f t="shared" si="9"/>
        <v>587</v>
      </c>
    </row>
    <row r="589" spans="1:30" x14ac:dyDescent="0.3">
      <c r="A589" t="s">
        <v>29</v>
      </c>
      <c r="B589" t="s">
        <v>4490</v>
      </c>
      <c r="E589" t="s">
        <v>30</v>
      </c>
      <c r="F589" t="s">
        <v>721</v>
      </c>
      <c r="G589" t="s">
        <v>653</v>
      </c>
      <c r="H589" t="s">
        <v>664</v>
      </c>
      <c r="I589" t="s">
        <v>79</v>
      </c>
      <c r="P589" t="s">
        <v>44</v>
      </c>
      <c r="U589" t="str">
        <f>CONCATENATE(Parameter[[#This Row],[Use Case 1]],";",Parameter[[#This Row],[Use Case 2]],";",Parameter[[#This Row],[Use Case 3]],";",Parameter[[#This Row],[Use Case 4]],";",Parameter[[#This Row],[Use Case 5]],";")</f>
        <v>Kostenermittlung;;;;;</v>
      </c>
      <c r="V589" t="s">
        <v>34</v>
      </c>
      <c r="W589">
        <v>2022</v>
      </c>
      <c r="Y589" t="s">
        <v>4661</v>
      </c>
      <c r="AD589">
        <f t="shared" si="9"/>
        <v>588</v>
      </c>
    </row>
    <row r="590" spans="1:30" x14ac:dyDescent="0.3">
      <c r="A590" t="s">
        <v>29</v>
      </c>
      <c r="B590" t="s">
        <v>4490</v>
      </c>
      <c r="E590" t="s">
        <v>30</v>
      </c>
      <c r="F590" t="s">
        <v>721</v>
      </c>
      <c r="G590" t="s">
        <v>653</v>
      </c>
      <c r="H590" t="s">
        <v>665</v>
      </c>
      <c r="I590" t="s">
        <v>79</v>
      </c>
      <c r="P590" t="s">
        <v>44</v>
      </c>
      <c r="U590" t="str">
        <f>CONCATENATE(Parameter[[#This Row],[Use Case 1]],";",Parameter[[#This Row],[Use Case 2]],";",Parameter[[#This Row],[Use Case 3]],";",Parameter[[#This Row],[Use Case 4]],";",Parameter[[#This Row],[Use Case 5]],";")</f>
        <v>Kostenermittlung;;;;;</v>
      </c>
      <c r="V590" t="s">
        <v>34</v>
      </c>
      <c r="W590">
        <v>2022</v>
      </c>
      <c r="Y590" t="s">
        <v>4661</v>
      </c>
      <c r="AD590">
        <f t="shared" si="9"/>
        <v>589</v>
      </c>
    </row>
    <row r="591" spans="1:30" x14ac:dyDescent="0.3">
      <c r="A591" t="s">
        <v>29</v>
      </c>
      <c r="B591" t="s">
        <v>4490</v>
      </c>
      <c r="E591" t="s">
        <v>30</v>
      </c>
      <c r="F591" t="s">
        <v>721</v>
      </c>
      <c r="G591" t="s">
        <v>653</v>
      </c>
      <c r="H591" t="s">
        <v>666</v>
      </c>
      <c r="I591" t="s">
        <v>79</v>
      </c>
      <c r="P591" t="s">
        <v>44</v>
      </c>
      <c r="U591" t="str">
        <f>CONCATENATE(Parameter[[#This Row],[Use Case 1]],";",Parameter[[#This Row],[Use Case 2]],";",Parameter[[#This Row],[Use Case 3]],";",Parameter[[#This Row],[Use Case 4]],";",Parameter[[#This Row],[Use Case 5]],";")</f>
        <v>Kostenermittlung;;;;;</v>
      </c>
      <c r="V591" t="s">
        <v>34</v>
      </c>
      <c r="W591">
        <v>2022</v>
      </c>
      <c r="Y591" t="s">
        <v>4661</v>
      </c>
      <c r="AD591">
        <f t="shared" si="9"/>
        <v>590</v>
      </c>
    </row>
    <row r="592" spans="1:30" x14ac:dyDescent="0.3">
      <c r="A592" t="s">
        <v>29</v>
      </c>
      <c r="B592" t="s">
        <v>4490</v>
      </c>
      <c r="E592" t="s">
        <v>30</v>
      </c>
      <c r="F592" t="s">
        <v>721</v>
      </c>
      <c r="G592" t="s">
        <v>653</v>
      </c>
      <c r="H592" t="s">
        <v>667</v>
      </c>
      <c r="I592" t="s">
        <v>79</v>
      </c>
      <c r="P592" t="s">
        <v>44</v>
      </c>
      <c r="U592" t="str">
        <f>CONCATENATE(Parameter[[#This Row],[Use Case 1]],";",Parameter[[#This Row],[Use Case 2]],";",Parameter[[#This Row],[Use Case 3]],";",Parameter[[#This Row],[Use Case 4]],";",Parameter[[#This Row],[Use Case 5]],";")</f>
        <v>Kostenermittlung;;;;;</v>
      </c>
      <c r="V592" t="s">
        <v>34</v>
      </c>
      <c r="W592">
        <v>2022</v>
      </c>
      <c r="Y592" t="s">
        <v>4661</v>
      </c>
      <c r="AD592">
        <f t="shared" si="9"/>
        <v>591</v>
      </c>
    </row>
    <row r="593" spans="1:30" x14ac:dyDescent="0.3">
      <c r="A593" t="s">
        <v>29</v>
      </c>
      <c r="B593" t="s">
        <v>4490</v>
      </c>
      <c r="E593" t="s">
        <v>30</v>
      </c>
      <c r="F593" t="s">
        <v>721</v>
      </c>
      <c r="G593" t="s">
        <v>653</v>
      </c>
      <c r="H593" t="s">
        <v>668</v>
      </c>
      <c r="I593" t="s">
        <v>79</v>
      </c>
      <c r="P593" t="s">
        <v>44</v>
      </c>
      <c r="U593" t="str">
        <f>CONCATENATE(Parameter[[#This Row],[Use Case 1]],";",Parameter[[#This Row],[Use Case 2]],";",Parameter[[#This Row],[Use Case 3]],";",Parameter[[#This Row],[Use Case 4]],";",Parameter[[#This Row],[Use Case 5]],";")</f>
        <v>Kostenermittlung;;;;;</v>
      </c>
      <c r="V593" t="s">
        <v>34</v>
      </c>
      <c r="W593">
        <v>2022</v>
      </c>
      <c r="Y593" t="s">
        <v>4661</v>
      </c>
      <c r="AD593">
        <f t="shared" si="9"/>
        <v>592</v>
      </c>
    </row>
    <row r="594" spans="1:30" x14ac:dyDescent="0.3">
      <c r="A594" t="s">
        <v>29</v>
      </c>
      <c r="B594" t="s">
        <v>4490</v>
      </c>
      <c r="E594" t="s">
        <v>30</v>
      </c>
      <c r="F594" t="s">
        <v>721</v>
      </c>
      <c r="G594" t="s">
        <v>653</v>
      </c>
      <c r="H594" t="s">
        <v>669</v>
      </c>
      <c r="I594" t="s">
        <v>79</v>
      </c>
      <c r="P594" t="s">
        <v>44</v>
      </c>
      <c r="U594" t="str">
        <f>CONCATENATE(Parameter[[#This Row],[Use Case 1]],";",Parameter[[#This Row],[Use Case 2]],";",Parameter[[#This Row],[Use Case 3]],";",Parameter[[#This Row],[Use Case 4]],";",Parameter[[#This Row],[Use Case 5]],";")</f>
        <v>Kostenermittlung;;;;;</v>
      </c>
      <c r="V594" t="s">
        <v>34</v>
      </c>
      <c r="W594">
        <v>2022</v>
      </c>
      <c r="Y594" t="s">
        <v>4661</v>
      </c>
      <c r="AD594">
        <f t="shared" si="9"/>
        <v>593</v>
      </c>
    </row>
    <row r="595" spans="1:30" x14ac:dyDescent="0.3">
      <c r="A595" t="s">
        <v>29</v>
      </c>
      <c r="B595" t="s">
        <v>4490</v>
      </c>
      <c r="E595" t="s">
        <v>30</v>
      </c>
      <c r="F595" t="s">
        <v>721</v>
      </c>
      <c r="G595" t="s">
        <v>653</v>
      </c>
      <c r="H595" t="s">
        <v>670</v>
      </c>
      <c r="I595" t="s">
        <v>79</v>
      </c>
      <c r="P595" t="s">
        <v>44</v>
      </c>
      <c r="U595" t="str">
        <f>CONCATENATE(Parameter[[#This Row],[Use Case 1]],";",Parameter[[#This Row],[Use Case 2]],";",Parameter[[#This Row],[Use Case 3]],";",Parameter[[#This Row],[Use Case 4]],";",Parameter[[#This Row],[Use Case 5]],";")</f>
        <v>Kostenermittlung;;;;;</v>
      </c>
      <c r="V595" t="s">
        <v>34</v>
      </c>
      <c r="W595">
        <v>2022</v>
      </c>
      <c r="Y595" t="s">
        <v>4661</v>
      </c>
      <c r="AD595">
        <f t="shared" si="9"/>
        <v>594</v>
      </c>
    </row>
    <row r="596" spans="1:30" x14ac:dyDescent="0.3">
      <c r="A596" t="s">
        <v>29</v>
      </c>
      <c r="B596" t="s">
        <v>4490</v>
      </c>
      <c r="E596" t="s">
        <v>30</v>
      </c>
      <c r="F596" t="s">
        <v>721</v>
      </c>
      <c r="G596" t="s">
        <v>653</v>
      </c>
      <c r="H596" t="s">
        <v>671</v>
      </c>
      <c r="I596" t="s">
        <v>79</v>
      </c>
      <c r="P596" t="s">
        <v>44</v>
      </c>
      <c r="U596" t="str">
        <f>CONCATENATE(Parameter[[#This Row],[Use Case 1]],";",Parameter[[#This Row],[Use Case 2]],";",Parameter[[#This Row],[Use Case 3]],";",Parameter[[#This Row],[Use Case 4]],";",Parameter[[#This Row],[Use Case 5]],";")</f>
        <v>Kostenermittlung;;;;;</v>
      </c>
      <c r="V596" t="s">
        <v>34</v>
      </c>
      <c r="W596">
        <v>2022</v>
      </c>
      <c r="Y596" t="s">
        <v>4661</v>
      </c>
      <c r="AD596">
        <f t="shared" si="9"/>
        <v>595</v>
      </c>
    </row>
    <row r="597" spans="1:30" x14ac:dyDescent="0.3">
      <c r="A597" t="s">
        <v>29</v>
      </c>
      <c r="B597" t="s">
        <v>4490</v>
      </c>
      <c r="E597" t="s">
        <v>30</v>
      </c>
      <c r="F597" t="s">
        <v>721</v>
      </c>
      <c r="G597" t="s">
        <v>653</v>
      </c>
      <c r="H597" t="s">
        <v>672</v>
      </c>
      <c r="I597" t="s">
        <v>79</v>
      </c>
      <c r="P597" t="s">
        <v>44</v>
      </c>
      <c r="U597" t="str">
        <f>CONCATENATE(Parameter[[#This Row],[Use Case 1]],";",Parameter[[#This Row],[Use Case 2]],";",Parameter[[#This Row],[Use Case 3]],";",Parameter[[#This Row],[Use Case 4]],";",Parameter[[#This Row],[Use Case 5]],";")</f>
        <v>Kostenermittlung;;;;;</v>
      </c>
      <c r="V597" t="s">
        <v>34</v>
      </c>
      <c r="W597">
        <v>2022</v>
      </c>
      <c r="Y597" t="s">
        <v>4661</v>
      </c>
      <c r="AD597">
        <f t="shared" si="9"/>
        <v>596</v>
      </c>
    </row>
    <row r="598" spans="1:30" x14ac:dyDescent="0.3">
      <c r="A598" t="s">
        <v>29</v>
      </c>
      <c r="B598" t="s">
        <v>4490</v>
      </c>
      <c r="E598" t="s">
        <v>30</v>
      </c>
      <c r="F598" t="s">
        <v>721</v>
      </c>
      <c r="G598" t="s">
        <v>653</v>
      </c>
      <c r="H598" t="s">
        <v>673</v>
      </c>
      <c r="I598" t="s">
        <v>79</v>
      </c>
      <c r="P598" t="s">
        <v>44</v>
      </c>
      <c r="U598" t="str">
        <f>CONCATENATE(Parameter[[#This Row],[Use Case 1]],";",Parameter[[#This Row],[Use Case 2]],";",Parameter[[#This Row],[Use Case 3]],";",Parameter[[#This Row],[Use Case 4]],";",Parameter[[#This Row],[Use Case 5]],";")</f>
        <v>Kostenermittlung;;;;;</v>
      </c>
      <c r="V598" t="s">
        <v>34</v>
      </c>
      <c r="W598">
        <v>2022</v>
      </c>
      <c r="Y598" t="s">
        <v>4661</v>
      </c>
      <c r="AD598">
        <f t="shared" si="9"/>
        <v>597</v>
      </c>
    </row>
    <row r="599" spans="1:30" x14ac:dyDescent="0.3">
      <c r="A599" t="s">
        <v>29</v>
      </c>
      <c r="B599" t="s">
        <v>4490</v>
      </c>
      <c r="E599" t="s">
        <v>30</v>
      </c>
      <c r="F599" t="s">
        <v>721</v>
      </c>
      <c r="G599" t="s">
        <v>653</v>
      </c>
      <c r="H599" t="s">
        <v>674</v>
      </c>
      <c r="I599" t="s">
        <v>79</v>
      </c>
      <c r="P599" t="s">
        <v>44</v>
      </c>
      <c r="U599" t="str">
        <f>CONCATENATE(Parameter[[#This Row],[Use Case 1]],";",Parameter[[#This Row],[Use Case 2]],";",Parameter[[#This Row],[Use Case 3]],";",Parameter[[#This Row],[Use Case 4]],";",Parameter[[#This Row],[Use Case 5]],";")</f>
        <v>Kostenermittlung;;;;;</v>
      </c>
      <c r="V599" t="s">
        <v>34</v>
      </c>
      <c r="W599">
        <v>2022</v>
      </c>
      <c r="Y599" t="s">
        <v>4661</v>
      </c>
      <c r="AD599">
        <f t="shared" si="9"/>
        <v>598</v>
      </c>
    </row>
    <row r="600" spans="1:30" x14ac:dyDescent="0.3">
      <c r="A600" t="s">
        <v>29</v>
      </c>
      <c r="B600" t="s">
        <v>4490</v>
      </c>
      <c r="E600" t="s">
        <v>30</v>
      </c>
      <c r="F600" t="s">
        <v>721</v>
      </c>
      <c r="G600" t="s">
        <v>653</v>
      </c>
      <c r="H600" t="s">
        <v>675</v>
      </c>
      <c r="I600" t="s">
        <v>79</v>
      </c>
      <c r="P600" t="s">
        <v>44</v>
      </c>
      <c r="U600" t="str">
        <f>CONCATENATE(Parameter[[#This Row],[Use Case 1]],";",Parameter[[#This Row],[Use Case 2]],";",Parameter[[#This Row],[Use Case 3]],";",Parameter[[#This Row],[Use Case 4]],";",Parameter[[#This Row],[Use Case 5]],";")</f>
        <v>Kostenermittlung;;;;;</v>
      </c>
      <c r="V600" t="s">
        <v>34</v>
      </c>
      <c r="W600">
        <v>2022</v>
      </c>
      <c r="Y600" t="s">
        <v>4661</v>
      </c>
      <c r="AD600">
        <f t="shared" si="9"/>
        <v>599</v>
      </c>
    </row>
    <row r="601" spans="1:30" x14ac:dyDescent="0.3">
      <c r="A601" t="s">
        <v>29</v>
      </c>
      <c r="B601" t="s">
        <v>4490</v>
      </c>
      <c r="E601" t="s">
        <v>30</v>
      </c>
      <c r="F601" t="s">
        <v>721</v>
      </c>
      <c r="G601" t="s">
        <v>653</v>
      </c>
      <c r="H601" t="s">
        <v>676</v>
      </c>
      <c r="I601" t="s">
        <v>79</v>
      </c>
      <c r="P601" t="s">
        <v>44</v>
      </c>
      <c r="U601" t="str">
        <f>CONCATENATE(Parameter[[#This Row],[Use Case 1]],";",Parameter[[#This Row],[Use Case 2]],";",Parameter[[#This Row],[Use Case 3]],";",Parameter[[#This Row],[Use Case 4]],";",Parameter[[#This Row],[Use Case 5]],";")</f>
        <v>Kostenermittlung;;;;;</v>
      </c>
      <c r="V601" t="s">
        <v>34</v>
      </c>
      <c r="W601">
        <v>2022</v>
      </c>
      <c r="Y601" t="s">
        <v>4661</v>
      </c>
      <c r="AD601">
        <f t="shared" si="9"/>
        <v>600</v>
      </c>
    </row>
    <row r="602" spans="1:30" x14ac:dyDescent="0.3">
      <c r="A602" t="s">
        <v>29</v>
      </c>
      <c r="B602" t="s">
        <v>4490</v>
      </c>
      <c r="E602" t="s">
        <v>30</v>
      </c>
      <c r="F602" t="s">
        <v>721</v>
      </c>
      <c r="G602" t="s">
        <v>653</v>
      </c>
      <c r="H602" t="s">
        <v>677</v>
      </c>
      <c r="I602" t="s">
        <v>79</v>
      </c>
      <c r="P602" t="s">
        <v>44</v>
      </c>
      <c r="U602" t="str">
        <f>CONCATENATE(Parameter[[#This Row],[Use Case 1]],";",Parameter[[#This Row],[Use Case 2]],";",Parameter[[#This Row],[Use Case 3]],";",Parameter[[#This Row],[Use Case 4]],";",Parameter[[#This Row],[Use Case 5]],";")</f>
        <v>Kostenermittlung;;;;;</v>
      </c>
      <c r="V602" t="s">
        <v>34</v>
      </c>
      <c r="W602">
        <v>2022</v>
      </c>
      <c r="Y602" t="s">
        <v>4661</v>
      </c>
      <c r="AD602">
        <f t="shared" si="9"/>
        <v>601</v>
      </c>
    </row>
    <row r="603" spans="1:30" x14ac:dyDescent="0.3">
      <c r="A603" t="s">
        <v>29</v>
      </c>
      <c r="B603" t="s">
        <v>4490</v>
      </c>
      <c r="E603" t="s">
        <v>30</v>
      </c>
      <c r="F603" t="s">
        <v>721</v>
      </c>
      <c r="G603" t="s">
        <v>653</v>
      </c>
      <c r="H603" t="s">
        <v>678</v>
      </c>
      <c r="I603" t="s">
        <v>79</v>
      </c>
      <c r="P603" t="s">
        <v>44</v>
      </c>
      <c r="U603" t="str">
        <f>CONCATENATE(Parameter[[#This Row],[Use Case 1]],";",Parameter[[#This Row],[Use Case 2]],";",Parameter[[#This Row],[Use Case 3]],";",Parameter[[#This Row],[Use Case 4]],";",Parameter[[#This Row],[Use Case 5]],";")</f>
        <v>Kostenermittlung;;;;;</v>
      </c>
      <c r="V603" t="s">
        <v>34</v>
      </c>
      <c r="W603">
        <v>2022</v>
      </c>
      <c r="Y603" t="s">
        <v>4661</v>
      </c>
      <c r="AD603">
        <f t="shared" si="9"/>
        <v>602</v>
      </c>
    </row>
    <row r="604" spans="1:30" x14ac:dyDescent="0.3">
      <c r="A604" t="s">
        <v>29</v>
      </c>
      <c r="B604" t="s">
        <v>4490</v>
      </c>
      <c r="E604" t="s">
        <v>30</v>
      </c>
      <c r="F604" t="s">
        <v>721</v>
      </c>
      <c r="G604" t="s">
        <v>653</v>
      </c>
      <c r="H604" t="s">
        <v>679</v>
      </c>
      <c r="I604" t="s">
        <v>79</v>
      </c>
      <c r="P604" t="s">
        <v>44</v>
      </c>
      <c r="U604" t="str">
        <f>CONCATENATE(Parameter[[#This Row],[Use Case 1]],";",Parameter[[#This Row],[Use Case 2]],";",Parameter[[#This Row],[Use Case 3]],";",Parameter[[#This Row],[Use Case 4]],";",Parameter[[#This Row],[Use Case 5]],";")</f>
        <v>Kostenermittlung;;;;;</v>
      </c>
      <c r="V604" t="s">
        <v>34</v>
      </c>
      <c r="W604">
        <v>2022</v>
      </c>
      <c r="Y604" t="s">
        <v>4661</v>
      </c>
      <c r="AD604">
        <f t="shared" si="9"/>
        <v>603</v>
      </c>
    </row>
    <row r="605" spans="1:30" x14ac:dyDescent="0.3">
      <c r="A605" t="s">
        <v>29</v>
      </c>
      <c r="B605" t="s">
        <v>4490</v>
      </c>
      <c r="E605" t="s">
        <v>30</v>
      </c>
      <c r="F605" t="s">
        <v>721</v>
      </c>
      <c r="G605" t="s">
        <v>653</v>
      </c>
      <c r="H605" t="s">
        <v>680</v>
      </c>
      <c r="I605" t="s">
        <v>79</v>
      </c>
      <c r="P605" t="s">
        <v>44</v>
      </c>
      <c r="U605" t="str">
        <f>CONCATENATE(Parameter[[#This Row],[Use Case 1]],";",Parameter[[#This Row],[Use Case 2]],";",Parameter[[#This Row],[Use Case 3]],";",Parameter[[#This Row],[Use Case 4]],";",Parameter[[#This Row],[Use Case 5]],";")</f>
        <v>Kostenermittlung;;;;;</v>
      </c>
      <c r="V605" t="s">
        <v>34</v>
      </c>
      <c r="W605">
        <v>2022</v>
      </c>
      <c r="Y605" t="s">
        <v>4661</v>
      </c>
      <c r="AD605">
        <f t="shared" si="9"/>
        <v>604</v>
      </c>
    </row>
    <row r="606" spans="1:30" x14ac:dyDescent="0.3">
      <c r="A606" t="s">
        <v>29</v>
      </c>
      <c r="B606" t="s">
        <v>4490</v>
      </c>
      <c r="E606" t="s">
        <v>30</v>
      </c>
      <c r="F606" t="s">
        <v>721</v>
      </c>
      <c r="G606" t="s">
        <v>653</v>
      </c>
      <c r="H606" t="s">
        <v>681</v>
      </c>
      <c r="I606" t="s">
        <v>79</v>
      </c>
      <c r="P606" t="s">
        <v>44</v>
      </c>
      <c r="U606" t="str">
        <f>CONCATENATE(Parameter[[#This Row],[Use Case 1]],";",Parameter[[#This Row],[Use Case 2]],";",Parameter[[#This Row],[Use Case 3]],";",Parameter[[#This Row],[Use Case 4]],";",Parameter[[#This Row],[Use Case 5]],";")</f>
        <v>Kostenermittlung;;;;;</v>
      </c>
      <c r="V606" t="s">
        <v>34</v>
      </c>
      <c r="W606">
        <v>2022</v>
      </c>
      <c r="Y606" t="s">
        <v>4661</v>
      </c>
      <c r="AD606">
        <f t="shared" si="9"/>
        <v>605</v>
      </c>
    </row>
    <row r="607" spans="1:30" x14ac:dyDescent="0.3">
      <c r="A607" t="s">
        <v>29</v>
      </c>
      <c r="B607" t="s">
        <v>4490</v>
      </c>
      <c r="E607" t="s">
        <v>30</v>
      </c>
      <c r="F607" t="s">
        <v>721</v>
      </c>
      <c r="G607" t="s">
        <v>653</v>
      </c>
      <c r="H607" t="s">
        <v>682</v>
      </c>
      <c r="I607" t="s">
        <v>79</v>
      </c>
      <c r="P607" t="s">
        <v>44</v>
      </c>
      <c r="U607" t="str">
        <f>CONCATENATE(Parameter[[#This Row],[Use Case 1]],";",Parameter[[#This Row],[Use Case 2]],";",Parameter[[#This Row],[Use Case 3]],";",Parameter[[#This Row],[Use Case 4]],";",Parameter[[#This Row],[Use Case 5]],";")</f>
        <v>Kostenermittlung;;;;;</v>
      </c>
      <c r="V607" t="s">
        <v>34</v>
      </c>
      <c r="W607">
        <v>2022</v>
      </c>
      <c r="Y607" t="s">
        <v>4661</v>
      </c>
      <c r="AD607">
        <f t="shared" si="9"/>
        <v>606</v>
      </c>
    </row>
    <row r="608" spans="1:30" x14ac:dyDescent="0.3">
      <c r="A608" t="s">
        <v>29</v>
      </c>
      <c r="B608" t="s">
        <v>4490</v>
      </c>
      <c r="E608" t="s">
        <v>30</v>
      </c>
      <c r="F608" t="s">
        <v>721</v>
      </c>
      <c r="G608" t="s">
        <v>653</v>
      </c>
      <c r="H608" t="s">
        <v>683</v>
      </c>
      <c r="I608" t="s">
        <v>79</v>
      </c>
      <c r="P608" t="s">
        <v>44</v>
      </c>
      <c r="U608" t="str">
        <f>CONCATENATE(Parameter[[#This Row],[Use Case 1]],";",Parameter[[#This Row],[Use Case 2]],";",Parameter[[#This Row],[Use Case 3]],";",Parameter[[#This Row],[Use Case 4]],";",Parameter[[#This Row],[Use Case 5]],";")</f>
        <v>Kostenermittlung;;;;;</v>
      </c>
      <c r="V608" t="s">
        <v>34</v>
      </c>
      <c r="W608">
        <v>2022</v>
      </c>
      <c r="Y608" t="s">
        <v>4661</v>
      </c>
      <c r="AD608">
        <f t="shared" si="9"/>
        <v>607</v>
      </c>
    </row>
    <row r="609" spans="1:30" x14ac:dyDescent="0.3">
      <c r="A609" t="s">
        <v>29</v>
      </c>
      <c r="B609" t="s">
        <v>4490</v>
      </c>
      <c r="E609" t="s">
        <v>30</v>
      </c>
      <c r="F609" t="s">
        <v>721</v>
      </c>
      <c r="G609" t="s">
        <v>653</v>
      </c>
      <c r="H609" t="s">
        <v>684</v>
      </c>
      <c r="I609" t="s">
        <v>79</v>
      </c>
      <c r="P609" t="s">
        <v>44</v>
      </c>
      <c r="U609" t="str">
        <f>CONCATENATE(Parameter[[#This Row],[Use Case 1]],";",Parameter[[#This Row],[Use Case 2]],";",Parameter[[#This Row],[Use Case 3]],";",Parameter[[#This Row],[Use Case 4]],";",Parameter[[#This Row],[Use Case 5]],";")</f>
        <v>Kostenermittlung;;;;;</v>
      </c>
      <c r="V609" t="s">
        <v>34</v>
      </c>
      <c r="W609">
        <v>2022</v>
      </c>
      <c r="Y609" t="s">
        <v>4661</v>
      </c>
      <c r="AD609">
        <f t="shared" si="9"/>
        <v>608</v>
      </c>
    </row>
    <row r="610" spans="1:30" x14ac:dyDescent="0.3">
      <c r="A610" t="s">
        <v>29</v>
      </c>
      <c r="B610" t="s">
        <v>4490</v>
      </c>
      <c r="E610" t="s">
        <v>30</v>
      </c>
      <c r="F610" t="s">
        <v>721</v>
      </c>
      <c r="G610" t="s">
        <v>653</v>
      </c>
      <c r="H610" t="s">
        <v>685</v>
      </c>
      <c r="I610" t="s">
        <v>79</v>
      </c>
      <c r="P610" t="s">
        <v>44</v>
      </c>
      <c r="U610" t="str">
        <f>CONCATENATE(Parameter[[#This Row],[Use Case 1]],";",Parameter[[#This Row],[Use Case 2]],";",Parameter[[#This Row],[Use Case 3]],";",Parameter[[#This Row],[Use Case 4]],";",Parameter[[#This Row],[Use Case 5]],";")</f>
        <v>Kostenermittlung;;;;;</v>
      </c>
      <c r="V610" t="s">
        <v>34</v>
      </c>
      <c r="W610">
        <v>2022</v>
      </c>
      <c r="Y610" t="s">
        <v>4661</v>
      </c>
      <c r="AD610">
        <f t="shared" si="9"/>
        <v>609</v>
      </c>
    </row>
    <row r="611" spans="1:30" x14ac:dyDescent="0.3">
      <c r="A611" t="s">
        <v>29</v>
      </c>
      <c r="B611" t="s">
        <v>4490</v>
      </c>
      <c r="E611" t="s">
        <v>30</v>
      </c>
      <c r="F611" t="s">
        <v>721</v>
      </c>
      <c r="G611" t="s">
        <v>653</v>
      </c>
      <c r="H611" t="s">
        <v>686</v>
      </c>
      <c r="I611" t="s">
        <v>79</v>
      </c>
      <c r="P611" t="s">
        <v>44</v>
      </c>
      <c r="U611" t="str">
        <f>CONCATENATE(Parameter[[#This Row],[Use Case 1]],";",Parameter[[#This Row],[Use Case 2]],";",Parameter[[#This Row],[Use Case 3]],";",Parameter[[#This Row],[Use Case 4]],";",Parameter[[#This Row],[Use Case 5]],";")</f>
        <v>Kostenermittlung;;;;;</v>
      </c>
      <c r="V611" t="s">
        <v>34</v>
      </c>
      <c r="W611">
        <v>2022</v>
      </c>
      <c r="Y611" t="s">
        <v>4661</v>
      </c>
      <c r="AD611">
        <f t="shared" si="9"/>
        <v>610</v>
      </c>
    </row>
    <row r="612" spans="1:30" x14ac:dyDescent="0.3">
      <c r="A612" t="s">
        <v>29</v>
      </c>
      <c r="B612" t="s">
        <v>4490</v>
      </c>
      <c r="E612" t="s">
        <v>30</v>
      </c>
      <c r="F612" t="s">
        <v>721</v>
      </c>
      <c r="G612" t="s">
        <v>653</v>
      </c>
      <c r="H612" t="s">
        <v>687</v>
      </c>
      <c r="I612" t="s">
        <v>79</v>
      </c>
      <c r="P612" t="s">
        <v>44</v>
      </c>
      <c r="U612" t="str">
        <f>CONCATENATE(Parameter[[#This Row],[Use Case 1]],";",Parameter[[#This Row],[Use Case 2]],";",Parameter[[#This Row],[Use Case 3]],";",Parameter[[#This Row],[Use Case 4]],";",Parameter[[#This Row],[Use Case 5]],";")</f>
        <v>Kostenermittlung;;;;;</v>
      </c>
      <c r="V612" t="s">
        <v>34</v>
      </c>
      <c r="W612">
        <v>2022</v>
      </c>
      <c r="Y612" t="s">
        <v>4661</v>
      </c>
      <c r="AD612">
        <f t="shared" si="9"/>
        <v>611</v>
      </c>
    </row>
    <row r="613" spans="1:30" x14ac:dyDescent="0.3">
      <c r="A613" t="s">
        <v>29</v>
      </c>
      <c r="B613" t="s">
        <v>4490</v>
      </c>
      <c r="E613" t="s">
        <v>30</v>
      </c>
      <c r="F613" t="s">
        <v>721</v>
      </c>
      <c r="G613" t="s">
        <v>653</v>
      </c>
      <c r="H613" t="s">
        <v>688</v>
      </c>
      <c r="I613" t="s">
        <v>79</v>
      </c>
      <c r="P613" t="s">
        <v>44</v>
      </c>
      <c r="U613" t="str">
        <f>CONCATENATE(Parameter[[#This Row],[Use Case 1]],";",Parameter[[#This Row],[Use Case 2]],";",Parameter[[#This Row],[Use Case 3]],";",Parameter[[#This Row],[Use Case 4]],";",Parameter[[#This Row],[Use Case 5]],";")</f>
        <v>Kostenermittlung;;;;;</v>
      </c>
      <c r="V613" t="s">
        <v>34</v>
      </c>
      <c r="W613">
        <v>2022</v>
      </c>
      <c r="Y613" t="s">
        <v>4661</v>
      </c>
      <c r="AD613">
        <f t="shared" si="9"/>
        <v>612</v>
      </c>
    </row>
    <row r="614" spans="1:30" x14ac:dyDescent="0.3">
      <c r="A614" t="s">
        <v>29</v>
      </c>
      <c r="B614" t="s">
        <v>4490</v>
      </c>
      <c r="E614" t="s">
        <v>30</v>
      </c>
      <c r="F614" t="s">
        <v>721</v>
      </c>
      <c r="G614" t="s">
        <v>653</v>
      </c>
      <c r="H614" t="s">
        <v>689</v>
      </c>
      <c r="I614" t="s">
        <v>79</v>
      </c>
      <c r="P614" t="s">
        <v>44</v>
      </c>
      <c r="U614" t="str">
        <f>CONCATENATE(Parameter[[#This Row],[Use Case 1]],";",Parameter[[#This Row],[Use Case 2]],";",Parameter[[#This Row],[Use Case 3]],";",Parameter[[#This Row],[Use Case 4]],";",Parameter[[#This Row],[Use Case 5]],";")</f>
        <v>Kostenermittlung;;;;;</v>
      </c>
      <c r="V614" t="s">
        <v>34</v>
      </c>
      <c r="W614">
        <v>2022</v>
      </c>
      <c r="Y614" t="s">
        <v>4661</v>
      </c>
      <c r="AD614">
        <f t="shared" si="9"/>
        <v>613</v>
      </c>
    </row>
    <row r="615" spans="1:30" x14ac:dyDescent="0.3">
      <c r="A615" t="s">
        <v>29</v>
      </c>
      <c r="B615" t="s">
        <v>4490</v>
      </c>
      <c r="E615" t="s">
        <v>30</v>
      </c>
      <c r="F615" t="s">
        <v>721</v>
      </c>
      <c r="G615" t="s">
        <v>653</v>
      </c>
      <c r="H615" t="s">
        <v>690</v>
      </c>
      <c r="I615" t="s">
        <v>79</v>
      </c>
      <c r="P615" t="s">
        <v>44</v>
      </c>
      <c r="U615" t="str">
        <f>CONCATENATE(Parameter[[#This Row],[Use Case 1]],";",Parameter[[#This Row],[Use Case 2]],";",Parameter[[#This Row],[Use Case 3]],";",Parameter[[#This Row],[Use Case 4]],";",Parameter[[#This Row],[Use Case 5]],";")</f>
        <v>Kostenermittlung;;;;;</v>
      </c>
      <c r="V615" t="s">
        <v>34</v>
      </c>
      <c r="W615">
        <v>2022</v>
      </c>
      <c r="Y615" t="s">
        <v>4661</v>
      </c>
      <c r="AD615">
        <f t="shared" si="9"/>
        <v>614</v>
      </c>
    </row>
    <row r="616" spans="1:30" x14ac:dyDescent="0.3">
      <c r="A616" t="s">
        <v>29</v>
      </c>
      <c r="B616" t="s">
        <v>4490</v>
      </c>
      <c r="E616" t="s">
        <v>30</v>
      </c>
      <c r="F616" t="s">
        <v>721</v>
      </c>
      <c r="G616" t="s">
        <v>653</v>
      </c>
      <c r="H616" t="s">
        <v>691</v>
      </c>
      <c r="I616" t="s">
        <v>79</v>
      </c>
      <c r="P616" t="s">
        <v>44</v>
      </c>
      <c r="U616" t="str">
        <f>CONCATENATE(Parameter[[#This Row],[Use Case 1]],";",Parameter[[#This Row],[Use Case 2]],";",Parameter[[#This Row],[Use Case 3]],";",Parameter[[#This Row],[Use Case 4]],";",Parameter[[#This Row],[Use Case 5]],";")</f>
        <v>Kostenermittlung;;;;;</v>
      </c>
      <c r="V616" t="s">
        <v>34</v>
      </c>
      <c r="W616">
        <v>2022</v>
      </c>
      <c r="Y616" t="s">
        <v>4661</v>
      </c>
      <c r="AD616">
        <f t="shared" si="9"/>
        <v>615</v>
      </c>
    </row>
    <row r="617" spans="1:30" x14ac:dyDescent="0.3">
      <c r="A617" t="s">
        <v>29</v>
      </c>
      <c r="B617" t="s">
        <v>4490</v>
      </c>
      <c r="E617" t="s">
        <v>30</v>
      </c>
      <c r="F617" t="s">
        <v>721</v>
      </c>
      <c r="G617" t="s">
        <v>653</v>
      </c>
      <c r="H617" t="s">
        <v>692</v>
      </c>
      <c r="I617" t="s">
        <v>79</v>
      </c>
      <c r="P617" t="s">
        <v>44</v>
      </c>
      <c r="U617" t="str">
        <f>CONCATENATE(Parameter[[#This Row],[Use Case 1]],";",Parameter[[#This Row],[Use Case 2]],";",Parameter[[#This Row],[Use Case 3]],";",Parameter[[#This Row],[Use Case 4]],";",Parameter[[#This Row],[Use Case 5]],";")</f>
        <v>Kostenermittlung;;;;;</v>
      </c>
      <c r="V617" t="s">
        <v>34</v>
      </c>
      <c r="W617">
        <v>2022</v>
      </c>
      <c r="Y617" t="s">
        <v>4661</v>
      </c>
      <c r="AD617">
        <f t="shared" si="9"/>
        <v>616</v>
      </c>
    </row>
    <row r="618" spans="1:30" x14ac:dyDescent="0.3">
      <c r="A618" t="s">
        <v>29</v>
      </c>
      <c r="B618" t="s">
        <v>4490</v>
      </c>
      <c r="E618" t="s">
        <v>30</v>
      </c>
      <c r="F618" t="s">
        <v>721</v>
      </c>
      <c r="G618" t="s">
        <v>653</v>
      </c>
      <c r="H618" t="s">
        <v>693</v>
      </c>
      <c r="I618" t="s">
        <v>79</v>
      </c>
      <c r="P618" t="s">
        <v>44</v>
      </c>
      <c r="U618" t="str">
        <f>CONCATENATE(Parameter[[#This Row],[Use Case 1]],";",Parameter[[#This Row],[Use Case 2]],";",Parameter[[#This Row],[Use Case 3]],";",Parameter[[#This Row],[Use Case 4]],";",Parameter[[#This Row],[Use Case 5]],";")</f>
        <v>Kostenermittlung;;;;;</v>
      </c>
      <c r="V618" t="s">
        <v>34</v>
      </c>
      <c r="W618">
        <v>2022</v>
      </c>
      <c r="Y618" t="s">
        <v>4661</v>
      </c>
      <c r="AD618">
        <f t="shared" si="9"/>
        <v>617</v>
      </c>
    </row>
    <row r="619" spans="1:30" x14ac:dyDescent="0.3">
      <c r="A619" t="s">
        <v>29</v>
      </c>
      <c r="B619" t="s">
        <v>4490</v>
      </c>
      <c r="E619" t="s">
        <v>30</v>
      </c>
      <c r="F619" t="s">
        <v>721</v>
      </c>
      <c r="G619" t="s">
        <v>653</v>
      </c>
      <c r="H619" t="s">
        <v>694</v>
      </c>
      <c r="I619" t="s">
        <v>79</v>
      </c>
      <c r="P619" t="s">
        <v>44</v>
      </c>
      <c r="U619" t="str">
        <f>CONCATENATE(Parameter[[#This Row],[Use Case 1]],";",Parameter[[#This Row],[Use Case 2]],";",Parameter[[#This Row],[Use Case 3]],";",Parameter[[#This Row],[Use Case 4]],";",Parameter[[#This Row],[Use Case 5]],";")</f>
        <v>Kostenermittlung;;;;;</v>
      </c>
      <c r="V619" t="s">
        <v>34</v>
      </c>
      <c r="W619">
        <v>2022</v>
      </c>
      <c r="Y619" t="s">
        <v>4661</v>
      </c>
      <c r="AD619">
        <f t="shared" si="9"/>
        <v>618</v>
      </c>
    </row>
    <row r="620" spans="1:30" x14ac:dyDescent="0.3">
      <c r="A620" t="s">
        <v>29</v>
      </c>
      <c r="B620" t="s">
        <v>4490</v>
      </c>
      <c r="E620" t="s">
        <v>30</v>
      </c>
      <c r="F620" t="s">
        <v>721</v>
      </c>
      <c r="G620" t="s">
        <v>653</v>
      </c>
      <c r="H620" t="s">
        <v>695</v>
      </c>
      <c r="I620" t="s">
        <v>79</v>
      </c>
      <c r="P620" t="s">
        <v>44</v>
      </c>
      <c r="U620" t="str">
        <f>CONCATENATE(Parameter[[#This Row],[Use Case 1]],";",Parameter[[#This Row],[Use Case 2]],";",Parameter[[#This Row],[Use Case 3]],";",Parameter[[#This Row],[Use Case 4]],";",Parameter[[#This Row],[Use Case 5]],";")</f>
        <v>Kostenermittlung;;;;;</v>
      </c>
      <c r="V620" t="s">
        <v>34</v>
      </c>
      <c r="W620">
        <v>2022</v>
      </c>
      <c r="Y620" t="s">
        <v>4661</v>
      </c>
      <c r="AD620">
        <f t="shared" si="9"/>
        <v>619</v>
      </c>
    </row>
    <row r="621" spans="1:30" x14ac:dyDescent="0.3">
      <c r="A621" t="s">
        <v>29</v>
      </c>
      <c r="B621" t="s">
        <v>4490</v>
      </c>
      <c r="E621" t="s">
        <v>30</v>
      </c>
      <c r="F621" t="s">
        <v>721</v>
      </c>
      <c r="G621" t="s">
        <v>653</v>
      </c>
      <c r="H621" t="s">
        <v>696</v>
      </c>
      <c r="I621" t="s">
        <v>79</v>
      </c>
      <c r="P621" t="s">
        <v>44</v>
      </c>
      <c r="U621" t="str">
        <f>CONCATENATE(Parameter[[#This Row],[Use Case 1]],";",Parameter[[#This Row],[Use Case 2]],";",Parameter[[#This Row],[Use Case 3]],";",Parameter[[#This Row],[Use Case 4]],";",Parameter[[#This Row],[Use Case 5]],";")</f>
        <v>Kostenermittlung;;;;;</v>
      </c>
      <c r="V621" t="s">
        <v>34</v>
      </c>
      <c r="W621">
        <v>2022</v>
      </c>
      <c r="Y621" t="s">
        <v>4661</v>
      </c>
      <c r="AD621">
        <f t="shared" si="9"/>
        <v>620</v>
      </c>
    </row>
    <row r="622" spans="1:30" x14ac:dyDescent="0.3">
      <c r="A622" t="s">
        <v>29</v>
      </c>
      <c r="B622" t="s">
        <v>4490</v>
      </c>
      <c r="E622" t="s">
        <v>30</v>
      </c>
      <c r="F622" t="s">
        <v>721</v>
      </c>
      <c r="G622" t="s">
        <v>653</v>
      </c>
      <c r="H622" t="s">
        <v>697</v>
      </c>
      <c r="I622" t="s">
        <v>79</v>
      </c>
      <c r="P622" t="s">
        <v>44</v>
      </c>
      <c r="U622" t="str">
        <f>CONCATENATE(Parameter[[#This Row],[Use Case 1]],";",Parameter[[#This Row],[Use Case 2]],";",Parameter[[#This Row],[Use Case 3]],";",Parameter[[#This Row],[Use Case 4]],";",Parameter[[#This Row],[Use Case 5]],";")</f>
        <v>Kostenermittlung;;;;;</v>
      </c>
      <c r="V622" t="s">
        <v>34</v>
      </c>
      <c r="W622">
        <v>2022</v>
      </c>
      <c r="Y622" t="s">
        <v>4661</v>
      </c>
      <c r="AD622">
        <f t="shared" si="9"/>
        <v>621</v>
      </c>
    </row>
    <row r="623" spans="1:30" x14ac:dyDescent="0.3">
      <c r="A623" t="s">
        <v>29</v>
      </c>
      <c r="B623" t="s">
        <v>4490</v>
      </c>
      <c r="E623" t="s">
        <v>30</v>
      </c>
      <c r="F623" t="s">
        <v>721</v>
      </c>
      <c r="G623" t="s">
        <v>653</v>
      </c>
      <c r="H623" t="s">
        <v>698</v>
      </c>
      <c r="I623" t="s">
        <v>79</v>
      </c>
      <c r="P623" t="s">
        <v>44</v>
      </c>
      <c r="U623" t="str">
        <f>CONCATENATE(Parameter[[#This Row],[Use Case 1]],";",Parameter[[#This Row],[Use Case 2]],";",Parameter[[#This Row],[Use Case 3]],";",Parameter[[#This Row],[Use Case 4]],";",Parameter[[#This Row],[Use Case 5]],";")</f>
        <v>Kostenermittlung;;;;;</v>
      </c>
      <c r="V623" t="s">
        <v>34</v>
      </c>
      <c r="W623">
        <v>2022</v>
      </c>
      <c r="Y623" t="s">
        <v>4661</v>
      </c>
      <c r="AD623">
        <f t="shared" si="9"/>
        <v>622</v>
      </c>
    </row>
    <row r="624" spans="1:30" x14ac:dyDescent="0.3">
      <c r="A624" t="s">
        <v>29</v>
      </c>
      <c r="B624" t="s">
        <v>4490</v>
      </c>
      <c r="E624" t="s">
        <v>30</v>
      </c>
      <c r="F624" t="s">
        <v>721</v>
      </c>
      <c r="G624" t="s">
        <v>653</v>
      </c>
      <c r="H624" t="s">
        <v>699</v>
      </c>
      <c r="I624" t="s">
        <v>79</v>
      </c>
      <c r="P624" t="s">
        <v>44</v>
      </c>
      <c r="U624" t="str">
        <f>CONCATENATE(Parameter[[#This Row],[Use Case 1]],";",Parameter[[#This Row],[Use Case 2]],";",Parameter[[#This Row],[Use Case 3]],";",Parameter[[#This Row],[Use Case 4]],";",Parameter[[#This Row],[Use Case 5]],";")</f>
        <v>Kostenermittlung;;;;;</v>
      </c>
      <c r="V624" t="s">
        <v>34</v>
      </c>
      <c r="W624">
        <v>2022</v>
      </c>
      <c r="Y624" t="s">
        <v>4661</v>
      </c>
      <c r="AD624">
        <f t="shared" si="9"/>
        <v>623</v>
      </c>
    </row>
    <row r="625" spans="1:30" x14ac:dyDescent="0.3">
      <c r="A625" t="s">
        <v>29</v>
      </c>
      <c r="B625" t="s">
        <v>4490</v>
      </c>
      <c r="E625" t="s">
        <v>30</v>
      </c>
      <c r="F625" t="s">
        <v>721</v>
      </c>
      <c r="G625" t="s">
        <v>653</v>
      </c>
      <c r="H625" t="s">
        <v>700</v>
      </c>
      <c r="I625" t="s">
        <v>79</v>
      </c>
      <c r="P625" t="s">
        <v>44</v>
      </c>
      <c r="U625" t="str">
        <f>CONCATENATE(Parameter[[#This Row],[Use Case 1]],";",Parameter[[#This Row],[Use Case 2]],";",Parameter[[#This Row],[Use Case 3]],";",Parameter[[#This Row],[Use Case 4]],";",Parameter[[#This Row],[Use Case 5]],";")</f>
        <v>Kostenermittlung;;;;;</v>
      </c>
      <c r="V625" t="s">
        <v>34</v>
      </c>
      <c r="W625">
        <v>2022</v>
      </c>
      <c r="Y625" t="s">
        <v>4661</v>
      </c>
      <c r="AD625">
        <f t="shared" si="9"/>
        <v>624</v>
      </c>
    </row>
    <row r="626" spans="1:30" x14ac:dyDescent="0.3">
      <c r="A626" t="s">
        <v>29</v>
      </c>
      <c r="B626" t="s">
        <v>4490</v>
      </c>
      <c r="E626" t="s">
        <v>30</v>
      </c>
      <c r="F626" t="s">
        <v>721</v>
      </c>
      <c r="G626" t="s">
        <v>653</v>
      </c>
      <c r="H626" t="s">
        <v>701</v>
      </c>
      <c r="I626" t="s">
        <v>79</v>
      </c>
      <c r="P626" t="s">
        <v>44</v>
      </c>
      <c r="U626" t="str">
        <f>CONCATENATE(Parameter[[#This Row],[Use Case 1]],";",Parameter[[#This Row],[Use Case 2]],";",Parameter[[#This Row],[Use Case 3]],";",Parameter[[#This Row],[Use Case 4]],";",Parameter[[#This Row],[Use Case 5]],";")</f>
        <v>Kostenermittlung;;;;;</v>
      </c>
      <c r="V626" t="s">
        <v>34</v>
      </c>
      <c r="W626">
        <v>2022</v>
      </c>
      <c r="Y626" t="s">
        <v>4661</v>
      </c>
      <c r="AD626">
        <f t="shared" si="9"/>
        <v>625</v>
      </c>
    </row>
    <row r="627" spans="1:30" x14ac:dyDescent="0.3">
      <c r="A627" t="s">
        <v>29</v>
      </c>
      <c r="B627" t="s">
        <v>4490</v>
      </c>
      <c r="E627" t="s">
        <v>30</v>
      </c>
      <c r="F627" t="s">
        <v>721</v>
      </c>
      <c r="G627" t="s">
        <v>653</v>
      </c>
      <c r="H627" t="s">
        <v>702</v>
      </c>
      <c r="I627" t="s">
        <v>79</v>
      </c>
      <c r="P627" t="s">
        <v>44</v>
      </c>
      <c r="U627" t="str">
        <f>CONCATENATE(Parameter[[#This Row],[Use Case 1]],";",Parameter[[#This Row],[Use Case 2]],";",Parameter[[#This Row],[Use Case 3]],";",Parameter[[#This Row],[Use Case 4]],";",Parameter[[#This Row],[Use Case 5]],";")</f>
        <v>Kostenermittlung;;;;;</v>
      </c>
      <c r="V627" t="s">
        <v>34</v>
      </c>
      <c r="W627">
        <v>2022</v>
      </c>
      <c r="Y627" t="s">
        <v>4661</v>
      </c>
      <c r="AD627">
        <f t="shared" si="9"/>
        <v>626</v>
      </c>
    </row>
    <row r="628" spans="1:30" x14ac:dyDescent="0.3">
      <c r="A628" t="s">
        <v>29</v>
      </c>
      <c r="B628" t="s">
        <v>4490</v>
      </c>
      <c r="E628" t="s">
        <v>30</v>
      </c>
      <c r="F628" t="s">
        <v>721</v>
      </c>
      <c r="G628" t="s">
        <v>653</v>
      </c>
      <c r="H628" t="s">
        <v>703</v>
      </c>
      <c r="I628" t="s">
        <v>79</v>
      </c>
      <c r="P628" t="s">
        <v>44</v>
      </c>
      <c r="U628" t="str">
        <f>CONCATENATE(Parameter[[#This Row],[Use Case 1]],";",Parameter[[#This Row],[Use Case 2]],";",Parameter[[#This Row],[Use Case 3]],";",Parameter[[#This Row],[Use Case 4]],";",Parameter[[#This Row],[Use Case 5]],";")</f>
        <v>Kostenermittlung;;;;;</v>
      </c>
      <c r="V628" t="s">
        <v>34</v>
      </c>
      <c r="W628">
        <v>2022</v>
      </c>
      <c r="Y628" t="s">
        <v>4661</v>
      </c>
      <c r="AD628">
        <f t="shared" si="9"/>
        <v>627</v>
      </c>
    </row>
    <row r="629" spans="1:30" x14ac:dyDescent="0.3">
      <c r="A629" t="s">
        <v>29</v>
      </c>
      <c r="B629" t="s">
        <v>4490</v>
      </c>
      <c r="E629" t="s">
        <v>30</v>
      </c>
      <c r="F629" t="s">
        <v>721</v>
      </c>
      <c r="G629" t="s">
        <v>653</v>
      </c>
      <c r="H629" t="s">
        <v>704</v>
      </c>
      <c r="I629" t="s">
        <v>79</v>
      </c>
      <c r="P629" t="s">
        <v>44</v>
      </c>
      <c r="U629" t="str">
        <f>CONCATENATE(Parameter[[#This Row],[Use Case 1]],";",Parameter[[#This Row],[Use Case 2]],";",Parameter[[#This Row],[Use Case 3]],";",Parameter[[#This Row],[Use Case 4]],";",Parameter[[#This Row],[Use Case 5]],";")</f>
        <v>Kostenermittlung;;;;;</v>
      </c>
      <c r="V629" t="s">
        <v>34</v>
      </c>
      <c r="W629">
        <v>2022</v>
      </c>
      <c r="Y629" t="s">
        <v>4661</v>
      </c>
      <c r="AD629">
        <f t="shared" si="9"/>
        <v>628</v>
      </c>
    </row>
    <row r="630" spans="1:30" x14ac:dyDescent="0.3">
      <c r="A630" t="s">
        <v>29</v>
      </c>
      <c r="B630" t="s">
        <v>4490</v>
      </c>
      <c r="E630" t="s">
        <v>30</v>
      </c>
      <c r="F630" t="s">
        <v>721</v>
      </c>
      <c r="G630" t="s">
        <v>653</v>
      </c>
      <c r="H630" t="s">
        <v>705</v>
      </c>
      <c r="I630" t="s">
        <v>79</v>
      </c>
      <c r="P630" t="s">
        <v>44</v>
      </c>
      <c r="U630" t="str">
        <f>CONCATENATE(Parameter[[#This Row],[Use Case 1]],";",Parameter[[#This Row],[Use Case 2]],";",Parameter[[#This Row],[Use Case 3]],";",Parameter[[#This Row],[Use Case 4]],";",Parameter[[#This Row],[Use Case 5]],";")</f>
        <v>Kostenermittlung;;;;;</v>
      </c>
      <c r="V630" t="s">
        <v>34</v>
      </c>
      <c r="W630">
        <v>2022</v>
      </c>
      <c r="Y630" t="s">
        <v>4661</v>
      </c>
      <c r="AD630">
        <f t="shared" si="9"/>
        <v>629</v>
      </c>
    </row>
    <row r="631" spans="1:30" x14ac:dyDescent="0.3">
      <c r="A631" t="s">
        <v>29</v>
      </c>
      <c r="B631" t="s">
        <v>4490</v>
      </c>
      <c r="E631" t="s">
        <v>30</v>
      </c>
      <c r="F631" t="s">
        <v>721</v>
      </c>
      <c r="G631" t="s">
        <v>653</v>
      </c>
      <c r="H631" t="s">
        <v>706</v>
      </c>
      <c r="I631" t="s">
        <v>79</v>
      </c>
      <c r="P631" t="s">
        <v>44</v>
      </c>
      <c r="U631" t="str">
        <f>CONCATENATE(Parameter[[#This Row],[Use Case 1]],";",Parameter[[#This Row],[Use Case 2]],";",Parameter[[#This Row],[Use Case 3]],";",Parameter[[#This Row],[Use Case 4]],";",Parameter[[#This Row],[Use Case 5]],";")</f>
        <v>Kostenermittlung;;;;;</v>
      </c>
      <c r="V631" t="s">
        <v>34</v>
      </c>
      <c r="W631">
        <v>2022</v>
      </c>
      <c r="Y631" t="s">
        <v>4661</v>
      </c>
      <c r="AD631">
        <f t="shared" si="9"/>
        <v>630</v>
      </c>
    </row>
    <row r="632" spans="1:30" x14ac:dyDescent="0.3">
      <c r="A632" t="s">
        <v>29</v>
      </c>
      <c r="B632" t="s">
        <v>4490</v>
      </c>
      <c r="E632" t="s">
        <v>30</v>
      </c>
      <c r="F632" t="s">
        <v>721</v>
      </c>
      <c r="G632" t="s">
        <v>653</v>
      </c>
      <c r="H632" t="s">
        <v>707</v>
      </c>
      <c r="I632" t="s">
        <v>79</v>
      </c>
      <c r="P632" t="s">
        <v>44</v>
      </c>
      <c r="U632" t="str">
        <f>CONCATENATE(Parameter[[#This Row],[Use Case 1]],";",Parameter[[#This Row],[Use Case 2]],";",Parameter[[#This Row],[Use Case 3]],";",Parameter[[#This Row],[Use Case 4]],";",Parameter[[#This Row],[Use Case 5]],";")</f>
        <v>Kostenermittlung;;;;;</v>
      </c>
      <c r="V632" t="s">
        <v>34</v>
      </c>
      <c r="W632">
        <v>2022</v>
      </c>
      <c r="Y632" t="s">
        <v>4661</v>
      </c>
      <c r="AD632">
        <f t="shared" si="9"/>
        <v>631</v>
      </c>
    </row>
    <row r="633" spans="1:30" x14ac:dyDescent="0.3">
      <c r="A633" t="s">
        <v>29</v>
      </c>
      <c r="B633" t="s">
        <v>4490</v>
      </c>
      <c r="E633" t="s">
        <v>30</v>
      </c>
      <c r="F633" t="s">
        <v>721</v>
      </c>
      <c r="G633" t="s">
        <v>653</v>
      </c>
      <c r="H633" t="s">
        <v>708</v>
      </c>
      <c r="I633" t="s">
        <v>79</v>
      </c>
      <c r="P633" t="s">
        <v>44</v>
      </c>
      <c r="U633" t="str">
        <f>CONCATENATE(Parameter[[#This Row],[Use Case 1]],";",Parameter[[#This Row],[Use Case 2]],";",Parameter[[#This Row],[Use Case 3]],";",Parameter[[#This Row],[Use Case 4]],";",Parameter[[#This Row],[Use Case 5]],";")</f>
        <v>Kostenermittlung;;;;;</v>
      </c>
      <c r="V633" t="s">
        <v>34</v>
      </c>
      <c r="W633">
        <v>2022</v>
      </c>
      <c r="Y633" t="s">
        <v>4661</v>
      </c>
      <c r="AD633">
        <f t="shared" si="9"/>
        <v>632</v>
      </c>
    </row>
    <row r="634" spans="1:30" x14ac:dyDescent="0.3">
      <c r="A634" t="s">
        <v>29</v>
      </c>
      <c r="B634" t="s">
        <v>4490</v>
      </c>
      <c r="E634" t="s">
        <v>30</v>
      </c>
      <c r="F634" t="s">
        <v>721</v>
      </c>
      <c r="G634" t="s">
        <v>775</v>
      </c>
      <c r="H634"/>
      <c r="I634" t="s">
        <v>37</v>
      </c>
      <c r="J634" t="s">
        <v>777</v>
      </c>
      <c r="K634" t="s">
        <v>74</v>
      </c>
      <c r="L634" t="s">
        <v>776</v>
      </c>
      <c r="M634" t="s">
        <v>41</v>
      </c>
      <c r="N634" t="s">
        <v>70</v>
      </c>
      <c r="O634" t="s">
        <v>657</v>
      </c>
      <c r="P634" t="s">
        <v>44</v>
      </c>
      <c r="U634" t="str">
        <f>CONCATENATE(Parameter[[#This Row],[Use Case 1]],";",Parameter[[#This Row],[Use Case 2]],";",Parameter[[#This Row],[Use Case 3]],";",Parameter[[#This Row],[Use Case 4]],";",Parameter[[#This Row],[Use Case 5]],";")</f>
        <v>Kostenermittlung;;;;;</v>
      </c>
      <c r="V634" t="s">
        <v>34</v>
      </c>
      <c r="W634">
        <v>2022</v>
      </c>
      <c r="Y634" t="s">
        <v>4661</v>
      </c>
      <c r="Z634" t="s">
        <v>778</v>
      </c>
      <c r="AD634">
        <f t="shared" si="9"/>
        <v>633</v>
      </c>
    </row>
    <row r="635" spans="1:30" x14ac:dyDescent="0.3">
      <c r="A635" t="s">
        <v>29</v>
      </c>
      <c r="B635" t="s">
        <v>4490</v>
      </c>
      <c r="E635" t="s">
        <v>30</v>
      </c>
      <c r="F635" t="s">
        <v>721</v>
      </c>
      <c r="G635" t="s">
        <v>775</v>
      </c>
      <c r="H635" t="s">
        <v>115</v>
      </c>
      <c r="I635" t="s">
        <v>79</v>
      </c>
      <c r="P635" t="s">
        <v>44</v>
      </c>
      <c r="U635" t="str">
        <f>CONCATENATE(Parameter[[#This Row],[Use Case 1]],";",Parameter[[#This Row],[Use Case 2]],";",Parameter[[#This Row],[Use Case 3]],";",Parameter[[#This Row],[Use Case 4]],";",Parameter[[#This Row],[Use Case 5]],";")</f>
        <v>Kostenermittlung;;;;;</v>
      </c>
      <c r="V635" t="s">
        <v>34</v>
      </c>
      <c r="W635">
        <v>2022</v>
      </c>
      <c r="Y635" t="s">
        <v>4661</v>
      </c>
      <c r="AD635">
        <f t="shared" si="9"/>
        <v>634</v>
      </c>
    </row>
    <row r="636" spans="1:30" x14ac:dyDescent="0.3">
      <c r="A636" t="s">
        <v>29</v>
      </c>
      <c r="B636" t="s">
        <v>4490</v>
      </c>
      <c r="E636" t="s">
        <v>30</v>
      </c>
      <c r="F636" t="s">
        <v>721</v>
      </c>
      <c r="G636" t="s">
        <v>775</v>
      </c>
      <c r="H636" t="s">
        <v>1686</v>
      </c>
      <c r="I636" t="s">
        <v>79</v>
      </c>
      <c r="P636" t="s">
        <v>44</v>
      </c>
      <c r="U636" t="str">
        <f>CONCATENATE(Parameter[[#This Row],[Use Case 1]],";",Parameter[[#This Row],[Use Case 2]],";",Parameter[[#This Row],[Use Case 3]],";",Parameter[[#This Row],[Use Case 4]],";",Parameter[[#This Row],[Use Case 5]],";")</f>
        <v>Kostenermittlung;;;;;</v>
      </c>
      <c r="V636" t="s">
        <v>34</v>
      </c>
      <c r="W636">
        <v>2022</v>
      </c>
      <c r="Y636" t="s">
        <v>4661</v>
      </c>
      <c r="AD636">
        <f t="shared" si="9"/>
        <v>635</v>
      </c>
    </row>
    <row r="637" spans="1:30" x14ac:dyDescent="0.3">
      <c r="A637" t="s">
        <v>29</v>
      </c>
      <c r="B637" t="s">
        <v>4490</v>
      </c>
      <c r="E637" t="s">
        <v>30</v>
      </c>
      <c r="F637" t="s">
        <v>721</v>
      </c>
      <c r="G637" t="s">
        <v>775</v>
      </c>
      <c r="H637" t="s">
        <v>779</v>
      </c>
      <c r="I637" t="s">
        <v>79</v>
      </c>
      <c r="P637" t="s">
        <v>44</v>
      </c>
      <c r="U637" t="str">
        <f>CONCATENATE(Parameter[[#This Row],[Use Case 1]],";",Parameter[[#This Row],[Use Case 2]],";",Parameter[[#This Row],[Use Case 3]],";",Parameter[[#This Row],[Use Case 4]],";",Parameter[[#This Row],[Use Case 5]],";")</f>
        <v>Kostenermittlung;;;;;</v>
      </c>
      <c r="V637" t="s">
        <v>34</v>
      </c>
      <c r="W637">
        <v>2022</v>
      </c>
      <c r="Y637" t="s">
        <v>4661</v>
      </c>
      <c r="AD637">
        <f t="shared" si="9"/>
        <v>636</v>
      </c>
    </row>
    <row r="638" spans="1:30" x14ac:dyDescent="0.3">
      <c r="A638" t="s">
        <v>29</v>
      </c>
      <c r="B638" t="s">
        <v>4490</v>
      </c>
      <c r="E638" t="s">
        <v>30</v>
      </c>
      <c r="F638" t="s">
        <v>721</v>
      </c>
      <c r="G638" t="s">
        <v>775</v>
      </c>
      <c r="H638" t="s">
        <v>780</v>
      </c>
      <c r="I638" t="s">
        <v>79</v>
      </c>
      <c r="P638" t="s">
        <v>44</v>
      </c>
      <c r="U638" t="str">
        <f>CONCATENATE(Parameter[[#This Row],[Use Case 1]],";",Parameter[[#This Row],[Use Case 2]],";",Parameter[[#This Row],[Use Case 3]],";",Parameter[[#This Row],[Use Case 4]],";",Parameter[[#This Row],[Use Case 5]],";")</f>
        <v>Kostenermittlung;;;;;</v>
      </c>
      <c r="V638" t="s">
        <v>34</v>
      </c>
      <c r="W638">
        <v>2022</v>
      </c>
      <c r="Y638" t="s">
        <v>4661</v>
      </c>
      <c r="AD638">
        <f t="shared" si="9"/>
        <v>637</v>
      </c>
    </row>
    <row r="639" spans="1:30" x14ac:dyDescent="0.3">
      <c r="A639" t="s">
        <v>29</v>
      </c>
      <c r="B639" t="s">
        <v>4490</v>
      </c>
      <c r="E639" t="s">
        <v>30</v>
      </c>
      <c r="F639" t="s">
        <v>721</v>
      </c>
      <c r="G639" t="s">
        <v>775</v>
      </c>
      <c r="H639" t="s">
        <v>781</v>
      </c>
      <c r="I639" t="s">
        <v>79</v>
      </c>
      <c r="P639" t="s">
        <v>44</v>
      </c>
      <c r="U639" t="str">
        <f>CONCATENATE(Parameter[[#This Row],[Use Case 1]],";",Parameter[[#This Row],[Use Case 2]],";",Parameter[[#This Row],[Use Case 3]],";",Parameter[[#This Row],[Use Case 4]],";",Parameter[[#This Row],[Use Case 5]],";")</f>
        <v>Kostenermittlung;;;;;</v>
      </c>
      <c r="V639" t="s">
        <v>34</v>
      </c>
      <c r="W639">
        <v>2022</v>
      </c>
      <c r="Y639" t="s">
        <v>4661</v>
      </c>
      <c r="AD639">
        <f t="shared" si="9"/>
        <v>638</v>
      </c>
    </row>
    <row r="640" spans="1:30" x14ac:dyDescent="0.3">
      <c r="A640" t="s">
        <v>29</v>
      </c>
      <c r="B640" t="s">
        <v>4490</v>
      </c>
      <c r="E640" t="s">
        <v>30</v>
      </c>
      <c r="F640" t="s">
        <v>721</v>
      </c>
      <c r="G640" t="s">
        <v>775</v>
      </c>
      <c r="H640" t="s">
        <v>782</v>
      </c>
      <c r="I640" t="s">
        <v>79</v>
      </c>
      <c r="P640" t="s">
        <v>44</v>
      </c>
      <c r="U640" t="str">
        <f>CONCATENATE(Parameter[[#This Row],[Use Case 1]],";",Parameter[[#This Row],[Use Case 2]],";",Parameter[[#This Row],[Use Case 3]],";",Parameter[[#This Row],[Use Case 4]],";",Parameter[[#This Row],[Use Case 5]],";")</f>
        <v>Kostenermittlung;;;;;</v>
      </c>
      <c r="V640" t="s">
        <v>34</v>
      </c>
      <c r="W640">
        <v>2022</v>
      </c>
      <c r="Y640" t="s">
        <v>4661</v>
      </c>
      <c r="AD640">
        <f t="shared" si="9"/>
        <v>639</v>
      </c>
    </row>
    <row r="641" spans="1:30" x14ac:dyDescent="0.3">
      <c r="A641" t="s">
        <v>29</v>
      </c>
      <c r="B641" t="s">
        <v>4490</v>
      </c>
      <c r="E641" t="s">
        <v>30</v>
      </c>
      <c r="F641" t="s">
        <v>721</v>
      </c>
      <c r="G641" t="s">
        <v>787</v>
      </c>
      <c r="H641"/>
      <c r="I641" t="s">
        <v>37</v>
      </c>
      <c r="J641" t="s">
        <v>789</v>
      </c>
      <c r="K641" t="s">
        <v>38</v>
      </c>
      <c r="L641" t="s">
        <v>788</v>
      </c>
      <c r="M641" t="s">
        <v>41</v>
      </c>
      <c r="N641" t="s">
        <v>42</v>
      </c>
      <c r="O641" t="s">
        <v>713</v>
      </c>
      <c r="P641" t="s">
        <v>44</v>
      </c>
      <c r="U641" t="str">
        <f>CONCATENATE(Parameter[[#This Row],[Use Case 1]],";",Parameter[[#This Row],[Use Case 2]],";",Parameter[[#This Row],[Use Case 3]],";",Parameter[[#This Row],[Use Case 4]],";",Parameter[[#This Row],[Use Case 5]],";")</f>
        <v>Kostenermittlung;;;;;</v>
      </c>
      <c r="V641" t="s">
        <v>34</v>
      </c>
      <c r="W641">
        <v>2022</v>
      </c>
      <c r="Y641" t="s">
        <v>4661</v>
      </c>
      <c r="Z641" t="s">
        <v>790</v>
      </c>
      <c r="AB641" t="s">
        <v>4358</v>
      </c>
      <c r="AC641" t="s">
        <v>4359</v>
      </c>
      <c r="AD641">
        <f t="shared" si="9"/>
        <v>640</v>
      </c>
    </row>
    <row r="642" spans="1:30" x14ac:dyDescent="0.3">
      <c r="A642" t="s">
        <v>29</v>
      </c>
      <c r="B642" t="s">
        <v>4490</v>
      </c>
      <c r="E642" t="s">
        <v>30</v>
      </c>
      <c r="F642" t="s">
        <v>721</v>
      </c>
      <c r="G642" t="s">
        <v>709</v>
      </c>
      <c r="H642"/>
      <c r="I642" t="s">
        <v>37</v>
      </c>
      <c r="J642" t="s">
        <v>711</v>
      </c>
      <c r="K642" t="s">
        <v>709</v>
      </c>
      <c r="L642" t="s">
        <v>710</v>
      </c>
      <c r="M642" t="s">
        <v>41</v>
      </c>
      <c r="N642" t="s">
        <v>70</v>
      </c>
      <c r="O642" t="s">
        <v>713</v>
      </c>
      <c r="P642" t="s">
        <v>44</v>
      </c>
      <c r="U642" t="str">
        <f>CONCATENATE(Parameter[[#This Row],[Use Case 1]],";",Parameter[[#This Row],[Use Case 2]],";",Parameter[[#This Row],[Use Case 3]],";",Parameter[[#This Row],[Use Case 4]],";",Parameter[[#This Row],[Use Case 5]],";")</f>
        <v>Kostenermittlung;;;;;</v>
      </c>
      <c r="V642" t="s">
        <v>34</v>
      </c>
      <c r="W642">
        <v>2022</v>
      </c>
      <c r="Y642" t="s">
        <v>4661</v>
      </c>
      <c r="Z642" t="s">
        <v>712</v>
      </c>
      <c r="AD642">
        <f t="shared" si="9"/>
        <v>641</v>
      </c>
    </row>
    <row r="643" spans="1:30" x14ac:dyDescent="0.3">
      <c r="A643" t="s">
        <v>29</v>
      </c>
      <c r="B643" t="s">
        <v>4490</v>
      </c>
      <c r="E643" t="s">
        <v>30</v>
      </c>
      <c r="F643" t="s">
        <v>721</v>
      </c>
      <c r="G643" t="s">
        <v>4590</v>
      </c>
      <c r="H643"/>
      <c r="I643" t="s">
        <v>37</v>
      </c>
      <c r="J643" t="s">
        <v>4592</v>
      </c>
      <c r="K643" t="s">
        <v>38</v>
      </c>
      <c r="L643" t="s">
        <v>4591</v>
      </c>
      <c r="M643" t="s">
        <v>41</v>
      </c>
      <c r="N643" t="s">
        <v>55</v>
      </c>
      <c r="O643" t="s">
        <v>43</v>
      </c>
      <c r="P643" t="s">
        <v>44</v>
      </c>
      <c r="U643" t="str">
        <f>CONCATENATE(Parameter[[#This Row],[Use Case 1]],";",Parameter[[#This Row],[Use Case 2]],";",Parameter[[#This Row],[Use Case 3]],";",Parameter[[#This Row],[Use Case 4]],";",Parameter[[#This Row],[Use Case 5]],";")</f>
        <v>Kostenermittlung;;;;;</v>
      </c>
      <c r="V643" t="s">
        <v>34</v>
      </c>
      <c r="W643">
        <v>2022</v>
      </c>
      <c r="Y643" t="s">
        <v>4661</v>
      </c>
      <c r="Z643" t="s">
        <v>4593</v>
      </c>
      <c r="AD643">
        <f t="shared" si="9"/>
        <v>642</v>
      </c>
    </row>
    <row r="644" spans="1:30" x14ac:dyDescent="0.3">
      <c r="A644" t="s">
        <v>29</v>
      </c>
      <c r="B644" t="s">
        <v>4490</v>
      </c>
      <c r="E644" t="s">
        <v>30</v>
      </c>
      <c r="F644" t="s">
        <v>721</v>
      </c>
      <c r="G644" t="s">
        <v>791</v>
      </c>
      <c r="H644"/>
      <c r="I644" t="s">
        <v>37</v>
      </c>
      <c r="J644" t="s">
        <v>793</v>
      </c>
      <c r="K644" t="s">
        <v>74</v>
      </c>
      <c r="L644" t="s">
        <v>792</v>
      </c>
      <c r="M644" t="s">
        <v>41</v>
      </c>
      <c r="N644" t="s">
        <v>70</v>
      </c>
      <c r="O644" t="s">
        <v>43</v>
      </c>
      <c r="P644" t="s">
        <v>44</v>
      </c>
      <c r="U644" t="str">
        <f>CONCATENATE(Parameter[[#This Row],[Use Case 1]],";",Parameter[[#This Row],[Use Case 2]],";",Parameter[[#This Row],[Use Case 3]],";",Parameter[[#This Row],[Use Case 4]],";",Parameter[[#This Row],[Use Case 5]],";")</f>
        <v>Kostenermittlung;;;;;</v>
      </c>
      <c r="V644" t="s">
        <v>34</v>
      </c>
      <c r="W644">
        <v>2022</v>
      </c>
      <c r="Y644" t="s">
        <v>4662</v>
      </c>
      <c r="Z644" t="s">
        <v>794</v>
      </c>
      <c r="AD644">
        <f t="shared" ref="AD644:AD707" si="10">AD643+1</f>
        <v>643</v>
      </c>
    </row>
    <row r="645" spans="1:30" x14ac:dyDescent="0.3">
      <c r="A645" t="s">
        <v>29</v>
      </c>
      <c r="B645" t="s">
        <v>4602</v>
      </c>
      <c r="E645" t="s">
        <v>30</v>
      </c>
      <c r="F645" t="s">
        <v>721</v>
      </c>
      <c r="G645" t="s">
        <v>791</v>
      </c>
      <c r="H645"/>
      <c r="I645" t="s">
        <v>37</v>
      </c>
      <c r="J645" t="s">
        <v>793</v>
      </c>
      <c r="K645" t="s">
        <v>74</v>
      </c>
      <c r="L645" t="s">
        <v>792</v>
      </c>
      <c r="M645" t="s">
        <v>41</v>
      </c>
      <c r="N645" t="s">
        <v>70</v>
      </c>
      <c r="O645" t="s">
        <v>43</v>
      </c>
      <c r="P645" t="s">
        <v>44</v>
      </c>
      <c r="U645" t="str">
        <f>CONCATENATE(Parameter[[#This Row],[Use Case 1]],";",Parameter[[#This Row],[Use Case 2]],";",Parameter[[#This Row],[Use Case 3]],";",Parameter[[#This Row],[Use Case 4]],";",Parameter[[#This Row],[Use Case 5]],";")</f>
        <v>Kostenermittlung;;;;;</v>
      </c>
      <c r="V645" t="s">
        <v>4479</v>
      </c>
      <c r="W645">
        <v>2022</v>
      </c>
      <c r="Y645" t="s">
        <v>4661</v>
      </c>
      <c r="Z645" t="s">
        <v>794</v>
      </c>
      <c r="AD645">
        <f t="shared" si="10"/>
        <v>644</v>
      </c>
    </row>
    <row r="646" spans="1:30" x14ac:dyDescent="0.3">
      <c r="A646" t="s">
        <v>29</v>
      </c>
      <c r="B646" t="s">
        <v>4602</v>
      </c>
      <c r="E646" t="s">
        <v>30</v>
      </c>
      <c r="F646" t="s">
        <v>721</v>
      </c>
      <c r="G646" t="s">
        <v>791</v>
      </c>
      <c r="H646" t="s">
        <v>115</v>
      </c>
      <c r="I646" t="s">
        <v>79</v>
      </c>
      <c r="P646" t="s">
        <v>44</v>
      </c>
      <c r="U646" t="str">
        <f>CONCATENATE(Parameter[[#This Row],[Use Case 1]],";",Parameter[[#This Row],[Use Case 2]],";",Parameter[[#This Row],[Use Case 3]],";",Parameter[[#This Row],[Use Case 4]],";",Parameter[[#This Row],[Use Case 5]],";")</f>
        <v>Kostenermittlung;;;;;</v>
      </c>
      <c r="V646" t="s">
        <v>34</v>
      </c>
      <c r="W646">
        <v>2022</v>
      </c>
      <c r="Y646" t="s">
        <v>4661</v>
      </c>
      <c r="AD646">
        <f t="shared" si="10"/>
        <v>645</v>
      </c>
    </row>
    <row r="647" spans="1:30" x14ac:dyDescent="0.3">
      <c r="A647" t="s">
        <v>29</v>
      </c>
      <c r="B647" t="s">
        <v>4602</v>
      </c>
      <c r="E647" t="s">
        <v>30</v>
      </c>
      <c r="F647" t="s">
        <v>721</v>
      </c>
      <c r="G647" t="s">
        <v>791</v>
      </c>
      <c r="H647" t="s">
        <v>1686</v>
      </c>
      <c r="I647" t="s">
        <v>79</v>
      </c>
      <c r="P647" t="s">
        <v>44</v>
      </c>
      <c r="U647" t="str">
        <f>CONCATENATE(Parameter[[#This Row],[Use Case 1]],";",Parameter[[#This Row],[Use Case 2]],";",Parameter[[#This Row],[Use Case 3]],";",Parameter[[#This Row],[Use Case 4]],";",Parameter[[#This Row],[Use Case 5]],";")</f>
        <v>Kostenermittlung;;;;;</v>
      </c>
      <c r="V647" t="s">
        <v>34</v>
      </c>
      <c r="W647">
        <v>2022</v>
      </c>
      <c r="Y647" t="s">
        <v>4661</v>
      </c>
      <c r="AD647">
        <f t="shared" si="10"/>
        <v>646</v>
      </c>
    </row>
    <row r="648" spans="1:30" x14ac:dyDescent="0.3">
      <c r="A648" t="s">
        <v>29</v>
      </c>
      <c r="B648" t="s">
        <v>4602</v>
      </c>
      <c r="E648" t="s">
        <v>30</v>
      </c>
      <c r="F648" t="s">
        <v>721</v>
      </c>
      <c r="G648" t="s">
        <v>791</v>
      </c>
      <c r="H648" t="s">
        <v>795</v>
      </c>
      <c r="I648" t="s">
        <v>79</v>
      </c>
      <c r="P648" t="s">
        <v>44</v>
      </c>
      <c r="U648" t="str">
        <f>CONCATENATE(Parameter[[#This Row],[Use Case 1]],";",Parameter[[#This Row],[Use Case 2]],";",Parameter[[#This Row],[Use Case 3]],";",Parameter[[#This Row],[Use Case 4]],";",Parameter[[#This Row],[Use Case 5]],";")</f>
        <v>Kostenermittlung;;;;;</v>
      </c>
      <c r="V648" t="s">
        <v>34</v>
      </c>
      <c r="W648">
        <v>2022</v>
      </c>
      <c r="Y648" t="s">
        <v>4661</v>
      </c>
      <c r="AD648">
        <f t="shared" si="10"/>
        <v>647</v>
      </c>
    </row>
    <row r="649" spans="1:30" x14ac:dyDescent="0.3">
      <c r="A649" t="s">
        <v>29</v>
      </c>
      <c r="B649" t="s">
        <v>4602</v>
      </c>
      <c r="E649" t="s">
        <v>30</v>
      </c>
      <c r="F649" t="s">
        <v>721</v>
      </c>
      <c r="G649" t="s">
        <v>791</v>
      </c>
      <c r="H649" t="s">
        <v>796</v>
      </c>
      <c r="I649" t="s">
        <v>79</v>
      </c>
      <c r="P649" t="s">
        <v>44</v>
      </c>
      <c r="U649" t="str">
        <f>CONCATENATE(Parameter[[#This Row],[Use Case 1]],";",Parameter[[#This Row],[Use Case 2]],";",Parameter[[#This Row],[Use Case 3]],";",Parameter[[#This Row],[Use Case 4]],";",Parameter[[#This Row],[Use Case 5]],";")</f>
        <v>Kostenermittlung;;;;;</v>
      </c>
      <c r="V649" t="s">
        <v>34</v>
      </c>
      <c r="W649">
        <v>2022</v>
      </c>
      <c r="Y649" t="s">
        <v>4661</v>
      </c>
      <c r="AD649">
        <f t="shared" si="10"/>
        <v>648</v>
      </c>
    </row>
    <row r="650" spans="1:30" x14ac:dyDescent="0.3">
      <c r="A650" t="s">
        <v>29</v>
      </c>
      <c r="B650" t="s">
        <v>4602</v>
      </c>
      <c r="E650" t="s">
        <v>30</v>
      </c>
      <c r="F650" t="s">
        <v>721</v>
      </c>
      <c r="G650" t="s">
        <v>791</v>
      </c>
      <c r="H650" t="s">
        <v>797</v>
      </c>
      <c r="I650" t="s">
        <v>79</v>
      </c>
      <c r="P650" t="s">
        <v>44</v>
      </c>
      <c r="U650" t="str">
        <f>CONCATENATE(Parameter[[#This Row],[Use Case 1]],";",Parameter[[#This Row],[Use Case 2]],";",Parameter[[#This Row],[Use Case 3]],";",Parameter[[#This Row],[Use Case 4]],";",Parameter[[#This Row],[Use Case 5]],";")</f>
        <v>Kostenermittlung;;;;;</v>
      </c>
      <c r="V650" t="s">
        <v>34</v>
      </c>
      <c r="W650">
        <v>2022</v>
      </c>
      <c r="Y650" t="s">
        <v>4661</v>
      </c>
      <c r="AD650">
        <f t="shared" si="10"/>
        <v>649</v>
      </c>
    </row>
    <row r="651" spans="1:30" x14ac:dyDescent="0.3">
      <c r="A651" s="7" t="s">
        <v>29</v>
      </c>
      <c r="B651" s="7" t="s">
        <v>4478</v>
      </c>
      <c r="C651" s="7"/>
      <c r="D651" s="7"/>
      <c r="E651" s="7" t="s">
        <v>30</v>
      </c>
      <c r="F651" s="7" t="s">
        <v>798</v>
      </c>
      <c r="G651" s="7"/>
      <c r="H651" s="7"/>
      <c r="I651" s="7" t="s">
        <v>32</v>
      </c>
      <c r="J651" s="7" t="s">
        <v>798</v>
      </c>
      <c r="K651" s="7"/>
      <c r="L651" s="7"/>
      <c r="M651" s="7" t="s">
        <v>65</v>
      </c>
      <c r="N651" s="7"/>
      <c r="O651" s="7"/>
      <c r="P651" s="7" t="s">
        <v>44</v>
      </c>
      <c r="Q651" s="7"/>
      <c r="R651" s="7"/>
      <c r="S651" s="7"/>
      <c r="T651" s="7"/>
      <c r="U651" s="7" t="str">
        <f>CONCATENATE(Parameter[[#This Row],[Use Case 1]],";",Parameter[[#This Row],[Use Case 2]],";",Parameter[[#This Row],[Use Case 3]],";",Parameter[[#This Row],[Use Case 4]],";",Parameter[[#This Row],[Use Case 5]],";")</f>
        <v>Kostenermittlung;;;;;</v>
      </c>
      <c r="V651" s="7" t="s">
        <v>34</v>
      </c>
      <c r="W651" s="7">
        <v>2022</v>
      </c>
      <c r="X651" s="7"/>
      <c r="Y651" s="7" t="s">
        <v>4661</v>
      </c>
      <c r="Z651" s="7" t="s">
        <v>798</v>
      </c>
      <c r="AA651" s="7" t="s">
        <v>4339</v>
      </c>
      <c r="AB651" s="7"/>
      <c r="AC651" s="7"/>
      <c r="AD651" s="7">
        <f t="shared" si="10"/>
        <v>650</v>
      </c>
    </row>
    <row r="652" spans="1:30" x14ac:dyDescent="0.3">
      <c r="A652" t="s">
        <v>29</v>
      </c>
      <c r="B652" t="s">
        <v>4478</v>
      </c>
      <c r="E652" t="s">
        <v>30</v>
      </c>
      <c r="F652" t="s">
        <v>798</v>
      </c>
      <c r="G652" t="s">
        <v>799</v>
      </c>
      <c r="H652"/>
      <c r="I652" t="s">
        <v>37</v>
      </c>
      <c r="J652" t="s">
        <v>801</v>
      </c>
      <c r="K652" t="s">
        <v>74</v>
      </c>
      <c r="L652" t="s">
        <v>800</v>
      </c>
      <c r="M652" t="s">
        <v>41</v>
      </c>
      <c r="N652" t="s">
        <v>55</v>
      </c>
      <c r="O652" t="s">
        <v>77</v>
      </c>
      <c r="P652" t="s">
        <v>44</v>
      </c>
      <c r="U652" t="str">
        <f>CONCATENATE(Parameter[[#This Row],[Use Case 1]],";",Parameter[[#This Row],[Use Case 2]],";",Parameter[[#This Row],[Use Case 3]],";",Parameter[[#This Row],[Use Case 4]],";",Parameter[[#This Row],[Use Case 5]],";")</f>
        <v>Kostenermittlung;;;;;</v>
      </c>
      <c r="V652" t="s">
        <v>34</v>
      </c>
      <c r="W652">
        <v>2022</v>
      </c>
      <c r="Y652" t="s">
        <v>4661</v>
      </c>
      <c r="Z652" t="s">
        <v>802</v>
      </c>
      <c r="AB652" t="s">
        <v>4360</v>
      </c>
      <c r="AC652" t="s">
        <v>4331</v>
      </c>
      <c r="AD652">
        <f t="shared" si="10"/>
        <v>651</v>
      </c>
    </row>
    <row r="653" spans="1:30" x14ac:dyDescent="0.3">
      <c r="A653" t="s">
        <v>29</v>
      </c>
      <c r="B653" t="s">
        <v>4478</v>
      </c>
      <c r="E653" t="s">
        <v>30</v>
      </c>
      <c r="F653" t="s">
        <v>798</v>
      </c>
      <c r="G653" t="s">
        <v>799</v>
      </c>
      <c r="H653" t="s">
        <v>803</v>
      </c>
      <c r="I653" t="s">
        <v>79</v>
      </c>
      <c r="P653" t="s">
        <v>44</v>
      </c>
      <c r="U653" t="str">
        <f>CONCATENATE(Parameter[[#This Row],[Use Case 1]],";",Parameter[[#This Row],[Use Case 2]],";",Parameter[[#This Row],[Use Case 3]],";",Parameter[[#This Row],[Use Case 4]],";",Parameter[[#This Row],[Use Case 5]],";")</f>
        <v>Kostenermittlung;;;;;</v>
      </c>
      <c r="V653" t="s">
        <v>34</v>
      </c>
      <c r="W653">
        <v>2022</v>
      </c>
      <c r="Y653" t="s">
        <v>4661</v>
      </c>
      <c r="AD653">
        <f t="shared" si="10"/>
        <v>652</v>
      </c>
    </row>
    <row r="654" spans="1:30" x14ac:dyDescent="0.3">
      <c r="A654" t="s">
        <v>29</v>
      </c>
      <c r="B654" t="s">
        <v>4478</v>
      </c>
      <c r="E654" t="s">
        <v>30</v>
      </c>
      <c r="F654" t="s">
        <v>798</v>
      </c>
      <c r="G654" t="s">
        <v>799</v>
      </c>
      <c r="H654" t="s">
        <v>804</v>
      </c>
      <c r="I654" t="s">
        <v>79</v>
      </c>
      <c r="P654" t="s">
        <v>44</v>
      </c>
      <c r="U654" t="str">
        <f>CONCATENATE(Parameter[[#This Row],[Use Case 1]],";",Parameter[[#This Row],[Use Case 2]],";",Parameter[[#This Row],[Use Case 3]],";",Parameter[[#This Row],[Use Case 4]],";",Parameter[[#This Row],[Use Case 5]],";")</f>
        <v>Kostenermittlung;;;;;</v>
      </c>
      <c r="V654" t="s">
        <v>34</v>
      </c>
      <c r="W654">
        <v>2022</v>
      </c>
      <c r="Y654" t="s">
        <v>4661</v>
      </c>
      <c r="AD654">
        <f t="shared" si="10"/>
        <v>653</v>
      </c>
    </row>
    <row r="655" spans="1:30" x14ac:dyDescent="0.3">
      <c r="A655" t="s">
        <v>29</v>
      </c>
      <c r="B655" t="s">
        <v>4604</v>
      </c>
      <c r="E655" t="s">
        <v>30</v>
      </c>
      <c r="F655" t="s">
        <v>798</v>
      </c>
      <c r="G655" t="s">
        <v>805</v>
      </c>
      <c r="H655"/>
      <c r="I655" t="s">
        <v>37</v>
      </c>
      <c r="J655" t="s">
        <v>807</v>
      </c>
      <c r="K655" t="s">
        <v>74</v>
      </c>
      <c r="L655" t="s">
        <v>806</v>
      </c>
      <c r="M655" t="s">
        <v>41</v>
      </c>
      <c r="N655" t="s">
        <v>55</v>
      </c>
      <c r="O655" t="s">
        <v>77</v>
      </c>
      <c r="P655" t="s">
        <v>44</v>
      </c>
      <c r="U655" t="str">
        <f>CONCATENATE(Parameter[[#This Row],[Use Case 1]],";",Parameter[[#This Row],[Use Case 2]],";",Parameter[[#This Row],[Use Case 3]],";",Parameter[[#This Row],[Use Case 4]],";",Parameter[[#This Row],[Use Case 5]],";")</f>
        <v>Kostenermittlung;;;;;</v>
      </c>
      <c r="V655" t="s">
        <v>4479</v>
      </c>
      <c r="W655">
        <v>2022</v>
      </c>
      <c r="Y655" t="s">
        <v>4661</v>
      </c>
      <c r="Z655" t="s">
        <v>808</v>
      </c>
      <c r="AD655">
        <f t="shared" si="10"/>
        <v>654</v>
      </c>
    </row>
    <row r="656" spans="1:30" x14ac:dyDescent="0.3">
      <c r="A656" t="s">
        <v>29</v>
      </c>
      <c r="B656" t="s">
        <v>4604</v>
      </c>
      <c r="E656" t="s">
        <v>30</v>
      </c>
      <c r="F656" t="s">
        <v>798</v>
      </c>
      <c r="G656" t="s">
        <v>805</v>
      </c>
      <c r="H656" t="s">
        <v>115</v>
      </c>
      <c r="I656" t="s">
        <v>79</v>
      </c>
      <c r="P656" t="s">
        <v>44</v>
      </c>
      <c r="U656" t="str">
        <f>CONCATENATE(Parameter[[#This Row],[Use Case 1]],";",Parameter[[#This Row],[Use Case 2]],";",Parameter[[#This Row],[Use Case 3]],";",Parameter[[#This Row],[Use Case 4]],";",Parameter[[#This Row],[Use Case 5]],";")</f>
        <v>Kostenermittlung;;;;;</v>
      </c>
      <c r="V656" t="s">
        <v>34</v>
      </c>
      <c r="W656">
        <v>2022</v>
      </c>
      <c r="Y656" t="s">
        <v>4661</v>
      </c>
      <c r="AD656">
        <f t="shared" si="10"/>
        <v>655</v>
      </c>
    </row>
    <row r="657" spans="1:30" x14ac:dyDescent="0.3">
      <c r="A657" t="s">
        <v>29</v>
      </c>
      <c r="B657" t="s">
        <v>4604</v>
      </c>
      <c r="E657" t="s">
        <v>30</v>
      </c>
      <c r="F657" t="s">
        <v>798</v>
      </c>
      <c r="G657" t="s">
        <v>805</v>
      </c>
      <c r="H657" t="s">
        <v>1686</v>
      </c>
      <c r="I657" t="s">
        <v>79</v>
      </c>
      <c r="P657" t="s">
        <v>44</v>
      </c>
      <c r="U657" t="str">
        <f>CONCATENATE(Parameter[[#This Row],[Use Case 1]],";",Parameter[[#This Row],[Use Case 2]],";",Parameter[[#This Row],[Use Case 3]],";",Parameter[[#This Row],[Use Case 4]],";",Parameter[[#This Row],[Use Case 5]],";")</f>
        <v>Kostenermittlung;;;;;</v>
      </c>
      <c r="V657" t="s">
        <v>34</v>
      </c>
      <c r="W657">
        <v>2022</v>
      </c>
      <c r="Y657" t="s">
        <v>4661</v>
      </c>
      <c r="AD657">
        <f t="shared" si="10"/>
        <v>656</v>
      </c>
    </row>
    <row r="658" spans="1:30" x14ac:dyDescent="0.3">
      <c r="A658" t="s">
        <v>29</v>
      </c>
      <c r="B658" t="s">
        <v>4604</v>
      </c>
      <c r="E658" t="s">
        <v>30</v>
      </c>
      <c r="F658" t="s">
        <v>798</v>
      </c>
      <c r="G658" t="s">
        <v>805</v>
      </c>
      <c r="H658" t="s">
        <v>809</v>
      </c>
      <c r="I658" t="s">
        <v>79</v>
      </c>
      <c r="P658" t="s">
        <v>44</v>
      </c>
      <c r="U658" t="str">
        <f>CONCATENATE(Parameter[[#This Row],[Use Case 1]],";",Parameter[[#This Row],[Use Case 2]],";",Parameter[[#This Row],[Use Case 3]],";",Parameter[[#This Row],[Use Case 4]],";",Parameter[[#This Row],[Use Case 5]],";")</f>
        <v>Kostenermittlung;;;;;</v>
      </c>
      <c r="V658" t="s">
        <v>34</v>
      </c>
      <c r="W658">
        <v>2022</v>
      </c>
      <c r="Y658" t="s">
        <v>4661</v>
      </c>
      <c r="AD658">
        <f t="shared" si="10"/>
        <v>657</v>
      </c>
    </row>
    <row r="659" spans="1:30" x14ac:dyDescent="0.3">
      <c r="A659" t="s">
        <v>29</v>
      </c>
      <c r="B659" t="s">
        <v>4604</v>
      </c>
      <c r="E659" t="s">
        <v>30</v>
      </c>
      <c r="F659" t="s">
        <v>798</v>
      </c>
      <c r="G659" t="s">
        <v>805</v>
      </c>
      <c r="H659" t="s">
        <v>810</v>
      </c>
      <c r="I659" t="s">
        <v>79</v>
      </c>
      <c r="P659" t="s">
        <v>44</v>
      </c>
      <c r="U659" t="str">
        <f>CONCATENATE(Parameter[[#This Row],[Use Case 1]],";",Parameter[[#This Row],[Use Case 2]],";",Parameter[[#This Row],[Use Case 3]],";",Parameter[[#This Row],[Use Case 4]],";",Parameter[[#This Row],[Use Case 5]],";")</f>
        <v>Kostenermittlung;;;;;</v>
      </c>
      <c r="V659" t="s">
        <v>34</v>
      </c>
      <c r="W659">
        <v>2022</v>
      </c>
      <c r="Y659" t="s">
        <v>4661</v>
      </c>
      <c r="AD659">
        <f t="shared" si="10"/>
        <v>658</v>
      </c>
    </row>
    <row r="660" spans="1:30" x14ac:dyDescent="0.3">
      <c r="A660" t="s">
        <v>29</v>
      </c>
      <c r="B660" t="s">
        <v>4604</v>
      </c>
      <c r="E660" t="s">
        <v>30</v>
      </c>
      <c r="F660" t="s">
        <v>798</v>
      </c>
      <c r="G660" t="s">
        <v>805</v>
      </c>
      <c r="H660" t="s">
        <v>811</v>
      </c>
      <c r="I660" t="s">
        <v>79</v>
      </c>
      <c r="P660" t="s">
        <v>44</v>
      </c>
      <c r="U660" t="str">
        <f>CONCATENATE(Parameter[[#This Row],[Use Case 1]],";",Parameter[[#This Row],[Use Case 2]],";",Parameter[[#This Row],[Use Case 3]],";",Parameter[[#This Row],[Use Case 4]],";",Parameter[[#This Row],[Use Case 5]],";")</f>
        <v>Kostenermittlung;;;;;</v>
      </c>
      <c r="V660" t="s">
        <v>34</v>
      </c>
      <c r="W660">
        <v>2022</v>
      </c>
      <c r="Y660" t="s">
        <v>4661</v>
      </c>
      <c r="AD660">
        <f t="shared" si="10"/>
        <v>659</v>
      </c>
    </row>
    <row r="661" spans="1:30" x14ac:dyDescent="0.3">
      <c r="A661" t="s">
        <v>29</v>
      </c>
      <c r="B661" t="s">
        <v>4604</v>
      </c>
      <c r="E661" t="s">
        <v>30</v>
      </c>
      <c r="F661" t="s">
        <v>798</v>
      </c>
      <c r="G661" t="s">
        <v>805</v>
      </c>
      <c r="H661" t="s">
        <v>812</v>
      </c>
      <c r="I661" t="s">
        <v>79</v>
      </c>
      <c r="P661" t="s">
        <v>44</v>
      </c>
      <c r="U661" t="str">
        <f>CONCATENATE(Parameter[[#This Row],[Use Case 1]],";",Parameter[[#This Row],[Use Case 2]],";",Parameter[[#This Row],[Use Case 3]],";",Parameter[[#This Row],[Use Case 4]],";",Parameter[[#This Row],[Use Case 5]],";")</f>
        <v>Kostenermittlung;;;;;</v>
      </c>
      <c r="V661" t="s">
        <v>34</v>
      </c>
      <c r="W661">
        <v>2022</v>
      </c>
      <c r="Y661" t="s">
        <v>4661</v>
      </c>
      <c r="AD661">
        <f t="shared" si="10"/>
        <v>660</v>
      </c>
    </row>
    <row r="662" spans="1:30" x14ac:dyDescent="0.3">
      <c r="A662" t="s">
        <v>29</v>
      </c>
      <c r="B662" t="s">
        <v>4604</v>
      </c>
      <c r="E662" t="s">
        <v>30</v>
      </c>
      <c r="F662" t="s">
        <v>798</v>
      </c>
      <c r="G662" t="s">
        <v>805</v>
      </c>
      <c r="H662" t="s">
        <v>813</v>
      </c>
      <c r="I662" t="s">
        <v>79</v>
      </c>
      <c r="P662" t="s">
        <v>44</v>
      </c>
      <c r="U662" t="str">
        <f>CONCATENATE(Parameter[[#This Row],[Use Case 1]],";",Parameter[[#This Row],[Use Case 2]],";",Parameter[[#This Row],[Use Case 3]],";",Parameter[[#This Row],[Use Case 4]],";",Parameter[[#This Row],[Use Case 5]],";")</f>
        <v>Kostenermittlung;;;;;</v>
      </c>
      <c r="V662" t="s">
        <v>34</v>
      </c>
      <c r="W662">
        <v>2022</v>
      </c>
      <c r="Y662" t="s">
        <v>4661</v>
      </c>
      <c r="AD662">
        <f t="shared" si="10"/>
        <v>661</v>
      </c>
    </row>
    <row r="663" spans="1:30" x14ac:dyDescent="0.3">
      <c r="A663" t="s">
        <v>29</v>
      </c>
      <c r="B663" t="s">
        <v>4604</v>
      </c>
      <c r="E663" t="s">
        <v>30</v>
      </c>
      <c r="F663" t="s">
        <v>798</v>
      </c>
      <c r="G663" t="s">
        <v>805</v>
      </c>
      <c r="H663" t="s">
        <v>814</v>
      </c>
      <c r="I663" t="s">
        <v>79</v>
      </c>
      <c r="P663" t="s">
        <v>44</v>
      </c>
      <c r="U663" t="str">
        <f>CONCATENATE(Parameter[[#This Row],[Use Case 1]],";",Parameter[[#This Row],[Use Case 2]],";",Parameter[[#This Row],[Use Case 3]],";",Parameter[[#This Row],[Use Case 4]],";",Parameter[[#This Row],[Use Case 5]],";")</f>
        <v>Kostenermittlung;;;;;</v>
      </c>
      <c r="V663" t="s">
        <v>34</v>
      </c>
      <c r="W663">
        <v>2022</v>
      </c>
      <c r="Y663" t="s">
        <v>4661</v>
      </c>
      <c r="AD663">
        <f t="shared" si="10"/>
        <v>662</v>
      </c>
    </row>
    <row r="664" spans="1:30" x14ac:dyDescent="0.3">
      <c r="A664" t="s">
        <v>29</v>
      </c>
      <c r="B664" t="s">
        <v>4604</v>
      </c>
      <c r="E664" t="s">
        <v>30</v>
      </c>
      <c r="F664" t="s">
        <v>798</v>
      </c>
      <c r="G664" t="s">
        <v>805</v>
      </c>
      <c r="H664" t="s">
        <v>815</v>
      </c>
      <c r="I664" t="s">
        <v>79</v>
      </c>
      <c r="P664" t="s">
        <v>44</v>
      </c>
      <c r="U664" t="str">
        <f>CONCATENATE(Parameter[[#This Row],[Use Case 1]],";",Parameter[[#This Row],[Use Case 2]],";",Parameter[[#This Row],[Use Case 3]],";",Parameter[[#This Row],[Use Case 4]],";",Parameter[[#This Row],[Use Case 5]],";")</f>
        <v>Kostenermittlung;;;;;</v>
      </c>
      <c r="V664" t="s">
        <v>34</v>
      </c>
      <c r="W664">
        <v>2022</v>
      </c>
      <c r="Y664" t="s">
        <v>4661</v>
      </c>
      <c r="AD664">
        <f t="shared" si="10"/>
        <v>663</v>
      </c>
    </row>
    <row r="665" spans="1:30" x14ac:dyDescent="0.3">
      <c r="A665" t="s">
        <v>29</v>
      </c>
      <c r="B665" t="s">
        <v>4478</v>
      </c>
      <c r="E665" t="s">
        <v>30</v>
      </c>
      <c r="F665" t="s">
        <v>798</v>
      </c>
      <c r="G665" t="s">
        <v>816</v>
      </c>
      <c r="H665"/>
      <c r="I665" t="s">
        <v>37</v>
      </c>
      <c r="J665" t="s">
        <v>818</v>
      </c>
      <c r="K665" t="s">
        <v>74</v>
      </c>
      <c r="L665" t="s">
        <v>817</v>
      </c>
      <c r="M665" t="s">
        <v>41</v>
      </c>
      <c r="N665" t="s">
        <v>55</v>
      </c>
      <c r="O665" t="s">
        <v>77</v>
      </c>
      <c r="P665" t="s">
        <v>44</v>
      </c>
      <c r="U665" t="str">
        <f>CONCATENATE(Parameter[[#This Row],[Use Case 1]],";",Parameter[[#This Row],[Use Case 2]],";",Parameter[[#This Row],[Use Case 3]],";",Parameter[[#This Row],[Use Case 4]],";",Parameter[[#This Row],[Use Case 5]],";")</f>
        <v>Kostenermittlung;;;;;</v>
      </c>
      <c r="V665" t="s">
        <v>34</v>
      </c>
      <c r="W665">
        <v>2022</v>
      </c>
      <c r="Y665" t="s">
        <v>4661</v>
      </c>
      <c r="Z665" t="s">
        <v>819</v>
      </c>
      <c r="AB665" t="s">
        <v>4361</v>
      </c>
      <c r="AC665" t="s">
        <v>4362</v>
      </c>
      <c r="AD665">
        <f t="shared" si="10"/>
        <v>664</v>
      </c>
    </row>
    <row r="666" spans="1:30" x14ac:dyDescent="0.3">
      <c r="A666" t="s">
        <v>29</v>
      </c>
      <c r="B666" t="s">
        <v>4478</v>
      </c>
      <c r="E666" t="s">
        <v>30</v>
      </c>
      <c r="F666" t="s">
        <v>798</v>
      </c>
      <c r="G666" t="s">
        <v>816</v>
      </c>
      <c r="H666" t="s">
        <v>115</v>
      </c>
      <c r="I666" t="s">
        <v>79</v>
      </c>
      <c r="P666" t="s">
        <v>44</v>
      </c>
      <c r="U666" t="str">
        <f>CONCATENATE(Parameter[[#This Row],[Use Case 1]],";",Parameter[[#This Row],[Use Case 2]],";",Parameter[[#This Row],[Use Case 3]],";",Parameter[[#This Row],[Use Case 4]],";",Parameter[[#This Row],[Use Case 5]],";")</f>
        <v>Kostenermittlung;;;;;</v>
      </c>
      <c r="V666" t="s">
        <v>34</v>
      </c>
      <c r="W666">
        <v>2022</v>
      </c>
      <c r="Y666" t="s">
        <v>4661</v>
      </c>
      <c r="AD666">
        <f t="shared" si="10"/>
        <v>665</v>
      </c>
    </row>
    <row r="667" spans="1:30" x14ac:dyDescent="0.3">
      <c r="A667" t="s">
        <v>29</v>
      </c>
      <c r="B667" t="s">
        <v>4478</v>
      </c>
      <c r="E667" t="s">
        <v>30</v>
      </c>
      <c r="F667" t="s">
        <v>798</v>
      </c>
      <c r="G667" t="s">
        <v>816</v>
      </c>
      <c r="H667" t="s">
        <v>1686</v>
      </c>
      <c r="I667" t="s">
        <v>79</v>
      </c>
      <c r="P667" t="s">
        <v>44</v>
      </c>
      <c r="U667" t="str">
        <f>CONCATENATE(Parameter[[#This Row],[Use Case 1]],";",Parameter[[#This Row],[Use Case 2]],";",Parameter[[#This Row],[Use Case 3]],";",Parameter[[#This Row],[Use Case 4]],";",Parameter[[#This Row],[Use Case 5]],";")</f>
        <v>Kostenermittlung;;;;;</v>
      </c>
      <c r="V667" t="s">
        <v>34</v>
      </c>
      <c r="W667">
        <v>2022</v>
      </c>
      <c r="Y667" t="s">
        <v>4661</v>
      </c>
      <c r="AD667">
        <f t="shared" si="10"/>
        <v>666</v>
      </c>
    </row>
    <row r="668" spans="1:30" x14ac:dyDescent="0.3">
      <c r="A668" t="s">
        <v>29</v>
      </c>
      <c r="B668" t="s">
        <v>4478</v>
      </c>
      <c r="E668" t="s">
        <v>30</v>
      </c>
      <c r="F668" t="s">
        <v>798</v>
      </c>
      <c r="G668" t="s">
        <v>816</v>
      </c>
      <c r="H668" t="s">
        <v>820</v>
      </c>
      <c r="I668" t="s">
        <v>79</v>
      </c>
      <c r="P668" t="s">
        <v>44</v>
      </c>
      <c r="U668" t="str">
        <f>CONCATENATE(Parameter[[#This Row],[Use Case 1]],";",Parameter[[#This Row],[Use Case 2]],";",Parameter[[#This Row],[Use Case 3]],";",Parameter[[#This Row],[Use Case 4]],";",Parameter[[#This Row],[Use Case 5]],";")</f>
        <v>Kostenermittlung;;;;;</v>
      </c>
      <c r="V668" t="s">
        <v>34</v>
      </c>
      <c r="W668">
        <v>2022</v>
      </c>
      <c r="Y668" t="s">
        <v>4661</v>
      </c>
      <c r="AD668">
        <f t="shared" si="10"/>
        <v>667</v>
      </c>
    </row>
    <row r="669" spans="1:30" x14ac:dyDescent="0.3">
      <c r="A669" t="s">
        <v>29</v>
      </c>
      <c r="B669" t="s">
        <v>4478</v>
      </c>
      <c r="E669" t="s">
        <v>30</v>
      </c>
      <c r="F669" t="s">
        <v>798</v>
      </c>
      <c r="G669" t="s">
        <v>816</v>
      </c>
      <c r="H669" t="s">
        <v>821</v>
      </c>
      <c r="I669" t="s">
        <v>79</v>
      </c>
      <c r="P669" t="s">
        <v>44</v>
      </c>
      <c r="U669" t="str">
        <f>CONCATENATE(Parameter[[#This Row],[Use Case 1]],";",Parameter[[#This Row],[Use Case 2]],";",Parameter[[#This Row],[Use Case 3]],";",Parameter[[#This Row],[Use Case 4]],";",Parameter[[#This Row],[Use Case 5]],";")</f>
        <v>Kostenermittlung;;;;;</v>
      </c>
      <c r="V669" t="s">
        <v>34</v>
      </c>
      <c r="W669">
        <v>2022</v>
      </c>
      <c r="Y669" t="s">
        <v>4661</v>
      </c>
      <c r="AD669">
        <f t="shared" si="10"/>
        <v>668</v>
      </c>
    </row>
    <row r="670" spans="1:30" x14ac:dyDescent="0.3">
      <c r="A670" t="s">
        <v>29</v>
      </c>
      <c r="B670" t="s">
        <v>4478</v>
      </c>
      <c r="E670" t="s">
        <v>30</v>
      </c>
      <c r="F670" t="s">
        <v>798</v>
      </c>
      <c r="G670" t="s">
        <v>816</v>
      </c>
      <c r="H670" t="s">
        <v>822</v>
      </c>
      <c r="I670" t="s">
        <v>79</v>
      </c>
      <c r="P670" t="s">
        <v>44</v>
      </c>
      <c r="U670" t="str">
        <f>CONCATENATE(Parameter[[#This Row],[Use Case 1]],";",Parameter[[#This Row],[Use Case 2]],";",Parameter[[#This Row],[Use Case 3]],";",Parameter[[#This Row],[Use Case 4]],";",Parameter[[#This Row],[Use Case 5]],";")</f>
        <v>Kostenermittlung;;;;;</v>
      </c>
      <c r="V670" t="s">
        <v>34</v>
      </c>
      <c r="W670">
        <v>2022</v>
      </c>
      <c r="Y670" t="s">
        <v>4661</v>
      </c>
      <c r="AD670">
        <f t="shared" si="10"/>
        <v>669</v>
      </c>
    </row>
    <row r="671" spans="1:30" x14ac:dyDescent="0.3">
      <c r="A671" t="s">
        <v>29</v>
      </c>
      <c r="B671" t="s">
        <v>4478</v>
      </c>
      <c r="E671" t="s">
        <v>30</v>
      </c>
      <c r="F671" t="s">
        <v>798</v>
      </c>
      <c r="G671" t="s">
        <v>816</v>
      </c>
      <c r="H671" t="s">
        <v>823</v>
      </c>
      <c r="I671" t="s">
        <v>79</v>
      </c>
      <c r="P671" t="s">
        <v>44</v>
      </c>
      <c r="U671" t="str">
        <f>CONCATENATE(Parameter[[#This Row],[Use Case 1]],";",Parameter[[#This Row],[Use Case 2]],";",Parameter[[#This Row],[Use Case 3]],";",Parameter[[#This Row],[Use Case 4]],";",Parameter[[#This Row],[Use Case 5]],";")</f>
        <v>Kostenermittlung;;;;;</v>
      </c>
      <c r="V671" t="s">
        <v>34</v>
      </c>
      <c r="W671">
        <v>2022</v>
      </c>
      <c r="Y671" t="s">
        <v>4661</v>
      </c>
      <c r="AD671">
        <f t="shared" si="10"/>
        <v>670</v>
      </c>
    </row>
    <row r="672" spans="1:30" x14ac:dyDescent="0.3">
      <c r="A672" t="s">
        <v>29</v>
      </c>
      <c r="B672" t="s">
        <v>4478</v>
      </c>
      <c r="E672" t="s">
        <v>30</v>
      </c>
      <c r="F672" t="s">
        <v>798</v>
      </c>
      <c r="G672" t="s">
        <v>816</v>
      </c>
      <c r="H672" t="s">
        <v>824</v>
      </c>
      <c r="I672" t="s">
        <v>79</v>
      </c>
      <c r="P672" t="s">
        <v>44</v>
      </c>
      <c r="U672" t="str">
        <f>CONCATENATE(Parameter[[#This Row],[Use Case 1]],";",Parameter[[#This Row],[Use Case 2]],";",Parameter[[#This Row],[Use Case 3]],";",Parameter[[#This Row],[Use Case 4]],";",Parameter[[#This Row],[Use Case 5]],";")</f>
        <v>Kostenermittlung;;;;;</v>
      </c>
      <c r="V672" t="s">
        <v>34</v>
      </c>
      <c r="W672">
        <v>2022</v>
      </c>
      <c r="Y672" t="s">
        <v>4661</v>
      </c>
      <c r="AD672">
        <f t="shared" si="10"/>
        <v>671</v>
      </c>
    </row>
    <row r="673" spans="1:30" x14ac:dyDescent="0.3">
      <c r="A673" t="s">
        <v>29</v>
      </c>
      <c r="B673" t="s">
        <v>4478</v>
      </c>
      <c r="E673" t="s">
        <v>30</v>
      </c>
      <c r="F673" t="s">
        <v>798</v>
      </c>
      <c r="G673" t="s">
        <v>816</v>
      </c>
      <c r="H673" t="s">
        <v>825</v>
      </c>
      <c r="I673" t="s">
        <v>79</v>
      </c>
      <c r="P673" t="s">
        <v>44</v>
      </c>
      <c r="U673" t="str">
        <f>CONCATENATE(Parameter[[#This Row],[Use Case 1]],";",Parameter[[#This Row],[Use Case 2]],";",Parameter[[#This Row],[Use Case 3]],";",Parameter[[#This Row],[Use Case 4]],";",Parameter[[#This Row],[Use Case 5]],";")</f>
        <v>Kostenermittlung;;;;;</v>
      </c>
      <c r="V673" t="s">
        <v>34</v>
      </c>
      <c r="W673">
        <v>2022</v>
      </c>
      <c r="Y673" t="s">
        <v>4661</v>
      </c>
      <c r="AD673">
        <f t="shared" si="10"/>
        <v>672</v>
      </c>
    </row>
    <row r="674" spans="1:30" x14ac:dyDescent="0.3">
      <c r="A674" t="s">
        <v>29</v>
      </c>
      <c r="B674" t="s">
        <v>4478</v>
      </c>
      <c r="E674" t="s">
        <v>30</v>
      </c>
      <c r="F674" t="s">
        <v>798</v>
      </c>
      <c r="G674" t="s">
        <v>816</v>
      </c>
      <c r="H674" t="s">
        <v>826</v>
      </c>
      <c r="I674" t="s">
        <v>79</v>
      </c>
      <c r="P674" t="s">
        <v>44</v>
      </c>
      <c r="U674" t="str">
        <f>CONCATENATE(Parameter[[#This Row],[Use Case 1]],";",Parameter[[#This Row],[Use Case 2]],";",Parameter[[#This Row],[Use Case 3]],";",Parameter[[#This Row],[Use Case 4]],";",Parameter[[#This Row],[Use Case 5]],";")</f>
        <v>Kostenermittlung;;;;;</v>
      </c>
      <c r="V674" t="s">
        <v>34</v>
      </c>
      <c r="W674">
        <v>2022</v>
      </c>
      <c r="Y674" t="s">
        <v>4661</v>
      </c>
      <c r="AD674">
        <f t="shared" si="10"/>
        <v>673</v>
      </c>
    </row>
    <row r="675" spans="1:30" x14ac:dyDescent="0.3">
      <c r="A675" t="s">
        <v>29</v>
      </c>
      <c r="B675" t="s">
        <v>4478</v>
      </c>
      <c r="E675" t="s">
        <v>30</v>
      </c>
      <c r="F675" t="s">
        <v>798</v>
      </c>
      <c r="G675" t="s">
        <v>816</v>
      </c>
      <c r="H675" t="s">
        <v>827</v>
      </c>
      <c r="I675" t="s">
        <v>79</v>
      </c>
      <c r="P675" t="s">
        <v>44</v>
      </c>
      <c r="U675" t="str">
        <f>CONCATENATE(Parameter[[#This Row],[Use Case 1]],";",Parameter[[#This Row],[Use Case 2]],";",Parameter[[#This Row],[Use Case 3]],";",Parameter[[#This Row],[Use Case 4]],";",Parameter[[#This Row],[Use Case 5]],";")</f>
        <v>Kostenermittlung;;;;;</v>
      </c>
      <c r="V675" t="s">
        <v>34</v>
      </c>
      <c r="W675">
        <v>2022</v>
      </c>
      <c r="Y675" t="s">
        <v>4661</v>
      </c>
      <c r="AD675">
        <f t="shared" si="10"/>
        <v>674</v>
      </c>
    </row>
    <row r="676" spans="1:30" x14ac:dyDescent="0.3">
      <c r="A676" t="s">
        <v>29</v>
      </c>
      <c r="B676" t="s">
        <v>4478</v>
      </c>
      <c r="E676" t="s">
        <v>30</v>
      </c>
      <c r="F676" t="s">
        <v>798</v>
      </c>
      <c r="G676" t="s">
        <v>816</v>
      </c>
      <c r="H676" t="s">
        <v>828</v>
      </c>
      <c r="I676" t="s">
        <v>79</v>
      </c>
      <c r="P676" t="s">
        <v>44</v>
      </c>
      <c r="U676" t="str">
        <f>CONCATENATE(Parameter[[#This Row],[Use Case 1]],";",Parameter[[#This Row],[Use Case 2]],";",Parameter[[#This Row],[Use Case 3]],";",Parameter[[#This Row],[Use Case 4]],";",Parameter[[#This Row],[Use Case 5]],";")</f>
        <v>Kostenermittlung;;;;;</v>
      </c>
      <c r="V676" t="s">
        <v>34</v>
      </c>
      <c r="W676">
        <v>2022</v>
      </c>
      <c r="Y676" t="s">
        <v>4661</v>
      </c>
      <c r="AD676">
        <f t="shared" si="10"/>
        <v>675</v>
      </c>
    </row>
    <row r="677" spans="1:30" x14ac:dyDescent="0.3">
      <c r="A677" t="s">
        <v>29</v>
      </c>
      <c r="B677" t="s">
        <v>4478</v>
      </c>
      <c r="E677" t="s">
        <v>30</v>
      </c>
      <c r="F677" t="s">
        <v>798</v>
      </c>
      <c r="G677" t="s">
        <v>816</v>
      </c>
      <c r="H677" t="s">
        <v>829</v>
      </c>
      <c r="I677" t="s">
        <v>79</v>
      </c>
      <c r="P677" t="s">
        <v>44</v>
      </c>
      <c r="U677" t="str">
        <f>CONCATENATE(Parameter[[#This Row],[Use Case 1]],";",Parameter[[#This Row],[Use Case 2]],";",Parameter[[#This Row],[Use Case 3]],";",Parameter[[#This Row],[Use Case 4]],";",Parameter[[#This Row],[Use Case 5]],";")</f>
        <v>Kostenermittlung;;;;;</v>
      </c>
      <c r="V677" t="s">
        <v>34</v>
      </c>
      <c r="W677">
        <v>2022</v>
      </c>
      <c r="Y677" t="s">
        <v>4661</v>
      </c>
      <c r="AD677">
        <f t="shared" si="10"/>
        <v>676</v>
      </c>
    </row>
    <row r="678" spans="1:30" x14ac:dyDescent="0.3">
      <c r="A678" t="s">
        <v>29</v>
      </c>
      <c r="B678" t="s">
        <v>4478</v>
      </c>
      <c r="E678" t="s">
        <v>30</v>
      </c>
      <c r="F678" t="s">
        <v>798</v>
      </c>
      <c r="G678" t="s">
        <v>816</v>
      </c>
      <c r="H678" t="s">
        <v>830</v>
      </c>
      <c r="I678" t="s">
        <v>79</v>
      </c>
      <c r="P678" t="s">
        <v>44</v>
      </c>
      <c r="U678" t="str">
        <f>CONCATENATE(Parameter[[#This Row],[Use Case 1]],";",Parameter[[#This Row],[Use Case 2]],";",Parameter[[#This Row],[Use Case 3]],";",Parameter[[#This Row],[Use Case 4]],";",Parameter[[#This Row],[Use Case 5]],";")</f>
        <v>Kostenermittlung;;;;;</v>
      </c>
      <c r="V678" t="s">
        <v>34</v>
      </c>
      <c r="W678">
        <v>2022</v>
      </c>
      <c r="Y678" t="s">
        <v>4661</v>
      </c>
      <c r="AD678">
        <f t="shared" si="10"/>
        <v>677</v>
      </c>
    </row>
    <row r="679" spans="1:30" x14ac:dyDescent="0.3">
      <c r="A679" t="s">
        <v>29</v>
      </c>
      <c r="B679" t="s">
        <v>4478</v>
      </c>
      <c r="E679" t="s">
        <v>30</v>
      </c>
      <c r="F679" t="s">
        <v>798</v>
      </c>
      <c r="G679" t="s">
        <v>816</v>
      </c>
      <c r="H679" t="s">
        <v>831</v>
      </c>
      <c r="I679" t="s">
        <v>79</v>
      </c>
      <c r="P679" t="s">
        <v>44</v>
      </c>
      <c r="U679" t="str">
        <f>CONCATENATE(Parameter[[#This Row],[Use Case 1]],";",Parameter[[#This Row],[Use Case 2]],";",Parameter[[#This Row],[Use Case 3]],";",Parameter[[#This Row],[Use Case 4]],";",Parameter[[#This Row],[Use Case 5]],";")</f>
        <v>Kostenermittlung;;;;;</v>
      </c>
      <c r="V679" t="s">
        <v>34</v>
      </c>
      <c r="W679">
        <v>2022</v>
      </c>
      <c r="Y679" t="s">
        <v>4661</v>
      </c>
      <c r="AD679">
        <f t="shared" si="10"/>
        <v>678</v>
      </c>
    </row>
    <row r="680" spans="1:30" x14ac:dyDescent="0.3">
      <c r="A680" t="s">
        <v>29</v>
      </c>
      <c r="B680" t="s">
        <v>4478</v>
      </c>
      <c r="E680" t="s">
        <v>30</v>
      </c>
      <c r="F680" t="s">
        <v>798</v>
      </c>
      <c r="G680" t="s">
        <v>816</v>
      </c>
      <c r="H680" t="s">
        <v>832</v>
      </c>
      <c r="I680" t="s">
        <v>79</v>
      </c>
      <c r="P680" t="s">
        <v>44</v>
      </c>
      <c r="U680" t="str">
        <f>CONCATENATE(Parameter[[#This Row],[Use Case 1]],";",Parameter[[#This Row],[Use Case 2]],";",Parameter[[#This Row],[Use Case 3]],";",Parameter[[#This Row],[Use Case 4]],";",Parameter[[#This Row],[Use Case 5]],";")</f>
        <v>Kostenermittlung;;;;;</v>
      </c>
      <c r="V680" t="s">
        <v>34</v>
      </c>
      <c r="W680">
        <v>2022</v>
      </c>
      <c r="Y680" t="s">
        <v>4661</v>
      </c>
      <c r="AD680">
        <f t="shared" si="10"/>
        <v>679</v>
      </c>
    </row>
    <row r="681" spans="1:30" x14ac:dyDescent="0.3">
      <c r="A681" t="s">
        <v>29</v>
      </c>
      <c r="B681" t="s">
        <v>4478</v>
      </c>
      <c r="E681" t="s">
        <v>30</v>
      </c>
      <c r="F681" t="s">
        <v>798</v>
      </c>
      <c r="G681" t="s">
        <v>816</v>
      </c>
      <c r="H681" t="s">
        <v>833</v>
      </c>
      <c r="I681" t="s">
        <v>79</v>
      </c>
      <c r="P681" t="s">
        <v>44</v>
      </c>
      <c r="U681" t="str">
        <f>CONCATENATE(Parameter[[#This Row],[Use Case 1]],";",Parameter[[#This Row],[Use Case 2]],";",Parameter[[#This Row],[Use Case 3]],";",Parameter[[#This Row],[Use Case 4]],";",Parameter[[#This Row],[Use Case 5]],";")</f>
        <v>Kostenermittlung;;;;;</v>
      </c>
      <c r="V681" t="s">
        <v>34</v>
      </c>
      <c r="W681">
        <v>2022</v>
      </c>
      <c r="Y681" t="s">
        <v>4661</v>
      </c>
      <c r="AD681">
        <f t="shared" si="10"/>
        <v>680</v>
      </c>
    </row>
    <row r="682" spans="1:30" x14ac:dyDescent="0.3">
      <c r="A682" t="s">
        <v>29</v>
      </c>
      <c r="B682" t="s">
        <v>4478</v>
      </c>
      <c r="E682" t="s">
        <v>30</v>
      </c>
      <c r="F682" t="s">
        <v>798</v>
      </c>
      <c r="G682" t="s">
        <v>816</v>
      </c>
      <c r="H682" t="s">
        <v>834</v>
      </c>
      <c r="I682" t="s">
        <v>79</v>
      </c>
      <c r="P682" t="s">
        <v>44</v>
      </c>
      <c r="U682" t="str">
        <f>CONCATENATE(Parameter[[#This Row],[Use Case 1]],";",Parameter[[#This Row],[Use Case 2]],";",Parameter[[#This Row],[Use Case 3]],";",Parameter[[#This Row],[Use Case 4]],";",Parameter[[#This Row],[Use Case 5]],";")</f>
        <v>Kostenermittlung;;;;;</v>
      </c>
      <c r="V682" t="s">
        <v>34</v>
      </c>
      <c r="W682">
        <v>2022</v>
      </c>
      <c r="Y682" t="s">
        <v>4661</v>
      </c>
      <c r="AD682">
        <f t="shared" si="10"/>
        <v>681</v>
      </c>
    </row>
    <row r="683" spans="1:30" x14ac:dyDescent="0.3">
      <c r="A683" t="s">
        <v>29</v>
      </c>
      <c r="B683" t="s">
        <v>4478</v>
      </c>
      <c r="E683" t="s">
        <v>30</v>
      </c>
      <c r="F683" t="s">
        <v>798</v>
      </c>
      <c r="G683" t="s">
        <v>816</v>
      </c>
      <c r="H683" t="s">
        <v>835</v>
      </c>
      <c r="I683" t="s">
        <v>79</v>
      </c>
      <c r="P683" t="s">
        <v>44</v>
      </c>
      <c r="U683" t="str">
        <f>CONCATENATE(Parameter[[#This Row],[Use Case 1]],";",Parameter[[#This Row],[Use Case 2]],";",Parameter[[#This Row],[Use Case 3]],";",Parameter[[#This Row],[Use Case 4]],";",Parameter[[#This Row],[Use Case 5]],";")</f>
        <v>Kostenermittlung;;;;;</v>
      </c>
      <c r="V683" t="s">
        <v>34</v>
      </c>
      <c r="W683">
        <v>2022</v>
      </c>
      <c r="Y683" t="s">
        <v>4661</v>
      </c>
      <c r="AD683">
        <f t="shared" si="10"/>
        <v>682</v>
      </c>
    </row>
    <row r="684" spans="1:30" x14ac:dyDescent="0.3">
      <c r="A684" t="s">
        <v>29</v>
      </c>
      <c r="B684" t="s">
        <v>4478</v>
      </c>
      <c r="E684" t="s">
        <v>30</v>
      </c>
      <c r="F684" t="s">
        <v>798</v>
      </c>
      <c r="G684" t="s">
        <v>816</v>
      </c>
      <c r="H684" t="s">
        <v>836</v>
      </c>
      <c r="I684" t="s">
        <v>79</v>
      </c>
      <c r="P684" t="s">
        <v>44</v>
      </c>
      <c r="U684" t="str">
        <f>CONCATENATE(Parameter[[#This Row],[Use Case 1]],";",Parameter[[#This Row],[Use Case 2]],";",Parameter[[#This Row],[Use Case 3]],";",Parameter[[#This Row],[Use Case 4]],";",Parameter[[#This Row],[Use Case 5]],";")</f>
        <v>Kostenermittlung;;;;;</v>
      </c>
      <c r="V684" t="s">
        <v>34</v>
      </c>
      <c r="W684">
        <v>2022</v>
      </c>
      <c r="Y684" t="s">
        <v>4661</v>
      </c>
      <c r="AD684">
        <f t="shared" si="10"/>
        <v>683</v>
      </c>
    </row>
    <row r="685" spans="1:30" x14ac:dyDescent="0.3">
      <c r="A685" t="s">
        <v>29</v>
      </c>
      <c r="B685" t="s">
        <v>4478</v>
      </c>
      <c r="E685" t="s">
        <v>30</v>
      </c>
      <c r="F685" t="s">
        <v>798</v>
      </c>
      <c r="G685" t="s">
        <v>837</v>
      </c>
      <c r="H685"/>
      <c r="I685" t="s">
        <v>37</v>
      </c>
      <c r="J685" t="s">
        <v>839</v>
      </c>
      <c r="K685" t="s">
        <v>99</v>
      </c>
      <c r="L685" t="s">
        <v>838</v>
      </c>
      <c r="M685" t="s">
        <v>41</v>
      </c>
      <c r="N685" t="s">
        <v>55</v>
      </c>
      <c r="O685" t="s">
        <v>77</v>
      </c>
      <c r="P685" t="s">
        <v>44</v>
      </c>
      <c r="U685" t="str">
        <f>CONCATENATE(Parameter[[#This Row],[Use Case 1]],";",Parameter[[#This Row],[Use Case 2]],";",Parameter[[#This Row],[Use Case 3]],";",Parameter[[#This Row],[Use Case 4]],";",Parameter[[#This Row],[Use Case 5]],";")</f>
        <v>Kostenermittlung;;;;;</v>
      </c>
      <c r="V685" t="s">
        <v>34</v>
      </c>
      <c r="W685">
        <v>2022</v>
      </c>
      <c r="Y685" t="s">
        <v>4661</v>
      </c>
      <c r="Z685" t="s">
        <v>840</v>
      </c>
      <c r="AB685" t="s">
        <v>4363</v>
      </c>
      <c r="AC685" t="s">
        <v>4364</v>
      </c>
      <c r="AD685">
        <f t="shared" si="10"/>
        <v>684</v>
      </c>
    </row>
    <row r="686" spans="1:30" x14ac:dyDescent="0.3">
      <c r="A686" t="s">
        <v>29</v>
      </c>
      <c r="B686" t="s">
        <v>4604</v>
      </c>
      <c r="E686" t="s">
        <v>30</v>
      </c>
      <c r="F686" t="s">
        <v>64</v>
      </c>
      <c r="G686" t="s">
        <v>102</v>
      </c>
      <c r="H686"/>
      <c r="I686" t="s">
        <v>37</v>
      </c>
      <c r="J686" t="s">
        <v>104</v>
      </c>
      <c r="K686" t="s">
        <v>47</v>
      </c>
      <c r="L686" t="s">
        <v>103</v>
      </c>
      <c r="M686" t="s">
        <v>41</v>
      </c>
      <c r="N686" t="s">
        <v>55</v>
      </c>
      <c r="O686" t="s">
        <v>77</v>
      </c>
      <c r="P686" t="s">
        <v>4477</v>
      </c>
      <c r="Q686" t="s">
        <v>44</v>
      </c>
      <c r="U686" t="str">
        <f>CONCATENATE(Parameter[[#This Row],[Use Case 1]],";",Parameter[[#This Row],[Use Case 2]],";",Parameter[[#This Row],[Use Case 3]],";",Parameter[[#This Row],[Use Case 4]],";",Parameter[[#This Row],[Use Case 5]],";")</f>
        <v>Planung Baustoffe;Kostenermittlung;;;;</v>
      </c>
      <c r="V686" t="s">
        <v>34</v>
      </c>
      <c r="W686">
        <v>2022</v>
      </c>
      <c r="Y686" t="s">
        <v>4661</v>
      </c>
      <c r="Z686" t="s">
        <v>105</v>
      </c>
      <c r="AB686" t="s">
        <v>4330</v>
      </c>
      <c r="AC686" t="s">
        <v>4331</v>
      </c>
      <c r="AD686">
        <f t="shared" si="10"/>
        <v>685</v>
      </c>
    </row>
    <row r="687" spans="1:30" x14ac:dyDescent="0.3">
      <c r="A687" t="s">
        <v>29</v>
      </c>
      <c r="B687" t="s">
        <v>4604</v>
      </c>
      <c r="E687" t="s">
        <v>30</v>
      </c>
      <c r="F687" t="s">
        <v>64</v>
      </c>
      <c r="G687" t="s">
        <v>106</v>
      </c>
      <c r="H687"/>
      <c r="I687" t="s">
        <v>37</v>
      </c>
      <c r="J687" t="s">
        <v>108</v>
      </c>
      <c r="K687" t="s">
        <v>74</v>
      </c>
      <c r="L687" t="s">
        <v>107</v>
      </c>
      <c r="M687" t="s">
        <v>41</v>
      </c>
      <c r="N687" t="s">
        <v>55</v>
      </c>
      <c r="O687" t="s">
        <v>77</v>
      </c>
      <c r="P687" t="s">
        <v>4477</v>
      </c>
      <c r="Q687" t="s">
        <v>44</v>
      </c>
      <c r="U687" t="str">
        <f>CONCATENATE(Parameter[[#This Row],[Use Case 1]],";",Parameter[[#This Row],[Use Case 2]],";",Parameter[[#This Row],[Use Case 3]],";",Parameter[[#This Row],[Use Case 4]],";",Parameter[[#This Row],[Use Case 5]],";")</f>
        <v>Planung Baustoffe;Kostenermittlung;;;;</v>
      </c>
      <c r="V687" t="s">
        <v>34</v>
      </c>
      <c r="W687">
        <v>2022</v>
      </c>
      <c r="Y687" t="s">
        <v>4661</v>
      </c>
      <c r="Z687" t="s">
        <v>109</v>
      </c>
      <c r="AD687">
        <f t="shared" si="10"/>
        <v>686</v>
      </c>
    </row>
    <row r="688" spans="1:30" x14ac:dyDescent="0.3">
      <c r="A688" t="s">
        <v>29</v>
      </c>
      <c r="B688" t="s">
        <v>4604</v>
      </c>
      <c r="E688" t="s">
        <v>30</v>
      </c>
      <c r="F688" t="s">
        <v>64</v>
      </c>
      <c r="G688" t="s">
        <v>106</v>
      </c>
      <c r="H688" t="s">
        <v>115</v>
      </c>
      <c r="I688" t="s">
        <v>79</v>
      </c>
      <c r="P688" t="s">
        <v>4477</v>
      </c>
      <c r="Q688" t="s">
        <v>44</v>
      </c>
      <c r="U688" t="str">
        <f>CONCATENATE(Parameter[[#This Row],[Use Case 1]],";",Parameter[[#This Row],[Use Case 2]],";",Parameter[[#This Row],[Use Case 3]],";",Parameter[[#This Row],[Use Case 4]],";",Parameter[[#This Row],[Use Case 5]],";")</f>
        <v>Planung Baustoffe;Kostenermittlung;;;;</v>
      </c>
      <c r="V688" t="s">
        <v>34</v>
      </c>
      <c r="W688">
        <v>2022</v>
      </c>
      <c r="Y688" t="s">
        <v>4661</v>
      </c>
      <c r="AD688">
        <f t="shared" si="10"/>
        <v>687</v>
      </c>
    </row>
    <row r="689" spans="1:30" x14ac:dyDescent="0.3">
      <c r="A689" t="s">
        <v>29</v>
      </c>
      <c r="B689" t="s">
        <v>4604</v>
      </c>
      <c r="E689" t="s">
        <v>30</v>
      </c>
      <c r="F689" t="s">
        <v>64</v>
      </c>
      <c r="G689" t="s">
        <v>106</v>
      </c>
      <c r="H689" t="s">
        <v>1686</v>
      </c>
      <c r="I689" t="s">
        <v>79</v>
      </c>
      <c r="P689" t="s">
        <v>4477</v>
      </c>
      <c r="Q689" t="s">
        <v>44</v>
      </c>
      <c r="U689" t="str">
        <f>CONCATENATE(Parameter[[#This Row],[Use Case 1]],";",Parameter[[#This Row],[Use Case 2]],";",Parameter[[#This Row],[Use Case 3]],";",Parameter[[#This Row],[Use Case 4]],";",Parameter[[#This Row],[Use Case 5]],";")</f>
        <v>Planung Baustoffe;Kostenermittlung;;;;</v>
      </c>
      <c r="V689" t="s">
        <v>34</v>
      </c>
      <c r="W689">
        <v>2022</v>
      </c>
      <c r="Y689" t="s">
        <v>4661</v>
      </c>
      <c r="AB689" t="s">
        <v>4112</v>
      </c>
      <c r="AD689">
        <f t="shared" si="10"/>
        <v>688</v>
      </c>
    </row>
    <row r="690" spans="1:30" x14ac:dyDescent="0.3">
      <c r="A690" t="s">
        <v>29</v>
      </c>
      <c r="B690" t="s">
        <v>4604</v>
      </c>
      <c r="E690" t="s">
        <v>30</v>
      </c>
      <c r="F690" t="s">
        <v>64</v>
      </c>
      <c r="G690" t="s">
        <v>106</v>
      </c>
      <c r="H690" t="s">
        <v>110</v>
      </c>
      <c r="I690" t="s">
        <v>79</v>
      </c>
      <c r="P690" t="s">
        <v>4477</v>
      </c>
      <c r="Q690" t="s">
        <v>44</v>
      </c>
      <c r="U690" t="str">
        <f>CONCATENATE(Parameter[[#This Row],[Use Case 1]],";",Parameter[[#This Row],[Use Case 2]],";",Parameter[[#This Row],[Use Case 3]],";",Parameter[[#This Row],[Use Case 4]],";",Parameter[[#This Row],[Use Case 5]],";")</f>
        <v>Planung Baustoffe;Kostenermittlung;;;;</v>
      </c>
      <c r="V690" t="s">
        <v>34</v>
      </c>
      <c r="W690">
        <v>2022</v>
      </c>
      <c r="Y690" t="s">
        <v>4661</v>
      </c>
      <c r="AD690">
        <f t="shared" si="10"/>
        <v>689</v>
      </c>
    </row>
    <row r="691" spans="1:30" x14ac:dyDescent="0.3">
      <c r="A691" t="s">
        <v>29</v>
      </c>
      <c r="B691" t="s">
        <v>4604</v>
      </c>
      <c r="E691" t="s">
        <v>30</v>
      </c>
      <c r="F691" t="s">
        <v>64</v>
      </c>
      <c r="G691" t="s">
        <v>106</v>
      </c>
      <c r="H691" t="s">
        <v>111</v>
      </c>
      <c r="I691" t="s">
        <v>79</v>
      </c>
      <c r="P691" t="s">
        <v>4477</v>
      </c>
      <c r="Q691" t="s">
        <v>44</v>
      </c>
      <c r="U691" t="str">
        <f>CONCATENATE(Parameter[[#This Row],[Use Case 1]],";",Parameter[[#This Row],[Use Case 2]],";",Parameter[[#This Row],[Use Case 3]],";",Parameter[[#This Row],[Use Case 4]],";",Parameter[[#This Row],[Use Case 5]],";")</f>
        <v>Planung Baustoffe;Kostenermittlung;;;;</v>
      </c>
      <c r="V691" t="s">
        <v>34</v>
      </c>
      <c r="W691">
        <v>2022</v>
      </c>
      <c r="Y691" t="s">
        <v>4661</v>
      </c>
      <c r="AD691">
        <f t="shared" si="10"/>
        <v>690</v>
      </c>
    </row>
    <row r="692" spans="1:30" x14ac:dyDescent="0.3">
      <c r="A692" t="s">
        <v>29</v>
      </c>
      <c r="B692" t="s">
        <v>4604</v>
      </c>
      <c r="E692" t="s">
        <v>30</v>
      </c>
      <c r="F692" t="s">
        <v>64</v>
      </c>
      <c r="G692" t="s">
        <v>106</v>
      </c>
      <c r="H692" t="s">
        <v>112</v>
      </c>
      <c r="I692" t="s">
        <v>79</v>
      </c>
      <c r="P692" t="s">
        <v>4477</v>
      </c>
      <c r="Q692" t="s">
        <v>44</v>
      </c>
      <c r="U692" t="str">
        <f>CONCATENATE(Parameter[[#This Row],[Use Case 1]],";",Parameter[[#This Row],[Use Case 2]],";",Parameter[[#This Row],[Use Case 3]],";",Parameter[[#This Row],[Use Case 4]],";",Parameter[[#This Row],[Use Case 5]],";")</f>
        <v>Planung Baustoffe;Kostenermittlung;;;;</v>
      </c>
      <c r="V692" t="s">
        <v>34</v>
      </c>
      <c r="W692">
        <v>2022</v>
      </c>
      <c r="Y692" t="s">
        <v>4661</v>
      </c>
      <c r="AD692">
        <f t="shared" si="10"/>
        <v>691</v>
      </c>
    </row>
    <row r="693" spans="1:30" x14ac:dyDescent="0.3">
      <c r="A693" t="s">
        <v>29</v>
      </c>
      <c r="B693" t="s">
        <v>4604</v>
      </c>
      <c r="E693" t="s">
        <v>30</v>
      </c>
      <c r="F693" t="s">
        <v>64</v>
      </c>
      <c r="G693" t="s">
        <v>106</v>
      </c>
      <c r="H693" t="s">
        <v>113</v>
      </c>
      <c r="I693" t="s">
        <v>79</v>
      </c>
      <c r="P693" t="s">
        <v>4477</v>
      </c>
      <c r="Q693" t="s">
        <v>44</v>
      </c>
      <c r="U693" t="str">
        <f>CONCATENATE(Parameter[[#This Row],[Use Case 1]],";",Parameter[[#This Row],[Use Case 2]],";",Parameter[[#This Row],[Use Case 3]],";",Parameter[[#This Row],[Use Case 4]],";",Parameter[[#This Row],[Use Case 5]],";")</f>
        <v>Planung Baustoffe;Kostenermittlung;;;;</v>
      </c>
      <c r="V693" t="s">
        <v>34</v>
      </c>
      <c r="W693">
        <v>2022</v>
      </c>
      <c r="Y693" t="s">
        <v>4661</v>
      </c>
      <c r="AD693">
        <f t="shared" si="10"/>
        <v>692</v>
      </c>
    </row>
    <row r="694" spans="1:30" x14ac:dyDescent="0.3">
      <c r="A694" t="s">
        <v>29</v>
      </c>
      <c r="B694" t="s">
        <v>4604</v>
      </c>
      <c r="E694" t="s">
        <v>30</v>
      </c>
      <c r="F694" t="s">
        <v>64</v>
      </c>
      <c r="G694" t="s">
        <v>116</v>
      </c>
      <c r="H694"/>
      <c r="I694" t="s">
        <v>37</v>
      </c>
      <c r="J694" t="s">
        <v>118</v>
      </c>
      <c r="K694" t="s">
        <v>74</v>
      </c>
      <c r="L694" t="s">
        <v>117</v>
      </c>
      <c r="M694" t="s">
        <v>41</v>
      </c>
      <c r="N694" t="s">
        <v>55</v>
      </c>
      <c r="O694" t="s">
        <v>77</v>
      </c>
      <c r="P694" t="s">
        <v>4477</v>
      </c>
      <c r="Q694" t="s">
        <v>44</v>
      </c>
      <c r="U694" t="str">
        <f>CONCATENATE(Parameter[[#This Row],[Use Case 1]],";",Parameter[[#This Row],[Use Case 2]],";",Parameter[[#This Row],[Use Case 3]],";",Parameter[[#This Row],[Use Case 4]],";",Parameter[[#This Row],[Use Case 5]],";")</f>
        <v>Planung Baustoffe;Kostenermittlung;;;;</v>
      </c>
      <c r="V694" t="s">
        <v>34</v>
      </c>
      <c r="W694">
        <v>2022</v>
      </c>
      <c r="Y694" t="s">
        <v>4661</v>
      </c>
      <c r="Z694" t="s">
        <v>119</v>
      </c>
      <c r="AD694">
        <f t="shared" si="10"/>
        <v>693</v>
      </c>
    </row>
    <row r="695" spans="1:30" x14ac:dyDescent="0.3">
      <c r="A695" t="s">
        <v>29</v>
      </c>
      <c r="B695" t="s">
        <v>4604</v>
      </c>
      <c r="E695" t="s">
        <v>30</v>
      </c>
      <c r="F695" t="s">
        <v>64</v>
      </c>
      <c r="G695" t="s">
        <v>116</v>
      </c>
      <c r="H695" t="s">
        <v>115</v>
      </c>
      <c r="I695" t="s">
        <v>79</v>
      </c>
      <c r="P695" t="s">
        <v>4477</v>
      </c>
      <c r="Q695" t="s">
        <v>44</v>
      </c>
      <c r="U695" t="str">
        <f>CONCATENATE(Parameter[[#This Row],[Use Case 1]],";",Parameter[[#This Row],[Use Case 2]],";",Parameter[[#This Row],[Use Case 3]],";",Parameter[[#This Row],[Use Case 4]],";",Parameter[[#This Row],[Use Case 5]],";")</f>
        <v>Planung Baustoffe;Kostenermittlung;;;;</v>
      </c>
      <c r="V695" t="s">
        <v>34</v>
      </c>
      <c r="W695">
        <v>2022</v>
      </c>
      <c r="Y695" t="s">
        <v>4661</v>
      </c>
      <c r="AD695">
        <f t="shared" si="10"/>
        <v>694</v>
      </c>
    </row>
    <row r="696" spans="1:30" x14ac:dyDescent="0.3">
      <c r="A696" t="s">
        <v>29</v>
      </c>
      <c r="B696" t="s">
        <v>4604</v>
      </c>
      <c r="E696" t="s">
        <v>30</v>
      </c>
      <c r="F696" t="s">
        <v>64</v>
      </c>
      <c r="G696" t="s">
        <v>116</v>
      </c>
      <c r="H696" t="s">
        <v>1686</v>
      </c>
      <c r="I696" t="s">
        <v>79</v>
      </c>
      <c r="P696" t="s">
        <v>4477</v>
      </c>
      <c r="Q696" t="s">
        <v>44</v>
      </c>
      <c r="U696" t="str">
        <f>CONCATENATE(Parameter[[#This Row],[Use Case 1]],";",Parameter[[#This Row],[Use Case 2]],";",Parameter[[#This Row],[Use Case 3]],";",Parameter[[#This Row],[Use Case 4]],";",Parameter[[#This Row],[Use Case 5]],";")</f>
        <v>Planung Baustoffe;Kostenermittlung;;;;</v>
      </c>
      <c r="V696" t="s">
        <v>34</v>
      </c>
      <c r="W696">
        <v>2022</v>
      </c>
      <c r="Y696" t="s">
        <v>4661</v>
      </c>
      <c r="AD696">
        <f t="shared" si="10"/>
        <v>695</v>
      </c>
    </row>
    <row r="697" spans="1:30" x14ac:dyDescent="0.3">
      <c r="A697" t="s">
        <v>29</v>
      </c>
      <c r="B697" t="s">
        <v>4604</v>
      </c>
      <c r="E697" t="s">
        <v>30</v>
      </c>
      <c r="F697" t="s">
        <v>64</v>
      </c>
      <c r="G697" t="s">
        <v>116</v>
      </c>
      <c r="H697" t="s">
        <v>120</v>
      </c>
      <c r="I697" t="s">
        <v>79</v>
      </c>
      <c r="P697" t="s">
        <v>4477</v>
      </c>
      <c r="Q697" t="s">
        <v>44</v>
      </c>
      <c r="U697" t="str">
        <f>CONCATENATE(Parameter[[#This Row],[Use Case 1]],";",Parameter[[#This Row],[Use Case 2]],";",Parameter[[#This Row],[Use Case 3]],";",Parameter[[#This Row],[Use Case 4]],";",Parameter[[#This Row],[Use Case 5]],";")</f>
        <v>Planung Baustoffe;Kostenermittlung;;;;</v>
      </c>
      <c r="V697" t="s">
        <v>34</v>
      </c>
      <c r="W697">
        <v>2022</v>
      </c>
      <c r="Y697" t="s">
        <v>4661</v>
      </c>
      <c r="AD697">
        <f t="shared" si="10"/>
        <v>696</v>
      </c>
    </row>
    <row r="698" spans="1:30" x14ac:dyDescent="0.3">
      <c r="A698" t="s">
        <v>29</v>
      </c>
      <c r="B698" t="s">
        <v>4604</v>
      </c>
      <c r="E698" t="s">
        <v>30</v>
      </c>
      <c r="F698" t="s">
        <v>64</v>
      </c>
      <c r="G698" t="s">
        <v>116</v>
      </c>
      <c r="H698" t="s">
        <v>121</v>
      </c>
      <c r="I698" t="s">
        <v>79</v>
      </c>
      <c r="P698" t="s">
        <v>4477</v>
      </c>
      <c r="Q698" t="s">
        <v>44</v>
      </c>
      <c r="U698" t="str">
        <f>CONCATENATE(Parameter[[#This Row],[Use Case 1]],";",Parameter[[#This Row],[Use Case 2]],";",Parameter[[#This Row],[Use Case 3]],";",Parameter[[#This Row],[Use Case 4]],";",Parameter[[#This Row],[Use Case 5]],";")</f>
        <v>Planung Baustoffe;Kostenermittlung;;;;</v>
      </c>
      <c r="V698" t="s">
        <v>34</v>
      </c>
      <c r="W698">
        <v>2022</v>
      </c>
      <c r="Y698" t="s">
        <v>4661</v>
      </c>
      <c r="AD698">
        <f t="shared" si="10"/>
        <v>697</v>
      </c>
    </row>
    <row r="699" spans="1:30" x14ac:dyDescent="0.3">
      <c r="A699" t="s">
        <v>29</v>
      </c>
      <c r="B699" t="s">
        <v>4604</v>
      </c>
      <c r="E699" t="s">
        <v>30</v>
      </c>
      <c r="F699" t="s">
        <v>64</v>
      </c>
      <c r="G699" t="s">
        <v>122</v>
      </c>
      <c r="H699"/>
      <c r="I699" t="s">
        <v>37</v>
      </c>
      <c r="J699" t="s">
        <v>124</v>
      </c>
      <c r="K699" t="s">
        <v>74</v>
      </c>
      <c r="L699" t="s">
        <v>123</v>
      </c>
      <c r="M699" t="s">
        <v>41</v>
      </c>
      <c r="N699" t="s">
        <v>55</v>
      </c>
      <c r="O699" t="s">
        <v>77</v>
      </c>
      <c r="P699" t="s">
        <v>4477</v>
      </c>
      <c r="Q699" t="s">
        <v>44</v>
      </c>
      <c r="U699" t="str">
        <f>CONCATENATE(Parameter[[#This Row],[Use Case 1]],";",Parameter[[#This Row],[Use Case 2]],";",Parameter[[#This Row],[Use Case 3]],";",Parameter[[#This Row],[Use Case 4]],";",Parameter[[#This Row],[Use Case 5]],";")</f>
        <v>Planung Baustoffe;Kostenermittlung;;;;</v>
      </c>
      <c r="V699" t="s">
        <v>34</v>
      </c>
      <c r="W699">
        <v>2022</v>
      </c>
      <c r="Y699" t="s">
        <v>4661</v>
      </c>
      <c r="Z699" t="s">
        <v>125</v>
      </c>
      <c r="AD699">
        <f t="shared" si="10"/>
        <v>698</v>
      </c>
    </row>
    <row r="700" spans="1:30" x14ac:dyDescent="0.3">
      <c r="A700" t="s">
        <v>29</v>
      </c>
      <c r="B700" t="s">
        <v>4604</v>
      </c>
      <c r="E700" t="s">
        <v>30</v>
      </c>
      <c r="F700" t="s">
        <v>64</v>
      </c>
      <c r="G700" t="s">
        <v>122</v>
      </c>
      <c r="H700" t="s">
        <v>115</v>
      </c>
      <c r="I700" t="s">
        <v>79</v>
      </c>
      <c r="P700" t="s">
        <v>4477</v>
      </c>
      <c r="Q700" t="s">
        <v>44</v>
      </c>
      <c r="U700" t="str">
        <f>CONCATENATE(Parameter[[#This Row],[Use Case 1]],";",Parameter[[#This Row],[Use Case 2]],";",Parameter[[#This Row],[Use Case 3]],";",Parameter[[#This Row],[Use Case 4]],";",Parameter[[#This Row],[Use Case 5]],";")</f>
        <v>Planung Baustoffe;Kostenermittlung;;;;</v>
      </c>
      <c r="V700" t="s">
        <v>34</v>
      </c>
      <c r="W700">
        <v>2022</v>
      </c>
      <c r="Y700" t="s">
        <v>4661</v>
      </c>
      <c r="AD700">
        <f t="shared" si="10"/>
        <v>699</v>
      </c>
    </row>
    <row r="701" spans="1:30" x14ac:dyDescent="0.3">
      <c r="A701" t="s">
        <v>29</v>
      </c>
      <c r="B701" t="s">
        <v>4604</v>
      </c>
      <c r="E701" t="s">
        <v>30</v>
      </c>
      <c r="F701" t="s">
        <v>64</v>
      </c>
      <c r="G701" t="s">
        <v>122</v>
      </c>
      <c r="H701" t="s">
        <v>1686</v>
      </c>
      <c r="I701" t="s">
        <v>79</v>
      </c>
      <c r="P701" t="s">
        <v>4477</v>
      </c>
      <c r="Q701" t="s">
        <v>44</v>
      </c>
      <c r="U701" t="str">
        <f>CONCATENATE(Parameter[[#This Row],[Use Case 1]],";",Parameter[[#This Row],[Use Case 2]],";",Parameter[[#This Row],[Use Case 3]],";",Parameter[[#This Row],[Use Case 4]],";",Parameter[[#This Row],[Use Case 5]],";")</f>
        <v>Planung Baustoffe;Kostenermittlung;;;;</v>
      </c>
      <c r="V701" t="s">
        <v>34</v>
      </c>
      <c r="W701">
        <v>2022</v>
      </c>
      <c r="Y701" t="s">
        <v>4661</v>
      </c>
      <c r="AD701">
        <f t="shared" si="10"/>
        <v>700</v>
      </c>
    </row>
    <row r="702" spans="1:30" x14ac:dyDescent="0.3">
      <c r="A702" t="s">
        <v>29</v>
      </c>
      <c r="B702" t="s">
        <v>4604</v>
      </c>
      <c r="E702" t="s">
        <v>30</v>
      </c>
      <c r="F702" t="s">
        <v>64</v>
      </c>
      <c r="G702" t="s">
        <v>122</v>
      </c>
      <c r="H702" t="s">
        <v>126</v>
      </c>
      <c r="I702" t="s">
        <v>79</v>
      </c>
      <c r="P702" t="s">
        <v>4477</v>
      </c>
      <c r="Q702" t="s">
        <v>44</v>
      </c>
      <c r="U702" t="str">
        <f>CONCATENATE(Parameter[[#This Row],[Use Case 1]],";",Parameter[[#This Row],[Use Case 2]],";",Parameter[[#This Row],[Use Case 3]],";",Parameter[[#This Row],[Use Case 4]],";",Parameter[[#This Row],[Use Case 5]],";")</f>
        <v>Planung Baustoffe;Kostenermittlung;;;;</v>
      </c>
      <c r="V702" t="s">
        <v>34</v>
      </c>
      <c r="W702">
        <v>2022</v>
      </c>
      <c r="Y702" t="s">
        <v>4661</v>
      </c>
      <c r="AD702">
        <f t="shared" si="10"/>
        <v>701</v>
      </c>
    </row>
    <row r="703" spans="1:30" x14ac:dyDescent="0.3">
      <c r="A703" t="s">
        <v>29</v>
      </c>
      <c r="B703" t="s">
        <v>4604</v>
      </c>
      <c r="E703" t="s">
        <v>30</v>
      </c>
      <c r="F703" t="s">
        <v>64</v>
      </c>
      <c r="G703" t="s">
        <v>122</v>
      </c>
      <c r="H703" t="s">
        <v>127</v>
      </c>
      <c r="I703" t="s">
        <v>79</v>
      </c>
      <c r="P703" t="s">
        <v>4477</v>
      </c>
      <c r="Q703" t="s">
        <v>44</v>
      </c>
      <c r="U703" t="str">
        <f>CONCATENATE(Parameter[[#This Row],[Use Case 1]],";",Parameter[[#This Row],[Use Case 2]],";",Parameter[[#This Row],[Use Case 3]],";",Parameter[[#This Row],[Use Case 4]],";",Parameter[[#This Row],[Use Case 5]],";")</f>
        <v>Planung Baustoffe;Kostenermittlung;;;;</v>
      </c>
      <c r="V703" t="s">
        <v>34</v>
      </c>
      <c r="W703">
        <v>2022</v>
      </c>
      <c r="Y703" t="s">
        <v>4661</v>
      </c>
      <c r="AD703">
        <f t="shared" si="10"/>
        <v>702</v>
      </c>
    </row>
    <row r="704" spans="1:30" x14ac:dyDescent="0.3">
      <c r="A704" t="s">
        <v>29</v>
      </c>
      <c r="B704" t="s">
        <v>4604</v>
      </c>
      <c r="E704" t="s">
        <v>30</v>
      </c>
      <c r="F704" t="s">
        <v>64</v>
      </c>
      <c r="G704" t="s">
        <v>122</v>
      </c>
      <c r="H704" t="s">
        <v>128</v>
      </c>
      <c r="I704" t="s">
        <v>79</v>
      </c>
      <c r="P704" t="s">
        <v>4477</v>
      </c>
      <c r="Q704" t="s">
        <v>44</v>
      </c>
      <c r="U704" t="str">
        <f>CONCATENATE(Parameter[[#This Row],[Use Case 1]],";",Parameter[[#This Row],[Use Case 2]],";",Parameter[[#This Row],[Use Case 3]],";",Parameter[[#This Row],[Use Case 4]],";",Parameter[[#This Row],[Use Case 5]],";")</f>
        <v>Planung Baustoffe;Kostenermittlung;;;;</v>
      </c>
      <c r="V704" t="s">
        <v>34</v>
      </c>
      <c r="W704">
        <v>2022</v>
      </c>
      <c r="Y704" t="s">
        <v>4661</v>
      </c>
      <c r="AD704">
        <f t="shared" si="10"/>
        <v>703</v>
      </c>
    </row>
    <row r="705" spans="1:30" x14ac:dyDescent="0.3">
      <c r="A705" t="s">
        <v>29</v>
      </c>
      <c r="B705" t="s">
        <v>4604</v>
      </c>
      <c r="E705" t="s">
        <v>30</v>
      </c>
      <c r="F705" t="s">
        <v>64</v>
      </c>
      <c r="G705" t="s">
        <v>129</v>
      </c>
      <c r="H705"/>
      <c r="I705" t="s">
        <v>37</v>
      </c>
      <c r="J705" t="s">
        <v>131</v>
      </c>
      <c r="K705" t="s">
        <v>74</v>
      </c>
      <c r="L705" t="s">
        <v>130</v>
      </c>
      <c r="M705" t="s">
        <v>41</v>
      </c>
      <c r="N705" t="s">
        <v>55</v>
      </c>
      <c r="O705" t="s">
        <v>77</v>
      </c>
      <c r="P705" t="s">
        <v>4477</v>
      </c>
      <c r="Q705" t="s">
        <v>44</v>
      </c>
      <c r="U705" t="str">
        <f>CONCATENATE(Parameter[[#This Row],[Use Case 1]],";",Parameter[[#This Row],[Use Case 2]],";",Parameter[[#This Row],[Use Case 3]],";",Parameter[[#This Row],[Use Case 4]],";",Parameter[[#This Row],[Use Case 5]],";")</f>
        <v>Planung Baustoffe;Kostenermittlung;;;;</v>
      </c>
      <c r="V705" t="s">
        <v>34</v>
      </c>
      <c r="W705">
        <v>2022</v>
      </c>
      <c r="Y705" t="s">
        <v>4661</v>
      </c>
      <c r="Z705" t="s">
        <v>132</v>
      </c>
      <c r="AD705">
        <f t="shared" si="10"/>
        <v>704</v>
      </c>
    </row>
    <row r="706" spans="1:30" x14ac:dyDescent="0.3">
      <c r="A706" t="s">
        <v>29</v>
      </c>
      <c r="B706" t="s">
        <v>4604</v>
      </c>
      <c r="E706" t="s">
        <v>30</v>
      </c>
      <c r="F706" t="s">
        <v>64</v>
      </c>
      <c r="G706" t="s">
        <v>129</v>
      </c>
      <c r="H706" t="s">
        <v>115</v>
      </c>
      <c r="I706" t="s">
        <v>79</v>
      </c>
      <c r="P706" t="s">
        <v>4477</v>
      </c>
      <c r="Q706" t="s">
        <v>44</v>
      </c>
      <c r="U706" t="str">
        <f>CONCATENATE(Parameter[[#This Row],[Use Case 1]],";",Parameter[[#This Row],[Use Case 2]],";",Parameter[[#This Row],[Use Case 3]],";",Parameter[[#This Row],[Use Case 4]],";",Parameter[[#This Row],[Use Case 5]],";")</f>
        <v>Planung Baustoffe;Kostenermittlung;;;;</v>
      </c>
      <c r="V706" t="s">
        <v>34</v>
      </c>
      <c r="W706">
        <v>2022</v>
      </c>
      <c r="Y706" t="s">
        <v>4661</v>
      </c>
      <c r="AD706">
        <f t="shared" si="10"/>
        <v>705</v>
      </c>
    </row>
    <row r="707" spans="1:30" x14ac:dyDescent="0.3">
      <c r="A707" t="s">
        <v>29</v>
      </c>
      <c r="B707" t="s">
        <v>4604</v>
      </c>
      <c r="E707" t="s">
        <v>30</v>
      </c>
      <c r="F707" t="s">
        <v>64</v>
      </c>
      <c r="G707" t="s">
        <v>129</v>
      </c>
      <c r="H707" t="s">
        <v>1686</v>
      </c>
      <c r="I707" t="s">
        <v>79</v>
      </c>
      <c r="P707" t="s">
        <v>4477</v>
      </c>
      <c r="Q707" t="s">
        <v>44</v>
      </c>
      <c r="U707" t="str">
        <f>CONCATENATE(Parameter[[#This Row],[Use Case 1]],";",Parameter[[#This Row],[Use Case 2]],";",Parameter[[#This Row],[Use Case 3]],";",Parameter[[#This Row],[Use Case 4]],";",Parameter[[#This Row],[Use Case 5]],";")</f>
        <v>Planung Baustoffe;Kostenermittlung;;;;</v>
      </c>
      <c r="V707" t="s">
        <v>34</v>
      </c>
      <c r="W707">
        <v>2022</v>
      </c>
      <c r="Y707" t="s">
        <v>4661</v>
      </c>
      <c r="AD707">
        <f t="shared" si="10"/>
        <v>706</v>
      </c>
    </row>
    <row r="708" spans="1:30" x14ac:dyDescent="0.3">
      <c r="A708" t="s">
        <v>29</v>
      </c>
      <c r="B708" t="s">
        <v>4604</v>
      </c>
      <c r="E708" t="s">
        <v>30</v>
      </c>
      <c r="F708" t="s">
        <v>64</v>
      </c>
      <c r="G708" t="s">
        <v>129</v>
      </c>
      <c r="H708" t="s">
        <v>133</v>
      </c>
      <c r="I708" t="s">
        <v>79</v>
      </c>
      <c r="P708" t="s">
        <v>4477</v>
      </c>
      <c r="Q708" t="s">
        <v>44</v>
      </c>
      <c r="U708" t="str">
        <f>CONCATENATE(Parameter[[#This Row],[Use Case 1]],";",Parameter[[#This Row],[Use Case 2]],";",Parameter[[#This Row],[Use Case 3]],";",Parameter[[#This Row],[Use Case 4]],";",Parameter[[#This Row],[Use Case 5]],";")</f>
        <v>Planung Baustoffe;Kostenermittlung;;;;</v>
      </c>
      <c r="V708" t="s">
        <v>34</v>
      </c>
      <c r="W708">
        <v>2022</v>
      </c>
      <c r="Y708" t="s">
        <v>4661</v>
      </c>
      <c r="AD708">
        <f t="shared" ref="AD708:AD771" si="11">AD707+1</f>
        <v>707</v>
      </c>
    </row>
    <row r="709" spans="1:30" x14ac:dyDescent="0.3">
      <c r="A709" t="s">
        <v>29</v>
      </c>
      <c r="B709" t="s">
        <v>4604</v>
      </c>
      <c r="E709" t="s">
        <v>30</v>
      </c>
      <c r="F709" t="s">
        <v>64</v>
      </c>
      <c r="G709" t="s">
        <v>129</v>
      </c>
      <c r="H709" t="s">
        <v>134</v>
      </c>
      <c r="I709" t="s">
        <v>79</v>
      </c>
      <c r="P709" t="s">
        <v>4477</v>
      </c>
      <c r="Q709" t="s">
        <v>44</v>
      </c>
      <c r="U709" t="str">
        <f>CONCATENATE(Parameter[[#This Row],[Use Case 1]],";",Parameter[[#This Row],[Use Case 2]],";",Parameter[[#This Row],[Use Case 3]],";",Parameter[[#This Row],[Use Case 4]],";",Parameter[[#This Row],[Use Case 5]],";")</f>
        <v>Planung Baustoffe;Kostenermittlung;;;;</v>
      </c>
      <c r="V709" t="s">
        <v>34</v>
      </c>
      <c r="W709">
        <v>2022</v>
      </c>
      <c r="Y709" t="s">
        <v>4661</v>
      </c>
      <c r="AD709">
        <f t="shared" si="11"/>
        <v>708</v>
      </c>
    </row>
    <row r="710" spans="1:30" x14ac:dyDescent="0.3">
      <c r="A710" t="s">
        <v>29</v>
      </c>
      <c r="B710" t="s">
        <v>4604</v>
      </c>
      <c r="E710" t="s">
        <v>30</v>
      </c>
      <c r="F710" t="s">
        <v>64</v>
      </c>
      <c r="G710" t="s">
        <v>129</v>
      </c>
      <c r="H710" t="s">
        <v>135</v>
      </c>
      <c r="I710" t="s">
        <v>79</v>
      </c>
      <c r="P710" t="s">
        <v>4477</v>
      </c>
      <c r="Q710" t="s">
        <v>44</v>
      </c>
      <c r="U710" t="str">
        <f>CONCATENATE(Parameter[[#This Row],[Use Case 1]],";",Parameter[[#This Row],[Use Case 2]],";",Parameter[[#This Row],[Use Case 3]],";",Parameter[[#This Row],[Use Case 4]],";",Parameter[[#This Row],[Use Case 5]],";")</f>
        <v>Planung Baustoffe;Kostenermittlung;;;;</v>
      </c>
      <c r="V710" t="s">
        <v>34</v>
      </c>
      <c r="W710">
        <v>2022</v>
      </c>
      <c r="Y710" t="s">
        <v>4661</v>
      </c>
      <c r="AD710">
        <f t="shared" si="11"/>
        <v>709</v>
      </c>
    </row>
    <row r="711" spans="1:30" x14ac:dyDescent="0.3">
      <c r="A711" t="s">
        <v>29</v>
      </c>
      <c r="B711" t="s">
        <v>4604</v>
      </c>
      <c r="E711" t="s">
        <v>30</v>
      </c>
      <c r="F711" t="s">
        <v>64</v>
      </c>
      <c r="G711" t="s">
        <v>129</v>
      </c>
      <c r="H711" t="s">
        <v>136</v>
      </c>
      <c r="I711" t="s">
        <v>79</v>
      </c>
      <c r="P711" t="s">
        <v>4477</v>
      </c>
      <c r="Q711" t="s">
        <v>44</v>
      </c>
      <c r="U711" t="str">
        <f>CONCATENATE(Parameter[[#This Row],[Use Case 1]],";",Parameter[[#This Row],[Use Case 2]],";",Parameter[[#This Row],[Use Case 3]],";",Parameter[[#This Row],[Use Case 4]],";",Parameter[[#This Row],[Use Case 5]],";")</f>
        <v>Planung Baustoffe;Kostenermittlung;;;;</v>
      </c>
      <c r="V711" t="s">
        <v>34</v>
      </c>
      <c r="W711">
        <v>2022</v>
      </c>
      <c r="Y711" t="s">
        <v>4661</v>
      </c>
      <c r="AD711">
        <f t="shared" si="11"/>
        <v>710</v>
      </c>
    </row>
    <row r="712" spans="1:30" x14ac:dyDescent="0.3">
      <c r="A712" t="s">
        <v>29</v>
      </c>
      <c r="B712" t="s">
        <v>4604</v>
      </c>
      <c r="E712" t="s">
        <v>30</v>
      </c>
      <c r="F712" t="s">
        <v>64</v>
      </c>
      <c r="G712" t="s">
        <v>129</v>
      </c>
      <c r="H712" t="s">
        <v>137</v>
      </c>
      <c r="I712" t="s">
        <v>79</v>
      </c>
      <c r="P712" t="s">
        <v>4477</v>
      </c>
      <c r="Q712" t="s">
        <v>44</v>
      </c>
      <c r="U712" t="str">
        <f>CONCATENATE(Parameter[[#This Row],[Use Case 1]],";",Parameter[[#This Row],[Use Case 2]],";",Parameter[[#This Row],[Use Case 3]],";",Parameter[[#This Row],[Use Case 4]],";",Parameter[[#This Row],[Use Case 5]],";")</f>
        <v>Planung Baustoffe;Kostenermittlung;;;;</v>
      </c>
      <c r="V712" t="s">
        <v>34</v>
      </c>
      <c r="W712">
        <v>2022</v>
      </c>
      <c r="Y712" t="s">
        <v>4661</v>
      </c>
      <c r="AD712">
        <f t="shared" si="11"/>
        <v>711</v>
      </c>
    </row>
    <row r="713" spans="1:30" x14ac:dyDescent="0.3">
      <c r="A713" t="s">
        <v>29</v>
      </c>
      <c r="B713" t="s">
        <v>4604</v>
      </c>
      <c r="E713" t="s">
        <v>30</v>
      </c>
      <c r="F713" t="s">
        <v>64</v>
      </c>
      <c r="G713" t="s">
        <v>138</v>
      </c>
      <c r="H713"/>
      <c r="I713" t="s">
        <v>37</v>
      </c>
      <c r="J713" t="s">
        <v>140</v>
      </c>
      <c r="K713" t="s">
        <v>74</v>
      </c>
      <c r="L713" t="s">
        <v>139</v>
      </c>
      <c r="M713" t="s">
        <v>41</v>
      </c>
      <c r="N713" t="s">
        <v>55</v>
      </c>
      <c r="O713" t="s">
        <v>77</v>
      </c>
      <c r="P713" t="s">
        <v>4477</v>
      </c>
      <c r="Q713" t="s">
        <v>44</v>
      </c>
      <c r="U713" t="str">
        <f>CONCATENATE(Parameter[[#This Row],[Use Case 1]],";",Parameter[[#This Row],[Use Case 2]],";",Parameter[[#This Row],[Use Case 3]],";",Parameter[[#This Row],[Use Case 4]],";",Parameter[[#This Row],[Use Case 5]],";")</f>
        <v>Planung Baustoffe;Kostenermittlung;;;;</v>
      </c>
      <c r="V713" t="s">
        <v>34</v>
      </c>
      <c r="W713">
        <v>2022</v>
      </c>
      <c r="Y713" t="s">
        <v>4661</v>
      </c>
      <c r="Z713" t="s">
        <v>141</v>
      </c>
      <c r="AD713">
        <f t="shared" si="11"/>
        <v>712</v>
      </c>
    </row>
    <row r="714" spans="1:30" x14ac:dyDescent="0.3">
      <c r="A714" t="s">
        <v>29</v>
      </c>
      <c r="B714" t="s">
        <v>4604</v>
      </c>
      <c r="E714" t="s">
        <v>30</v>
      </c>
      <c r="F714" t="s">
        <v>64</v>
      </c>
      <c r="G714" t="s">
        <v>138</v>
      </c>
      <c r="H714" t="s">
        <v>115</v>
      </c>
      <c r="I714" t="s">
        <v>79</v>
      </c>
      <c r="P714" t="s">
        <v>4477</v>
      </c>
      <c r="Q714" t="s">
        <v>44</v>
      </c>
      <c r="U714" t="str">
        <f>CONCATENATE(Parameter[[#This Row],[Use Case 1]],";",Parameter[[#This Row],[Use Case 2]],";",Parameter[[#This Row],[Use Case 3]],";",Parameter[[#This Row],[Use Case 4]],";",Parameter[[#This Row],[Use Case 5]],";")</f>
        <v>Planung Baustoffe;Kostenermittlung;;;;</v>
      </c>
      <c r="V714" t="s">
        <v>34</v>
      </c>
      <c r="W714">
        <v>2022</v>
      </c>
      <c r="Y714" t="s">
        <v>4661</v>
      </c>
      <c r="AD714">
        <f t="shared" si="11"/>
        <v>713</v>
      </c>
    </row>
    <row r="715" spans="1:30" x14ac:dyDescent="0.3">
      <c r="A715" t="s">
        <v>29</v>
      </c>
      <c r="B715" t="s">
        <v>4604</v>
      </c>
      <c r="E715" t="s">
        <v>30</v>
      </c>
      <c r="F715" t="s">
        <v>64</v>
      </c>
      <c r="G715" t="s">
        <v>138</v>
      </c>
      <c r="H715" t="s">
        <v>1686</v>
      </c>
      <c r="I715" t="s">
        <v>79</v>
      </c>
      <c r="P715" t="s">
        <v>4477</v>
      </c>
      <c r="Q715" t="s">
        <v>44</v>
      </c>
      <c r="U715" t="str">
        <f>CONCATENATE(Parameter[[#This Row],[Use Case 1]],";",Parameter[[#This Row],[Use Case 2]],";",Parameter[[#This Row],[Use Case 3]],";",Parameter[[#This Row],[Use Case 4]],";",Parameter[[#This Row],[Use Case 5]],";")</f>
        <v>Planung Baustoffe;Kostenermittlung;;;;</v>
      </c>
      <c r="V715" t="s">
        <v>34</v>
      </c>
      <c r="W715">
        <v>2022</v>
      </c>
      <c r="Y715" t="s">
        <v>4661</v>
      </c>
      <c r="AD715">
        <f t="shared" si="11"/>
        <v>714</v>
      </c>
    </row>
    <row r="716" spans="1:30" x14ac:dyDescent="0.3">
      <c r="A716" t="s">
        <v>29</v>
      </c>
      <c r="B716" t="s">
        <v>4604</v>
      </c>
      <c r="E716" t="s">
        <v>30</v>
      </c>
      <c r="F716" t="s">
        <v>64</v>
      </c>
      <c r="G716" t="s">
        <v>138</v>
      </c>
      <c r="H716" t="s">
        <v>142</v>
      </c>
      <c r="I716" t="s">
        <v>79</v>
      </c>
      <c r="P716" t="s">
        <v>4477</v>
      </c>
      <c r="Q716" t="s">
        <v>44</v>
      </c>
      <c r="U716" t="str">
        <f>CONCATENATE(Parameter[[#This Row],[Use Case 1]],";",Parameter[[#This Row],[Use Case 2]],";",Parameter[[#This Row],[Use Case 3]],";",Parameter[[#This Row],[Use Case 4]],";",Parameter[[#This Row],[Use Case 5]],";")</f>
        <v>Planung Baustoffe;Kostenermittlung;;;;</v>
      </c>
      <c r="V716" t="s">
        <v>34</v>
      </c>
      <c r="W716">
        <v>2022</v>
      </c>
      <c r="Y716" t="s">
        <v>4661</v>
      </c>
      <c r="AD716">
        <f t="shared" si="11"/>
        <v>715</v>
      </c>
    </row>
    <row r="717" spans="1:30" x14ac:dyDescent="0.3">
      <c r="A717" t="s">
        <v>29</v>
      </c>
      <c r="B717" t="s">
        <v>4604</v>
      </c>
      <c r="E717" t="s">
        <v>30</v>
      </c>
      <c r="F717" t="s">
        <v>64</v>
      </c>
      <c r="G717" t="s">
        <v>138</v>
      </c>
      <c r="H717" t="s">
        <v>143</v>
      </c>
      <c r="I717" t="s">
        <v>79</v>
      </c>
      <c r="P717" t="s">
        <v>4477</v>
      </c>
      <c r="Q717" t="s">
        <v>44</v>
      </c>
      <c r="U717" t="str">
        <f>CONCATENATE(Parameter[[#This Row],[Use Case 1]],";",Parameter[[#This Row],[Use Case 2]],";",Parameter[[#This Row],[Use Case 3]],";",Parameter[[#This Row],[Use Case 4]],";",Parameter[[#This Row],[Use Case 5]],";")</f>
        <v>Planung Baustoffe;Kostenermittlung;;;;</v>
      </c>
      <c r="V717" t="s">
        <v>34</v>
      </c>
      <c r="W717">
        <v>2022</v>
      </c>
      <c r="Y717" t="s">
        <v>4661</v>
      </c>
      <c r="AD717">
        <f t="shared" si="11"/>
        <v>716</v>
      </c>
    </row>
    <row r="718" spans="1:30" x14ac:dyDescent="0.3">
      <c r="A718" t="s">
        <v>29</v>
      </c>
      <c r="B718" t="s">
        <v>4604</v>
      </c>
      <c r="E718" t="s">
        <v>30</v>
      </c>
      <c r="F718" t="s">
        <v>64</v>
      </c>
      <c r="G718" t="s">
        <v>138</v>
      </c>
      <c r="H718" t="s">
        <v>144</v>
      </c>
      <c r="I718" t="s">
        <v>79</v>
      </c>
      <c r="P718" t="s">
        <v>4477</v>
      </c>
      <c r="Q718" t="s">
        <v>44</v>
      </c>
      <c r="U718" t="str">
        <f>CONCATENATE(Parameter[[#This Row],[Use Case 1]],";",Parameter[[#This Row],[Use Case 2]],";",Parameter[[#This Row],[Use Case 3]],";",Parameter[[#This Row],[Use Case 4]],";",Parameter[[#This Row],[Use Case 5]],";")</f>
        <v>Planung Baustoffe;Kostenermittlung;;;;</v>
      </c>
      <c r="V718" t="s">
        <v>34</v>
      </c>
      <c r="W718">
        <v>2022</v>
      </c>
      <c r="Y718" t="s">
        <v>4661</v>
      </c>
      <c r="AD718">
        <f t="shared" si="11"/>
        <v>717</v>
      </c>
    </row>
    <row r="719" spans="1:30" x14ac:dyDescent="0.3">
      <c r="A719" t="s">
        <v>29</v>
      </c>
      <c r="B719" t="s">
        <v>4604</v>
      </c>
      <c r="E719" t="s">
        <v>30</v>
      </c>
      <c r="F719" t="s">
        <v>64</v>
      </c>
      <c r="G719" t="s">
        <v>138</v>
      </c>
      <c r="H719" t="s">
        <v>145</v>
      </c>
      <c r="I719" t="s">
        <v>79</v>
      </c>
      <c r="P719" t="s">
        <v>4477</v>
      </c>
      <c r="Q719" t="s">
        <v>44</v>
      </c>
      <c r="U719" t="str">
        <f>CONCATENATE(Parameter[[#This Row],[Use Case 1]],";",Parameter[[#This Row],[Use Case 2]],";",Parameter[[#This Row],[Use Case 3]],";",Parameter[[#This Row],[Use Case 4]],";",Parameter[[#This Row],[Use Case 5]],";")</f>
        <v>Planung Baustoffe;Kostenermittlung;;;;</v>
      </c>
      <c r="V719" t="s">
        <v>34</v>
      </c>
      <c r="W719">
        <v>2022</v>
      </c>
      <c r="Y719" t="s">
        <v>4661</v>
      </c>
      <c r="AD719">
        <f t="shared" si="11"/>
        <v>718</v>
      </c>
    </row>
    <row r="720" spans="1:30" x14ac:dyDescent="0.3">
      <c r="A720" t="s">
        <v>29</v>
      </c>
      <c r="B720" t="s">
        <v>4604</v>
      </c>
      <c r="E720" t="s">
        <v>30</v>
      </c>
      <c r="F720" t="s">
        <v>64</v>
      </c>
      <c r="G720" t="s">
        <v>138</v>
      </c>
      <c r="H720" t="s">
        <v>146</v>
      </c>
      <c r="I720" t="s">
        <v>79</v>
      </c>
      <c r="P720" t="s">
        <v>4477</v>
      </c>
      <c r="Q720" t="s">
        <v>44</v>
      </c>
      <c r="U720" t="str">
        <f>CONCATENATE(Parameter[[#This Row],[Use Case 1]],";",Parameter[[#This Row],[Use Case 2]],";",Parameter[[#This Row],[Use Case 3]],";",Parameter[[#This Row],[Use Case 4]],";",Parameter[[#This Row],[Use Case 5]],";")</f>
        <v>Planung Baustoffe;Kostenermittlung;;;;</v>
      </c>
      <c r="V720" t="s">
        <v>34</v>
      </c>
      <c r="W720">
        <v>2022</v>
      </c>
      <c r="Y720" t="s">
        <v>4661</v>
      </c>
      <c r="AD720">
        <f t="shared" si="11"/>
        <v>719</v>
      </c>
    </row>
    <row r="721" spans="1:30" x14ac:dyDescent="0.3">
      <c r="A721" t="s">
        <v>29</v>
      </c>
      <c r="B721" t="s">
        <v>4604</v>
      </c>
      <c r="E721" t="s">
        <v>30</v>
      </c>
      <c r="F721" t="s">
        <v>64</v>
      </c>
      <c r="G721" t="s">
        <v>138</v>
      </c>
      <c r="H721" t="s">
        <v>147</v>
      </c>
      <c r="I721" t="s">
        <v>79</v>
      </c>
      <c r="P721" t="s">
        <v>4477</v>
      </c>
      <c r="Q721" t="s">
        <v>44</v>
      </c>
      <c r="U721" t="str">
        <f>CONCATENATE(Parameter[[#This Row],[Use Case 1]],";",Parameter[[#This Row],[Use Case 2]],";",Parameter[[#This Row],[Use Case 3]],";",Parameter[[#This Row],[Use Case 4]],";",Parameter[[#This Row],[Use Case 5]],";")</f>
        <v>Planung Baustoffe;Kostenermittlung;;;;</v>
      </c>
      <c r="V721" t="s">
        <v>34</v>
      </c>
      <c r="W721">
        <v>2022</v>
      </c>
      <c r="Y721" t="s">
        <v>4661</v>
      </c>
      <c r="AD721">
        <f t="shared" si="11"/>
        <v>720</v>
      </c>
    </row>
    <row r="722" spans="1:30" x14ac:dyDescent="0.3">
      <c r="A722" t="s">
        <v>29</v>
      </c>
      <c r="B722" t="s">
        <v>4604</v>
      </c>
      <c r="E722" t="s">
        <v>30</v>
      </c>
      <c r="F722" t="s">
        <v>64</v>
      </c>
      <c r="G722" t="s">
        <v>138</v>
      </c>
      <c r="H722" t="s">
        <v>148</v>
      </c>
      <c r="I722" t="s">
        <v>79</v>
      </c>
      <c r="P722" t="s">
        <v>4477</v>
      </c>
      <c r="Q722" t="s">
        <v>44</v>
      </c>
      <c r="U722" t="str">
        <f>CONCATENATE(Parameter[[#This Row],[Use Case 1]],";",Parameter[[#This Row],[Use Case 2]],";",Parameter[[#This Row],[Use Case 3]],";",Parameter[[#This Row],[Use Case 4]],";",Parameter[[#This Row],[Use Case 5]],";")</f>
        <v>Planung Baustoffe;Kostenermittlung;;;;</v>
      </c>
      <c r="V722" t="s">
        <v>34</v>
      </c>
      <c r="W722">
        <v>2022</v>
      </c>
      <c r="Y722" t="s">
        <v>4661</v>
      </c>
      <c r="AD722">
        <f t="shared" si="11"/>
        <v>721</v>
      </c>
    </row>
    <row r="723" spans="1:30" x14ac:dyDescent="0.3">
      <c r="A723" t="s">
        <v>29</v>
      </c>
      <c r="B723" t="s">
        <v>4604</v>
      </c>
      <c r="E723" t="s">
        <v>30</v>
      </c>
      <c r="F723" t="s">
        <v>64</v>
      </c>
      <c r="G723" t="s">
        <v>138</v>
      </c>
      <c r="H723" t="s">
        <v>149</v>
      </c>
      <c r="I723" t="s">
        <v>79</v>
      </c>
      <c r="P723" t="s">
        <v>4477</v>
      </c>
      <c r="Q723" t="s">
        <v>44</v>
      </c>
      <c r="U723" t="str">
        <f>CONCATENATE(Parameter[[#This Row],[Use Case 1]],";",Parameter[[#This Row],[Use Case 2]],";",Parameter[[#This Row],[Use Case 3]],";",Parameter[[#This Row],[Use Case 4]],";",Parameter[[#This Row],[Use Case 5]],";")</f>
        <v>Planung Baustoffe;Kostenermittlung;;;;</v>
      </c>
      <c r="V723" t="s">
        <v>34</v>
      </c>
      <c r="W723">
        <v>2022</v>
      </c>
      <c r="Y723" t="s">
        <v>4661</v>
      </c>
      <c r="AD723">
        <f t="shared" si="11"/>
        <v>722</v>
      </c>
    </row>
    <row r="724" spans="1:30" x14ac:dyDescent="0.3">
      <c r="A724" t="s">
        <v>29</v>
      </c>
      <c r="B724" t="s">
        <v>4604</v>
      </c>
      <c r="E724" t="s">
        <v>30</v>
      </c>
      <c r="F724" t="s">
        <v>64</v>
      </c>
      <c r="G724" t="s">
        <v>150</v>
      </c>
      <c r="H724"/>
      <c r="I724" t="s">
        <v>37</v>
      </c>
      <c r="J724" t="s">
        <v>152</v>
      </c>
      <c r="K724" t="s">
        <v>74</v>
      </c>
      <c r="L724" t="s">
        <v>151</v>
      </c>
      <c r="M724" t="s">
        <v>41</v>
      </c>
      <c r="N724" t="s">
        <v>55</v>
      </c>
      <c r="O724" t="s">
        <v>77</v>
      </c>
      <c r="P724" t="s">
        <v>4477</v>
      </c>
      <c r="Q724" t="s">
        <v>44</v>
      </c>
      <c r="U724" t="str">
        <f>CONCATENATE(Parameter[[#This Row],[Use Case 1]],";",Parameter[[#This Row],[Use Case 2]],";",Parameter[[#This Row],[Use Case 3]],";",Parameter[[#This Row],[Use Case 4]],";",Parameter[[#This Row],[Use Case 5]],";")</f>
        <v>Planung Baustoffe;Kostenermittlung;;;;</v>
      </c>
      <c r="V724" t="s">
        <v>34</v>
      </c>
      <c r="W724">
        <v>2022</v>
      </c>
      <c r="Y724" t="s">
        <v>4661</v>
      </c>
      <c r="Z724" t="s">
        <v>153</v>
      </c>
      <c r="AD724">
        <f t="shared" si="11"/>
        <v>723</v>
      </c>
    </row>
    <row r="725" spans="1:30" x14ac:dyDescent="0.3">
      <c r="A725" t="s">
        <v>29</v>
      </c>
      <c r="B725" t="s">
        <v>4604</v>
      </c>
      <c r="E725" t="s">
        <v>30</v>
      </c>
      <c r="F725" t="s">
        <v>64</v>
      </c>
      <c r="G725" t="s">
        <v>150</v>
      </c>
      <c r="H725" t="s">
        <v>115</v>
      </c>
      <c r="I725" t="s">
        <v>79</v>
      </c>
      <c r="P725" t="s">
        <v>4477</v>
      </c>
      <c r="Q725" t="s">
        <v>44</v>
      </c>
      <c r="U725" t="str">
        <f>CONCATENATE(Parameter[[#This Row],[Use Case 1]],";",Parameter[[#This Row],[Use Case 2]],";",Parameter[[#This Row],[Use Case 3]],";",Parameter[[#This Row],[Use Case 4]],";",Parameter[[#This Row],[Use Case 5]],";")</f>
        <v>Planung Baustoffe;Kostenermittlung;;;;</v>
      </c>
      <c r="V725" t="s">
        <v>34</v>
      </c>
      <c r="W725">
        <v>2022</v>
      </c>
      <c r="Y725" t="s">
        <v>4661</v>
      </c>
      <c r="AD725">
        <f t="shared" si="11"/>
        <v>724</v>
      </c>
    </row>
    <row r="726" spans="1:30" x14ac:dyDescent="0.3">
      <c r="A726" t="s">
        <v>29</v>
      </c>
      <c r="B726" t="s">
        <v>4604</v>
      </c>
      <c r="E726" t="s">
        <v>30</v>
      </c>
      <c r="F726" t="s">
        <v>64</v>
      </c>
      <c r="G726" t="s">
        <v>150</v>
      </c>
      <c r="H726" t="s">
        <v>1686</v>
      </c>
      <c r="I726" t="s">
        <v>79</v>
      </c>
      <c r="P726" t="s">
        <v>4477</v>
      </c>
      <c r="Q726" t="s">
        <v>44</v>
      </c>
      <c r="U726" t="str">
        <f>CONCATENATE(Parameter[[#This Row],[Use Case 1]],";",Parameter[[#This Row],[Use Case 2]],";",Parameter[[#This Row],[Use Case 3]],";",Parameter[[#This Row],[Use Case 4]],";",Parameter[[#This Row],[Use Case 5]],";")</f>
        <v>Planung Baustoffe;Kostenermittlung;;;;</v>
      </c>
      <c r="V726" t="s">
        <v>34</v>
      </c>
      <c r="W726">
        <v>2022</v>
      </c>
      <c r="Y726" t="s">
        <v>4661</v>
      </c>
      <c r="AD726">
        <f t="shared" si="11"/>
        <v>725</v>
      </c>
    </row>
    <row r="727" spans="1:30" x14ac:dyDescent="0.3">
      <c r="A727" t="s">
        <v>29</v>
      </c>
      <c r="B727" t="s">
        <v>4604</v>
      </c>
      <c r="E727" t="s">
        <v>30</v>
      </c>
      <c r="F727" t="s">
        <v>64</v>
      </c>
      <c r="G727" t="s">
        <v>150</v>
      </c>
      <c r="H727" t="s">
        <v>154</v>
      </c>
      <c r="I727" t="s">
        <v>79</v>
      </c>
      <c r="P727" t="s">
        <v>4477</v>
      </c>
      <c r="Q727" t="s">
        <v>44</v>
      </c>
      <c r="U727" t="str">
        <f>CONCATENATE(Parameter[[#This Row],[Use Case 1]],";",Parameter[[#This Row],[Use Case 2]],";",Parameter[[#This Row],[Use Case 3]],";",Parameter[[#This Row],[Use Case 4]],";",Parameter[[#This Row],[Use Case 5]],";")</f>
        <v>Planung Baustoffe;Kostenermittlung;;;;</v>
      </c>
      <c r="V727" t="s">
        <v>34</v>
      </c>
      <c r="W727">
        <v>2022</v>
      </c>
      <c r="Y727" t="s">
        <v>4661</v>
      </c>
      <c r="AD727">
        <f t="shared" si="11"/>
        <v>726</v>
      </c>
    </row>
    <row r="728" spans="1:30" x14ac:dyDescent="0.3">
      <c r="A728" t="s">
        <v>29</v>
      </c>
      <c r="B728" t="s">
        <v>4604</v>
      </c>
      <c r="E728" t="s">
        <v>30</v>
      </c>
      <c r="F728" t="s">
        <v>64</v>
      </c>
      <c r="G728" t="s">
        <v>150</v>
      </c>
      <c r="H728" t="s">
        <v>155</v>
      </c>
      <c r="I728" t="s">
        <v>79</v>
      </c>
      <c r="P728" t="s">
        <v>4477</v>
      </c>
      <c r="Q728" t="s">
        <v>44</v>
      </c>
      <c r="U728" t="str">
        <f>CONCATENATE(Parameter[[#This Row],[Use Case 1]],";",Parameter[[#This Row],[Use Case 2]],";",Parameter[[#This Row],[Use Case 3]],";",Parameter[[#This Row],[Use Case 4]],";",Parameter[[#This Row],[Use Case 5]],";")</f>
        <v>Planung Baustoffe;Kostenermittlung;;;;</v>
      </c>
      <c r="V728" t="s">
        <v>34</v>
      </c>
      <c r="W728">
        <v>2022</v>
      </c>
      <c r="Y728" t="s">
        <v>4661</v>
      </c>
      <c r="AD728">
        <f t="shared" si="11"/>
        <v>727</v>
      </c>
    </row>
    <row r="729" spans="1:30" x14ac:dyDescent="0.3">
      <c r="A729" t="s">
        <v>29</v>
      </c>
      <c r="B729" t="s">
        <v>4604</v>
      </c>
      <c r="E729" t="s">
        <v>30</v>
      </c>
      <c r="F729" t="s">
        <v>64</v>
      </c>
      <c r="G729" t="s">
        <v>150</v>
      </c>
      <c r="H729" t="s">
        <v>156</v>
      </c>
      <c r="I729" t="s">
        <v>79</v>
      </c>
      <c r="P729" t="s">
        <v>4477</v>
      </c>
      <c r="Q729" t="s">
        <v>44</v>
      </c>
      <c r="U729" t="str">
        <f>CONCATENATE(Parameter[[#This Row],[Use Case 1]],";",Parameter[[#This Row],[Use Case 2]],";",Parameter[[#This Row],[Use Case 3]],";",Parameter[[#This Row],[Use Case 4]],";",Parameter[[#This Row],[Use Case 5]],";")</f>
        <v>Planung Baustoffe;Kostenermittlung;;;;</v>
      </c>
      <c r="V729" t="s">
        <v>34</v>
      </c>
      <c r="W729">
        <v>2022</v>
      </c>
      <c r="Y729" t="s">
        <v>4661</v>
      </c>
      <c r="AD729">
        <f t="shared" si="11"/>
        <v>728</v>
      </c>
    </row>
    <row r="730" spans="1:30" x14ac:dyDescent="0.3">
      <c r="A730" t="s">
        <v>29</v>
      </c>
      <c r="B730" t="s">
        <v>4604</v>
      </c>
      <c r="E730" t="s">
        <v>30</v>
      </c>
      <c r="F730" t="s">
        <v>64</v>
      </c>
      <c r="G730" t="s">
        <v>157</v>
      </c>
      <c r="H730"/>
      <c r="I730" t="s">
        <v>37</v>
      </c>
      <c r="J730" t="s">
        <v>159</v>
      </c>
      <c r="K730" t="s">
        <v>74</v>
      </c>
      <c r="L730" t="s">
        <v>158</v>
      </c>
      <c r="M730" t="s">
        <v>41</v>
      </c>
      <c r="N730" t="s">
        <v>55</v>
      </c>
      <c r="O730" t="s">
        <v>77</v>
      </c>
      <c r="P730" t="s">
        <v>4477</v>
      </c>
      <c r="Q730" t="s">
        <v>44</v>
      </c>
      <c r="U730" t="str">
        <f>CONCATENATE(Parameter[[#This Row],[Use Case 1]],";",Parameter[[#This Row],[Use Case 2]],";",Parameter[[#This Row],[Use Case 3]],";",Parameter[[#This Row],[Use Case 4]],";",Parameter[[#This Row],[Use Case 5]],";")</f>
        <v>Planung Baustoffe;Kostenermittlung;;;;</v>
      </c>
      <c r="V730" t="s">
        <v>34</v>
      </c>
      <c r="W730">
        <v>2022</v>
      </c>
      <c r="Y730" t="s">
        <v>4661</v>
      </c>
      <c r="Z730" t="s">
        <v>160</v>
      </c>
      <c r="AD730">
        <f t="shared" si="11"/>
        <v>729</v>
      </c>
    </row>
    <row r="731" spans="1:30" x14ac:dyDescent="0.3">
      <c r="A731" t="s">
        <v>29</v>
      </c>
      <c r="B731" t="s">
        <v>4604</v>
      </c>
      <c r="E731" t="s">
        <v>30</v>
      </c>
      <c r="F731" t="s">
        <v>64</v>
      </c>
      <c r="G731" t="s">
        <v>157</v>
      </c>
      <c r="H731" t="s">
        <v>115</v>
      </c>
      <c r="I731" t="s">
        <v>79</v>
      </c>
      <c r="P731" t="s">
        <v>4477</v>
      </c>
      <c r="Q731" t="s">
        <v>44</v>
      </c>
      <c r="U731" t="str">
        <f>CONCATENATE(Parameter[[#This Row],[Use Case 1]],";",Parameter[[#This Row],[Use Case 2]],";",Parameter[[#This Row],[Use Case 3]],";",Parameter[[#This Row],[Use Case 4]],";",Parameter[[#This Row],[Use Case 5]],";")</f>
        <v>Planung Baustoffe;Kostenermittlung;;;;</v>
      </c>
      <c r="V731" t="s">
        <v>34</v>
      </c>
      <c r="W731">
        <v>2022</v>
      </c>
      <c r="Y731" t="s">
        <v>4661</v>
      </c>
      <c r="AD731">
        <f t="shared" si="11"/>
        <v>730</v>
      </c>
    </row>
    <row r="732" spans="1:30" x14ac:dyDescent="0.3">
      <c r="A732" t="s">
        <v>29</v>
      </c>
      <c r="B732" t="s">
        <v>4604</v>
      </c>
      <c r="E732" t="s">
        <v>30</v>
      </c>
      <c r="F732" t="s">
        <v>64</v>
      </c>
      <c r="G732" t="s">
        <v>157</v>
      </c>
      <c r="H732" t="s">
        <v>1686</v>
      </c>
      <c r="I732" t="s">
        <v>79</v>
      </c>
      <c r="P732" t="s">
        <v>4477</v>
      </c>
      <c r="Q732" t="s">
        <v>44</v>
      </c>
      <c r="U732" t="str">
        <f>CONCATENATE(Parameter[[#This Row],[Use Case 1]],";",Parameter[[#This Row],[Use Case 2]],";",Parameter[[#This Row],[Use Case 3]],";",Parameter[[#This Row],[Use Case 4]],";",Parameter[[#This Row],[Use Case 5]],";")</f>
        <v>Planung Baustoffe;Kostenermittlung;;;;</v>
      </c>
      <c r="V732" t="s">
        <v>34</v>
      </c>
      <c r="W732">
        <v>2022</v>
      </c>
      <c r="Y732" t="s">
        <v>4661</v>
      </c>
      <c r="AD732">
        <f t="shared" si="11"/>
        <v>731</v>
      </c>
    </row>
    <row r="733" spans="1:30" x14ac:dyDescent="0.3">
      <c r="A733" t="s">
        <v>29</v>
      </c>
      <c r="B733" t="s">
        <v>4604</v>
      </c>
      <c r="E733" t="s">
        <v>30</v>
      </c>
      <c r="F733" t="s">
        <v>64</v>
      </c>
      <c r="G733" t="s">
        <v>157</v>
      </c>
      <c r="H733" t="s">
        <v>161</v>
      </c>
      <c r="I733" t="s">
        <v>79</v>
      </c>
      <c r="P733" t="s">
        <v>4477</v>
      </c>
      <c r="Q733" t="s">
        <v>44</v>
      </c>
      <c r="U733" t="str">
        <f>CONCATENATE(Parameter[[#This Row],[Use Case 1]],";",Parameter[[#This Row],[Use Case 2]],";",Parameter[[#This Row],[Use Case 3]],";",Parameter[[#This Row],[Use Case 4]],";",Parameter[[#This Row],[Use Case 5]],";")</f>
        <v>Planung Baustoffe;Kostenermittlung;;;;</v>
      </c>
      <c r="V733" t="s">
        <v>34</v>
      </c>
      <c r="W733">
        <v>2022</v>
      </c>
      <c r="Y733" t="s">
        <v>4661</v>
      </c>
      <c r="AD733">
        <f t="shared" si="11"/>
        <v>732</v>
      </c>
    </row>
    <row r="734" spans="1:30" x14ac:dyDescent="0.3">
      <c r="A734" t="s">
        <v>29</v>
      </c>
      <c r="B734" t="s">
        <v>4604</v>
      </c>
      <c r="E734" t="s">
        <v>30</v>
      </c>
      <c r="F734" t="s">
        <v>64</v>
      </c>
      <c r="G734" t="s">
        <v>157</v>
      </c>
      <c r="H734" t="s">
        <v>162</v>
      </c>
      <c r="I734" t="s">
        <v>79</v>
      </c>
      <c r="P734" t="s">
        <v>4477</v>
      </c>
      <c r="Q734" t="s">
        <v>44</v>
      </c>
      <c r="U734" t="str">
        <f>CONCATENATE(Parameter[[#This Row],[Use Case 1]],";",Parameter[[#This Row],[Use Case 2]],";",Parameter[[#This Row],[Use Case 3]],";",Parameter[[#This Row],[Use Case 4]],";",Parameter[[#This Row],[Use Case 5]],";")</f>
        <v>Planung Baustoffe;Kostenermittlung;;;;</v>
      </c>
      <c r="V734" t="s">
        <v>34</v>
      </c>
      <c r="W734">
        <v>2022</v>
      </c>
      <c r="Y734" t="s">
        <v>4661</v>
      </c>
      <c r="AD734">
        <f t="shared" si="11"/>
        <v>733</v>
      </c>
    </row>
    <row r="735" spans="1:30" x14ac:dyDescent="0.3">
      <c r="A735" t="s">
        <v>29</v>
      </c>
      <c r="B735" t="s">
        <v>4604</v>
      </c>
      <c r="E735" t="s">
        <v>30</v>
      </c>
      <c r="F735" t="s">
        <v>64</v>
      </c>
      <c r="G735" t="s">
        <v>157</v>
      </c>
      <c r="H735" t="s">
        <v>163</v>
      </c>
      <c r="I735" t="s">
        <v>79</v>
      </c>
      <c r="P735" t="s">
        <v>4477</v>
      </c>
      <c r="Q735" t="s">
        <v>44</v>
      </c>
      <c r="U735" t="str">
        <f>CONCATENATE(Parameter[[#This Row],[Use Case 1]],";",Parameter[[#This Row],[Use Case 2]],";",Parameter[[#This Row],[Use Case 3]],";",Parameter[[#This Row],[Use Case 4]],";",Parameter[[#This Row],[Use Case 5]],";")</f>
        <v>Planung Baustoffe;Kostenermittlung;;;;</v>
      </c>
      <c r="V735" t="s">
        <v>34</v>
      </c>
      <c r="W735">
        <v>2022</v>
      </c>
      <c r="Y735" t="s">
        <v>4661</v>
      </c>
      <c r="AD735">
        <f t="shared" si="11"/>
        <v>734</v>
      </c>
    </row>
    <row r="736" spans="1:30" x14ac:dyDescent="0.3">
      <c r="A736" s="7" t="s">
        <v>29</v>
      </c>
      <c r="B736" s="7" t="s">
        <v>4478</v>
      </c>
      <c r="C736" s="7"/>
      <c r="D736" s="7"/>
      <c r="E736" s="7" t="s">
        <v>30</v>
      </c>
      <c r="F736" s="7" t="s">
        <v>841</v>
      </c>
      <c r="G736" s="7"/>
      <c r="H736" s="7"/>
      <c r="I736" s="7" t="s">
        <v>32</v>
      </c>
      <c r="J736" s="7" t="s">
        <v>841</v>
      </c>
      <c r="K736" s="7"/>
      <c r="L736" s="7"/>
      <c r="M736" s="7" t="s">
        <v>495</v>
      </c>
      <c r="N736" s="7"/>
      <c r="O736" s="7"/>
      <c r="P736" s="7" t="s">
        <v>44</v>
      </c>
      <c r="Q736" s="7"/>
      <c r="R736" s="7"/>
      <c r="S736" s="7"/>
      <c r="T736" s="7"/>
      <c r="U736" s="7" t="str">
        <f>CONCATENATE(Parameter[[#This Row],[Use Case 1]],";",Parameter[[#This Row],[Use Case 2]],";",Parameter[[#This Row],[Use Case 3]],";",Parameter[[#This Row],[Use Case 4]],";",Parameter[[#This Row],[Use Case 5]],";")</f>
        <v>Kostenermittlung;;;;;</v>
      </c>
      <c r="V736" s="7" t="s">
        <v>34</v>
      </c>
      <c r="W736" s="7">
        <v>2022</v>
      </c>
      <c r="X736" s="7"/>
      <c r="Y736" s="7" t="s">
        <v>4661</v>
      </c>
      <c r="Z736" s="7" t="s">
        <v>841</v>
      </c>
      <c r="AA736" s="7" t="s">
        <v>4346</v>
      </c>
      <c r="AB736" s="7"/>
      <c r="AC736" s="7"/>
      <c r="AD736" s="7">
        <f t="shared" si="11"/>
        <v>735</v>
      </c>
    </row>
    <row r="737" spans="1:30" x14ac:dyDescent="0.3">
      <c r="A737" t="s">
        <v>29</v>
      </c>
      <c r="B737" t="s">
        <v>4478</v>
      </c>
      <c r="E737" t="s">
        <v>30</v>
      </c>
      <c r="F737" t="s">
        <v>841</v>
      </c>
      <c r="G737" t="s">
        <v>637</v>
      </c>
      <c r="H737"/>
      <c r="I737" t="s">
        <v>37</v>
      </c>
      <c r="J737" t="s">
        <v>639</v>
      </c>
      <c r="K737" t="s">
        <v>74</v>
      </c>
      <c r="L737" t="s">
        <v>638</v>
      </c>
      <c r="M737" t="s">
        <v>41</v>
      </c>
      <c r="N737" t="s">
        <v>50</v>
      </c>
      <c r="O737" t="s">
        <v>43</v>
      </c>
      <c r="P737" t="s">
        <v>44</v>
      </c>
      <c r="U737" t="str">
        <f>CONCATENATE(Parameter[[#This Row],[Use Case 1]],";",Parameter[[#This Row],[Use Case 2]],";",Parameter[[#This Row],[Use Case 3]],";",Parameter[[#This Row],[Use Case 4]],";",Parameter[[#This Row],[Use Case 5]],";")</f>
        <v>Kostenermittlung;;;;;</v>
      </c>
      <c r="V737" t="s">
        <v>34</v>
      </c>
      <c r="W737">
        <v>2022</v>
      </c>
      <c r="Y737" t="s">
        <v>4661</v>
      </c>
      <c r="Z737" t="s">
        <v>640</v>
      </c>
      <c r="AD737">
        <f t="shared" si="11"/>
        <v>736</v>
      </c>
    </row>
    <row r="738" spans="1:30" x14ac:dyDescent="0.3">
      <c r="A738" t="s">
        <v>29</v>
      </c>
      <c r="B738" t="s">
        <v>4478</v>
      </c>
      <c r="E738" t="s">
        <v>30</v>
      </c>
      <c r="F738" t="s">
        <v>841</v>
      </c>
      <c r="G738" t="s">
        <v>637</v>
      </c>
      <c r="H738" t="s">
        <v>115</v>
      </c>
      <c r="I738" t="s">
        <v>79</v>
      </c>
      <c r="P738" t="s">
        <v>44</v>
      </c>
      <c r="U738" t="str">
        <f>CONCATENATE(Parameter[[#This Row],[Use Case 1]],";",Parameter[[#This Row],[Use Case 2]],";",Parameter[[#This Row],[Use Case 3]],";",Parameter[[#This Row],[Use Case 4]],";",Parameter[[#This Row],[Use Case 5]],";")</f>
        <v>Kostenermittlung;;;;;</v>
      </c>
      <c r="V738" t="s">
        <v>34</v>
      </c>
      <c r="W738">
        <v>2022</v>
      </c>
      <c r="Y738" t="s">
        <v>4661</v>
      </c>
      <c r="AD738">
        <f t="shared" si="11"/>
        <v>737</v>
      </c>
    </row>
    <row r="739" spans="1:30" x14ac:dyDescent="0.3">
      <c r="A739" t="s">
        <v>29</v>
      </c>
      <c r="B739" t="s">
        <v>4478</v>
      </c>
      <c r="E739" t="s">
        <v>30</v>
      </c>
      <c r="F739" t="s">
        <v>841</v>
      </c>
      <c r="G739" t="s">
        <v>637</v>
      </c>
      <c r="H739" t="s">
        <v>114</v>
      </c>
      <c r="I739" t="s">
        <v>79</v>
      </c>
      <c r="P739" t="s">
        <v>44</v>
      </c>
      <c r="U739" t="str">
        <f>CONCATENATE(Parameter[[#This Row],[Use Case 1]],";",Parameter[[#This Row],[Use Case 2]],";",Parameter[[#This Row],[Use Case 3]],";",Parameter[[#This Row],[Use Case 4]],";",Parameter[[#This Row],[Use Case 5]],";")</f>
        <v>Kostenermittlung;;;;;</v>
      </c>
      <c r="V739" t="s">
        <v>34</v>
      </c>
      <c r="W739">
        <v>2022</v>
      </c>
      <c r="Y739" t="s">
        <v>4661</v>
      </c>
      <c r="AD739">
        <f t="shared" si="11"/>
        <v>738</v>
      </c>
    </row>
    <row r="740" spans="1:30" x14ac:dyDescent="0.3">
      <c r="A740" t="s">
        <v>29</v>
      </c>
      <c r="B740" t="s">
        <v>4478</v>
      </c>
      <c r="E740" t="s">
        <v>30</v>
      </c>
      <c r="F740" t="s">
        <v>841</v>
      </c>
      <c r="G740" t="s">
        <v>637</v>
      </c>
      <c r="H740" t="s">
        <v>3100</v>
      </c>
      <c r="I740" t="s">
        <v>79</v>
      </c>
      <c r="P740" t="s">
        <v>44</v>
      </c>
      <c r="U740" t="str">
        <f>CONCATENATE(Parameter[[#This Row],[Use Case 1]],";",Parameter[[#This Row],[Use Case 2]],";",Parameter[[#This Row],[Use Case 3]],";",Parameter[[#This Row],[Use Case 4]],";",Parameter[[#This Row],[Use Case 5]],";")</f>
        <v>Kostenermittlung;;;;;</v>
      </c>
      <c r="V740" t="s">
        <v>34</v>
      </c>
      <c r="W740">
        <v>2022</v>
      </c>
      <c r="Y740" t="s">
        <v>4661</v>
      </c>
      <c r="AD740">
        <f t="shared" si="11"/>
        <v>739</v>
      </c>
    </row>
    <row r="741" spans="1:30" x14ac:dyDescent="0.3">
      <c r="A741" t="s">
        <v>29</v>
      </c>
      <c r="B741" t="s">
        <v>4478</v>
      </c>
      <c r="E741" t="s">
        <v>30</v>
      </c>
      <c r="F741" t="s">
        <v>841</v>
      </c>
      <c r="G741" t="s">
        <v>637</v>
      </c>
      <c r="H741" t="s">
        <v>3101</v>
      </c>
      <c r="I741" t="s">
        <v>79</v>
      </c>
      <c r="P741" t="s">
        <v>44</v>
      </c>
      <c r="U741" t="str">
        <f>CONCATENATE(Parameter[[#This Row],[Use Case 1]],";",Parameter[[#This Row],[Use Case 2]],";",Parameter[[#This Row],[Use Case 3]],";",Parameter[[#This Row],[Use Case 4]],";",Parameter[[#This Row],[Use Case 5]],";")</f>
        <v>Kostenermittlung;;;;;</v>
      </c>
      <c r="V741" t="s">
        <v>34</v>
      </c>
      <c r="W741">
        <v>2022</v>
      </c>
      <c r="Y741" t="s">
        <v>4661</v>
      </c>
      <c r="AD741">
        <f t="shared" si="11"/>
        <v>740</v>
      </c>
    </row>
    <row r="742" spans="1:30" x14ac:dyDescent="0.3">
      <c r="A742" t="s">
        <v>29</v>
      </c>
      <c r="B742" t="s">
        <v>4478</v>
      </c>
      <c r="E742" t="s">
        <v>30</v>
      </c>
      <c r="F742" t="s">
        <v>841</v>
      </c>
      <c r="G742" t="s">
        <v>637</v>
      </c>
      <c r="H742" t="s">
        <v>3102</v>
      </c>
      <c r="I742" t="s">
        <v>79</v>
      </c>
      <c r="P742" t="s">
        <v>44</v>
      </c>
      <c r="U742" t="str">
        <f>CONCATENATE(Parameter[[#This Row],[Use Case 1]],";",Parameter[[#This Row],[Use Case 2]],";",Parameter[[#This Row],[Use Case 3]],";",Parameter[[#This Row],[Use Case 4]],";",Parameter[[#This Row],[Use Case 5]],";")</f>
        <v>Kostenermittlung;;;;;</v>
      </c>
      <c r="V742" t="s">
        <v>34</v>
      </c>
      <c r="W742">
        <v>2022</v>
      </c>
      <c r="Y742" t="s">
        <v>4661</v>
      </c>
      <c r="AD742">
        <f t="shared" si="11"/>
        <v>741</v>
      </c>
    </row>
    <row r="743" spans="1:30" x14ac:dyDescent="0.3">
      <c r="A743" t="s">
        <v>29</v>
      </c>
      <c r="B743" t="s">
        <v>4478</v>
      </c>
      <c r="E743" t="s">
        <v>30</v>
      </c>
      <c r="F743" t="s">
        <v>841</v>
      </c>
      <c r="G743" t="s">
        <v>637</v>
      </c>
      <c r="H743" t="s">
        <v>3103</v>
      </c>
      <c r="I743" t="s">
        <v>79</v>
      </c>
      <c r="P743" t="s">
        <v>44</v>
      </c>
      <c r="U743" t="str">
        <f>CONCATENATE(Parameter[[#This Row],[Use Case 1]],";",Parameter[[#This Row],[Use Case 2]],";",Parameter[[#This Row],[Use Case 3]],";",Parameter[[#This Row],[Use Case 4]],";",Parameter[[#This Row],[Use Case 5]],";")</f>
        <v>Kostenermittlung;;;;;</v>
      </c>
      <c r="V743" t="s">
        <v>34</v>
      </c>
      <c r="W743">
        <v>2022</v>
      </c>
      <c r="Y743" t="s">
        <v>4661</v>
      </c>
      <c r="AD743">
        <f t="shared" si="11"/>
        <v>742</v>
      </c>
    </row>
    <row r="744" spans="1:30" x14ac:dyDescent="0.3">
      <c r="A744" t="s">
        <v>29</v>
      </c>
      <c r="B744" t="s">
        <v>4478</v>
      </c>
      <c r="E744" t="s">
        <v>30</v>
      </c>
      <c r="F744" t="s">
        <v>841</v>
      </c>
      <c r="G744" t="s">
        <v>637</v>
      </c>
      <c r="H744" t="s">
        <v>3040</v>
      </c>
      <c r="I744" t="s">
        <v>79</v>
      </c>
      <c r="P744" t="s">
        <v>44</v>
      </c>
      <c r="U744" t="str">
        <f>CONCATENATE(Parameter[[#This Row],[Use Case 1]],";",Parameter[[#This Row],[Use Case 2]],";",Parameter[[#This Row],[Use Case 3]],";",Parameter[[#This Row],[Use Case 4]],";",Parameter[[#This Row],[Use Case 5]],";")</f>
        <v>Kostenermittlung;;;;;</v>
      </c>
      <c r="V744" t="s">
        <v>34</v>
      </c>
      <c r="W744">
        <v>2022</v>
      </c>
      <c r="Y744" t="s">
        <v>4661</v>
      </c>
      <c r="AD744">
        <f t="shared" si="11"/>
        <v>743</v>
      </c>
    </row>
    <row r="745" spans="1:30" x14ac:dyDescent="0.3">
      <c r="A745" t="s">
        <v>29</v>
      </c>
      <c r="B745" t="s">
        <v>4478</v>
      </c>
      <c r="E745" t="s">
        <v>30</v>
      </c>
      <c r="F745" t="s">
        <v>841</v>
      </c>
      <c r="G745" t="s">
        <v>641</v>
      </c>
      <c r="H745"/>
      <c r="I745" t="s">
        <v>37</v>
      </c>
      <c r="J745" t="s">
        <v>643</v>
      </c>
      <c r="K745" t="s">
        <v>47</v>
      </c>
      <c r="L745" t="s">
        <v>642</v>
      </c>
      <c r="M745" t="s">
        <v>41</v>
      </c>
      <c r="N745" t="s">
        <v>50</v>
      </c>
      <c r="O745" t="s">
        <v>43</v>
      </c>
      <c r="P745" t="s">
        <v>44</v>
      </c>
      <c r="U745" t="str">
        <f>CONCATENATE(Parameter[[#This Row],[Use Case 1]],";",Parameter[[#This Row],[Use Case 2]],";",Parameter[[#This Row],[Use Case 3]],";",Parameter[[#This Row],[Use Case 4]],";",Parameter[[#This Row],[Use Case 5]],";")</f>
        <v>Kostenermittlung;;;;;</v>
      </c>
      <c r="V745" t="s">
        <v>34</v>
      </c>
      <c r="W745">
        <v>2022</v>
      </c>
      <c r="Y745" t="s">
        <v>4661</v>
      </c>
      <c r="Z745" t="s">
        <v>644</v>
      </c>
      <c r="AD745">
        <f t="shared" si="11"/>
        <v>744</v>
      </c>
    </row>
    <row r="746" spans="1:30" x14ac:dyDescent="0.3">
      <c r="A746" t="s">
        <v>29</v>
      </c>
      <c r="B746" t="s">
        <v>4478</v>
      </c>
      <c r="E746" t="s">
        <v>30</v>
      </c>
      <c r="F746" t="s">
        <v>841</v>
      </c>
      <c r="G746" t="s">
        <v>645</v>
      </c>
      <c r="H746"/>
      <c r="I746" t="s">
        <v>37</v>
      </c>
      <c r="J746" t="s">
        <v>647</v>
      </c>
      <c r="K746" t="s">
        <v>38</v>
      </c>
      <c r="L746" t="s">
        <v>646</v>
      </c>
      <c r="M746" t="s">
        <v>41</v>
      </c>
      <c r="N746" t="s">
        <v>70</v>
      </c>
      <c r="O746" t="s">
        <v>43</v>
      </c>
      <c r="P746" t="s">
        <v>44</v>
      </c>
      <c r="U746" t="str">
        <f>CONCATENATE(Parameter[[#This Row],[Use Case 1]],";",Parameter[[#This Row],[Use Case 2]],";",Parameter[[#This Row],[Use Case 3]],";",Parameter[[#This Row],[Use Case 4]],";",Parameter[[#This Row],[Use Case 5]],";")</f>
        <v>Kostenermittlung;;;;;</v>
      </c>
      <c r="V746" t="s">
        <v>34</v>
      </c>
      <c r="W746">
        <v>2022</v>
      </c>
      <c r="Y746" t="s">
        <v>4661</v>
      </c>
      <c r="Z746" t="s">
        <v>648</v>
      </c>
      <c r="AD746">
        <f t="shared" si="11"/>
        <v>745</v>
      </c>
    </row>
    <row r="747" spans="1:30" x14ac:dyDescent="0.3">
      <c r="A747" s="7" t="s">
        <v>29</v>
      </c>
      <c r="B747" s="7" t="s">
        <v>4478</v>
      </c>
      <c r="C747" s="7"/>
      <c r="D747" s="7"/>
      <c r="E747" s="7" t="s">
        <v>30</v>
      </c>
      <c r="F747" s="7" t="s">
        <v>842</v>
      </c>
      <c r="G747" s="7"/>
      <c r="H747" s="7"/>
      <c r="I747" s="7" t="s">
        <v>32</v>
      </c>
      <c r="J747" s="7" t="s">
        <v>842</v>
      </c>
      <c r="K747" s="7"/>
      <c r="L747" s="7"/>
      <c r="M747" s="7" t="s">
        <v>587</v>
      </c>
      <c r="N747" s="7"/>
      <c r="O747" s="7"/>
      <c r="P747" s="7" t="s">
        <v>44</v>
      </c>
      <c r="Q747" s="7"/>
      <c r="R747" s="7"/>
      <c r="S747" s="7"/>
      <c r="T747" s="7"/>
      <c r="U747" s="7" t="str">
        <f>CONCATENATE(Parameter[[#This Row],[Use Case 1]],";",Parameter[[#This Row],[Use Case 2]],";",Parameter[[#This Row],[Use Case 3]],";",Parameter[[#This Row],[Use Case 4]],";",Parameter[[#This Row],[Use Case 5]],";")</f>
        <v>Kostenermittlung;;;;;</v>
      </c>
      <c r="V747" s="7" t="s">
        <v>34</v>
      </c>
      <c r="W747" s="7">
        <v>2022</v>
      </c>
      <c r="X747" s="7"/>
      <c r="Y747" s="7" t="s">
        <v>4661</v>
      </c>
      <c r="Z747" s="7" t="s">
        <v>842</v>
      </c>
      <c r="AA747" s="7" t="s">
        <v>4352</v>
      </c>
      <c r="AB747" s="7"/>
      <c r="AC747" s="7"/>
      <c r="AD747" s="7">
        <f t="shared" si="11"/>
        <v>746</v>
      </c>
    </row>
    <row r="748" spans="1:30" x14ac:dyDescent="0.3">
      <c r="A748" t="s">
        <v>29</v>
      </c>
      <c r="B748" t="s">
        <v>4478</v>
      </c>
      <c r="E748" t="s">
        <v>30</v>
      </c>
      <c r="F748" t="s">
        <v>842</v>
      </c>
      <c r="G748" t="s">
        <v>637</v>
      </c>
      <c r="H748"/>
      <c r="I748" t="s">
        <v>37</v>
      </c>
      <c r="J748" t="s">
        <v>639</v>
      </c>
      <c r="K748" t="s">
        <v>74</v>
      </c>
      <c r="L748" t="s">
        <v>638</v>
      </c>
      <c r="M748" t="s">
        <v>41</v>
      </c>
      <c r="N748" t="s">
        <v>50</v>
      </c>
      <c r="O748" t="s">
        <v>43</v>
      </c>
      <c r="P748" t="s">
        <v>44</v>
      </c>
      <c r="U748" t="str">
        <f>CONCATENATE(Parameter[[#This Row],[Use Case 1]],";",Parameter[[#This Row],[Use Case 2]],";",Parameter[[#This Row],[Use Case 3]],";",Parameter[[#This Row],[Use Case 4]],";",Parameter[[#This Row],[Use Case 5]],";")</f>
        <v>Kostenermittlung;;;;;</v>
      </c>
      <c r="V748" t="s">
        <v>34</v>
      </c>
      <c r="W748">
        <v>2022</v>
      </c>
      <c r="Y748" t="s">
        <v>4661</v>
      </c>
      <c r="Z748" t="s">
        <v>640</v>
      </c>
      <c r="AD748">
        <f t="shared" si="11"/>
        <v>747</v>
      </c>
    </row>
    <row r="749" spans="1:30" x14ac:dyDescent="0.3">
      <c r="A749" t="s">
        <v>29</v>
      </c>
      <c r="B749" t="s">
        <v>4478</v>
      </c>
      <c r="E749" t="s">
        <v>30</v>
      </c>
      <c r="F749" t="s">
        <v>842</v>
      </c>
      <c r="G749" t="s">
        <v>637</v>
      </c>
      <c r="H749" t="s">
        <v>115</v>
      </c>
      <c r="I749" t="s">
        <v>79</v>
      </c>
      <c r="P749" t="s">
        <v>44</v>
      </c>
      <c r="U749" t="str">
        <f>CONCATENATE(Parameter[[#This Row],[Use Case 1]],";",Parameter[[#This Row],[Use Case 2]],";",Parameter[[#This Row],[Use Case 3]],";",Parameter[[#This Row],[Use Case 4]],";",Parameter[[#This Row],[Use Case 5]],";")</f>
        <v>Kostenermittlung;;;;;</v>
      </c>
      <c r="V749" t="s">
        <v>34</v>
      </c>
      <c r="W749">
        <v>2022</v>
      </c>
      <c r="Y749" t="s">
        <v>4661</v>
      </c>
      <c r="AD749">
        <f t="shared" si="11"/>
        <v>748</v>
      </c>
    </row>
    <row r="750" spans="1:30" x14ac:dyDescent="0.3">
      <c r="A750" t="s">
        <v>29</v>
      </c>
      <c r="B750" t="s">
        <v>4478</v>
      </c>
      <c r="E750" t="s">
        <v>30</v>
      </c>
      <c r="F750" t="s">
        <v>842</v>
      </c>
      <c r="G750" t="s">
        <v>637</v>
      </c>
      <c r="H750" t="s">
        <v>114</v>
      </c>
      <c r="I750" t="s">
        <v>79</v>
      </c>
      <c r="P750" t="s">
        <v>44</v>
      </c>
      <c r="U750" t="str">
        <f>CONCATENATE(Parameter[[#This Row],[Use Case 1]],";",Parameter[[#This Row],[Use Case 2]],";",Parameter[[#This Row],[Use Case 3]],";",Parameter[[#This Row],[Use Case 4]],";",Parameter[[#This Row],[Use Case 5]],";")</f>
        <v>Kostenermittlung;;;;;</v>
      </c>
      <c r="V750" t="s">
        <v>34</v>
      </c>
      <c r="W750">
        <v>2022</v>
      </c>
      <c r="Y750" t="s">
        <v>4661</v>
      </c>
      <c r="AD750">
        <f t="shared" si="11"/>
        <v>749</v>
      </c>
    </row>
    <row r="751" spans="1:30" x14ac:dyDescent="0.3">
      <c r="A751" t="s">
        <v>29</v>
      </c>
      <c r="B751" t="s">
        <v>4478</v>
      </c>
      <c r="E751" t="s">
        <v>30</v>
      </c>
      <c r="F751" t="s">
        <v>842</v>
      </c>
      <c r="G751" t="s">
        <v>637</v>
      </c>
      <c r="H751" t="s">
        <v>3100</v>
      </c>
      <c r="I751" t="s">
        <v>79</v>
      </c>
      <c r="P751" t="s">
        <v>44</v>
      </c>
      <c r="U751" t="str">
        <f>CONCATENATE(Parameter[[#This Row],[Use Case 1]],";",Parameter[[#This Row],[Use Case 2]],";",Parameter[[#This Row],[Use Case 3]],";",Parameter[[#This Row],[Use Case 4]],";",Parameter[[#This Row],[Use Case 5]],";")</f>
        <v>Kostenermittlung;;;;;</v>
      </c>
      <c r="V751" t="s">
        <v>34</v>
      </c>
      <c r="W751">
        <v>2022</v>
      </c>
      <c r="Y751" t="s">
        <v>4661</v>
      </c>
      <c r="AD751">
        <f t="shared" si="11"/>
        <v>750</v>
      </c>
    </row>
    <row r="752" spans="1:30" x14ac:dyDescent="0.3">
      <c r="A752" t="s">
        <v>29</v>
      </c>
      <c r="B752" t="s">
        <v>4478</v>
      </c>
      <c r="E752" t="s">
        <v>30</v>
      </c>
      <c r="F752" t="s">
        <v>842</v>
      </c>
      <c r="G752" t="s">
        <v>637</v>
      </c>
      <c r="H752" t="s">
        <v>3101</v>
      </c>
      <c r="I752" t="s">
        <v>79</v>
      </c>
      <c r="P752" t="s">
        <v>44</v>
      </c>
      <c r="U752" t="str">
        <f>CONCATENATE(Parameter[[#This Row],[Use Case 1]],";",Parameter[[#This Row],[Use Case 2]],";",Parameter[[#This Row],[Use Case 3]],";",Parameter[[#This Row],[Use Case 4]],";",Parameter[[#This Row],[Use Case 5]],";")</f>
        <v>Kostenermittlung;;;;;</v>
      </c>
      <c r="V752" t="s">
        <v>34</v>
      </c>
      <c r="W752">
        <v>2022</v>
      </c>
      <c r="Y752" t="s">
        <v>4661</v>
      </c>
      <c r="AD752">
        <f t="shared" si="11"/>
        <v>751</v>
      </c>
    </row>
    <row r="753" spans="1:30" x14ac:dyDescent="0.3">
      <c r="A753" t="s">
        <v>29</v>
      </c>
      <c r="B753" t="s">
        <v>4478</v>
      </c>
      <c r="E753" t="s">
        <v>30</v>
      </c>
      <c r="F753" t="s">
        <v>842</v>
      </c>
      <c r="G753" t="s">
        <v>637</v>
      </c>
      <c r="H753" t="s">
        <v>3102</v>
      </c>
      <c r="I753" t="s">
        <v>79</v>
      </c>
      <c r="P753" t="s">
        <v>44</v>
      </c>
      <c r="U753" t="str">
        <f>CONCATENATE(Parameter[[#This Row],[Use Case 1]],";",Parameter[[#This Row],[Use Case 2]],";",Parameter[[#This Row],[Use Case 3]],";",Parameter[[#This Row],[Use Case 4]],";",Parameter[[#This Row],[Use Case 5]],";")</f>
        <v>Kostenermittlung;;;;;</v>
      </c>
      <c r="V753" t="s">
        <v>34</v>
      </c>
      <c r="W753">
        <v>2022</v>
      </c>
      <c r="Y753" t="s">
        <v>4661</v>
      </c>
      <c r="AD753">
        <f t="shared" si="11"/>
        <v>752</v>
      </c>
    </row>
    <row r="754" spans="1:30" x14ac:dyDescent="0.3">
      <c r="A754" t="s">
        <v>29</v>
      </c>
      <c r="B754" t="s">
        <v>4478</v>
      </c>
      <c r="E754" t="s">
        <v>30</v>
      </c>
      <c r="F754" t="s">
        <v>842</v>
      </c>
      <c r="G754" t="s">
        <v>637</v>
      </c>
      <c r="H754" t="s">
        <v>3103</v>
      </c>
      <c r="I754" t="s">
        <v>79</v>
      </c>
      <c r="P754" t="s">
        <v>44</v>
      </c>
      <c r="U754" t="str">
        <f>CONCATENATE(Parameter[[#This Row],[Use Case 1]],";",Parameter[[#This Row],[Use Case 2]],";",Parameter[[#This Row],[Use Case 3]],";",Parameter[[#This Row],[Use Case 4]],";",Parameter[[#This Row],[Use Case 5]],";")</f>
        <v>Kostenermittlung;;;;;</v>
      </c>
      <c r="V754" t="s">
        <v>34</v>
      </c>
      <c r="W754">
        <v>2022</v>
      </c>
      <c r="Y754" t="s">
        <v>4661</v>
      </c>
      <c r="AD754">
        <f t="shared" si="11"/>
        <v>753</v>
      </c>
    </row>
    <row r="755" spans="1:30" x14ac:dyDescent="0.3">
      <c r="A755" t="s">
        <v>29</v>
      </c>
      <c r="B755" t="s">
        <v>4478</v>
      </c>
      <c r="E755" t="s">
        <v>30</v>
      </c>
      <c r="F755" t="s">
        <v>842</v>
      </c>
      <c r="G755" t="s">
        <v>637</v>
      </c>
      <c r="H755" t="s">
        <v>3040</v>
      </c>
      <c r="I755" t="s">
        <v>79</v>
      </c>
      <c r="P755" t="s">
        <v>44</v>
      </c>
      <c r="U755" t="str">
        <f>CONCATENATE(Parameter[[#This Row],[Use Case 1]],";",Parameter[[#This Row],[Use Case 2]],";",Parameter[[#This Row],[Use Case 3]],";",Parameter[[#This Row],[Use Case 4]],";",Parameter[[#This Row],[Use Case 5]],";")</f>
        <v>Kostenermittlung;;;;;</v>
      </c>
      <c r="V755" t="s">
        <v>34</v>
      </c>
      <c r="W755">
        <v>2022</v>
      </c>
      <c r="Y755" t="s">
        <v>4661</v>
      </c>
      <c r="AD755">
        <f t="shared" si="11"/>
        <v>754</v>
      </c>
    </row>
    <row r="756" spans="1:30" x14ac:dyDescent="0.3">
      <c r="A756" t="s">
        <v>29</v>
      </c>
      <c r="B756" t="s">
        <v>4478</v>
      </c>
      <c r="E756" t="s">
        <v>30</v>
      </c>
      <c r="F756" t="s">
        <v>842</v>
      </c>
      <c r="G756" t="s">
        <v>641</v>
      </c>
      <c r="H756"/>
      <c r="I756" t="s">
        <v>37</v>
      </c>
      <c r="J756" t="s">
        <v>643</v>
      </c>
      <c r="K756" t="s">
        <v>47</v>
      </c>
      <c r="L756" t="s">
        <v>642</v>
      </c>
      <c r="M756" t="s">
        <v>41</v>
      </c>
      <c r="N756" t="s">
        <v>50</v>
      </c>
      <c r="O756" t="s">
        <v>43</v>
      </c>
      <c r="P756" t="s">
        <v>44</v>
      </c>
      <c r="U756" t="str">
        <f>CONCATENATE(Parameter[[#This Row],[Use Case 1]],";",Parameter[[#This Row],[Use Case 2]],";",Parameter[[#This Row],[Use Case 3]],";",Parameter[[#This Row],[Use Case 4]],";",Parameter[[#This Row],[Use Case 5]],";")</f>
        <v>Kostenermittlung;;;;;</v>
      </c>
      <c r="V756" t="s">
        <v>34</v>
      </c>
      <c r="W756">
        <v>2022</v>
      </c>
      <c r="Y756" t="s">
        <v>4661</v>
      </c>
      <c r="Z756" t="s">
        <v>644</v>
      </c>
      <c r="AD756">
        <f t="shared" si="11"/>
        <v>755</v>
      </c>
    </row>
    <row r="757" spans="1:30" x14ac:dyDescent="0.3">
      <c r="A757" t="s">
        <v>29</v>
      </c>
      <c r="B757" t="s">
        <v>4478</v>
      </c>
      <c r="E757" t="s">
        <v>30</v>
      </c>
      <c r="F757" t="s">
        <v>842</v>
      </c>
      <c r="G757" t="s">
        <v>645</v>
      </c>
      <c r="H757"/>
      <c r="I757" t="s">
        <v>37</v>
      </c>
      <c r="J757" t="s">
        <v>647</v>
      </c>
      <c r="K757" t="s">
        <v>38</v>
      </c>
      <c r="L757" t="s">
        <v>646</v>
      </c>
      <c r="M757" t="s">
        <v>41</v>
      </c>
      <c r="N757" t="s">
        <v>70</v>
      </c>
      <c r="O757" t="s">
        <v>43</v>
      </c>
      <c r="P757" t="s">
        <v>44</v>
      </c>
      <c r="U757" t="str">
        <f>CONCATENATE(Parameter[[#This Row],[Use Case 1]],";",Parameter[[#This Row],[Use Case 2]],";",Parameter[[#This Row],[Use Case 3]],";",Parameter[[#This Row],[Use Case 4]],";",Parameter[[#This Row],[Use Case 5]],";")</f>
        <v>Kostenermittlung;;;;;</v>
      </c>
      <c r="V757" t="s">
        <v>34</v>
      </c>
      <c r="W757">
        <v>2022</v>
      </c>
      <c r="Y757" t="s">
        <v>4661</v>
      </c>
      <c r="Z757" t="s">
        <v>648</v>
      </c>
      <c r="AD757">
        <f t="shared" si="11"/>
        <v>756</v>
      </c>
    </row>
    <row r="758" spans="1:30" x14ac:dyDescent="0.3">
      <c r="A758" t="s">
        <v>29</v>
      </c>
      <c r="B758" t="s">
        <v>4478</v>
      </c>
      <c r="E758" t="s">
        <v>30</v>
      </c>
      <c r="F758" t="s">
        <v>842</v>
      </c>
      <c r="G758" t="s">
        <v>649</v>
      </c>
      <c r="H758"/>
      <c r="I758" t="s">
        <v>37</v>
      </c>
      <c r="J758" t="s">
        <v>651</v>
      </c>
      <c r="K758" t="s">
        <v>47</v>
      </c>
      <c r="L758" t="s">
        <v>650</v>
      </c>
      <c r="M758" t="s">
        <v>41</v>
      </c>
      <c r="N758" t="s">
        <v>50</v>
      </c>
      <c r="O758" t="s">
        <v>77</v>
      </c>
      <c r="P758" t="s">
        <v>44</v>
      </c>
      <c r="U758" t="str">
        <f>CONCATENATE(Parameter[[#This Row],[Use Case 1]],";",Parameter[[#This Row],[Use Case 2]],";",Parameter[[#This Row],[Use Case 3]],";",Parameter[[#This Row],[Use Case 4]],";",Parameter[[#This Row],[Use Case 5]],";")</f>
        <v>Kostenermittlung;;;;;</v>
      </c>
      <c r="V758" t="s">
        <v>34</v>
      </c>
      <c r="W758">
        <v>2022</v>
      </c>
      <c r="Y758" t="s">
        <v>4661</v>
      </c>
      <c r="Z758" t="s">
        <v>652</v>
      </c>
      <c r="AD758">
        <f t="shared" si="11"/>
        <v>757</v>
      </c>
    </row>
    <row r="759" spans="1:30" x14ac:dyDescent="0.3">
      <c r="A759" t="s">
        <v>29</v>
      </c>
      <c r="B759" t="s">
        <v>4478</v>
      </c>
      <c r="E759" t="s">
        <v>30</v>
      </c>
      <c r="F759" t="s">
        <v>842</v>
      </c>
      <c r="G759" t="s">
        <v>653</v>
      </c>
      <c r="H759"/>
      <c r="I759" t="s">
        <v>37</v>
      </c>
      <c r="J759" t="s">
        <v>655</v>
      </c>
      <c r="K759" t="s">
        <v>38</v>
      </c>
      <c r="L759" t="s">
        <v>654</v>
      </c>
      <c r="M759" t="s">
        <v>41</v>
      </c>
      <c r="N759" t="s">
        <v>70</v>
      </c>
      <c r="O759" t="s">
        <v>657</v>
      </c>
      <c r="P759" t="s">
        <v>44</v>
      </c>
      <c r="U759" t="str">
        <f>CONCATENATE(Parameter[[#This Row],[Use Case 1]],";",Parameter[[#This Row],[Use Case 2]],";",Parameter[[#This Row],[Use Case 3]],";",Parameter[[#This Row],[Use Case 4]],";",Parameter[[#This Row],[Use Case 5]],";")</f>
        <v>Kostenermittlung;;;;;</v>
      </c>
      <c r="V759" t="s">
        <v>34</v>
      </c>
      <c r="W759">
        <v>2022</v>
      </c>
      <c r="Y759" t="s">
        <v>4661</v>
      </c>
      <c r="Z759" t="s">
        <v>843</v>
      </c>
      <c r="AD759">
        <f t="shared" si="11"/>
        <v>758</v>
      </c>
    </row>
    <row r="760" spans="1:30" x14ac:dyDescent="0.3">
      <c r="A760" t="s">
        <v>29</v>
      </c>
      <c r="B760" t="s">
        <v>4478</v>
      </c>
      <c r="E760" t="s">
        <v>30</v>
      </c>
      <c r="F760" t="s">
        <v>842</v>
      </c>
      <c r="G760" t="s">
        <v>787</v>
      </c>
      <c r="H760"/>
      <c r="I760" t="s">
        <v>37</v>
      </c>
      <c r="J760" t="s">
        <v>789</v>
      </c>
      <c r="K760" t="s">
        <v>38</v>
      </c>
      <c r="L760" t="s">
        <v>844</v>
      </c>
      <c r="M760" t="s">
        <v>41</v>
      </c>
      <c r="N760" t="s">
        <v>42</v>
      </c>
      <c r="O760" t="s">
        <v>713</v>
      </c>
      <c r="P760" t="s">
        <v>44</v>
      </c>
      <c r="U760" t="str">
        <f>CONCATENATE(Parameter[[#This Row],[Use Case 1]],";",Parameter[[#This Row],[Use Case 2]],";",Parameter[[#This Row],[Use Case 3]],";",Parameter[[#This Row],[Use Case 4]],";",Parameter[[#This Row],[Use Case 5]],";")</f>
        <v>Kostenermittlung;;;;;</v>
      </c>
      <c r="V760" t="s">
        <v>34</v>
      </c>
      <c r="W760">
        <v>2022</v>
      </c>
      <c r="Y760" t="s">
        <v>4661</v>
      </c>
      <c r="Z760" t="s">
        <v>845</v>
      </c>
      <c r="AD760">
        <f t="shared" si="11"/>
        <v>759</v>
      </c>
    </row>
    <row r="761" spans="1:30" x14ac:dyDescent="0.3">
      <c r="A761" t="s">
        <v>29</v>
      </c>
      <c r="B761" t="s">
        <v>4478</v>
      </c>
      <c r="E761" t="s">
        <v>30</v>
      </c>
      <c r="F761" t="s">
        <v>842</v>
      </c>
      <c r="G761" t="s">
        <v>709</v>
      </c>
      <c r="H761"/>
      <c r="I761" t="s">
        <v>37</v>
      </c>
      <c r="J761" t="s">
        <v>711</v>
      </c>
      <c r="K761" t="s">
        <v>709</v>
      </c>
      <c r="L761" t="s">
        <v>710</v>
      </c>
      <c r="M761" t="s">
        <v>41</v>
      </c>
      <c r="N761" t="s">
        <v>70</v>
      </c>
      <c r="O761" t="s">
        <v>713</v>
      </c>
      <c r="P761" t="s">
        <v>44</v>
      </c>
      <c r="U761" t="str">
        <f>CONCATENATE(Parameter[[#This Row],[Use Case 1]],";",Parameter[[#This Row],[Use Case 2]],";",Parameter[[#This Row],[Use Case 3]],";",Parameter[[#This Row],[Use Case 4]],";",Parameter[[#This Row],[Use Case 5]],";")</f>
        <v>Kostenermittlung;;;;;</v>
      </c>
      <c r="V761" t="s">
        <v>34</v>
      </c>
      <c r="W761">
        <v>2022</v>
      </c>
      <c r="Y761" t="s">
        <v>4661</v>
      </c>
      <c r="Z761" t="s">
        <v>712</v>
      </c>
      <c r="AD761">
        <f t="shared" si="11"/>
        <v>760</v>
      </c>
    </row>
    <row r="762" spans="1:30" x14ac:dyDescent="0.3">
      <c r="A762" s="7" t="s">
        <v>29</v>
      </c>
      <c r="B762" s="7" t="s">
        <v>4478</v>
      </c>
      <c r="C762" s="7"/>
      <c r="D762" s="7"/>
      <c r="E762" s="7" t="s">
        <v>30</v>
      </c>
      <c r="F762" s="7" t="s">
        <v>846</v>
      </c>
      <c r="G762" s="7"/>
      <c r="H762" s="7"/>
      <c r="I762" s="7" t="s">
        <v>32</v>
      </c>
      <c r="J762" s="7" t="s">
        <v>846</v>
      </c>
      <c r="K762" s="7"/>
      <c r="L762" s="7"/>
      <c r="M762" s="7" t="s">
        <v>499</v>
      </c>
      <c r="N762" s="7"/>
      <c r="O762" s="7"/>
      <c r="P762" s="7" t="s">
        <v>44</v>
      </c>
      <c r="Q762" s="7"/>
      <c r="R762" s="7"/>
      <c r="S762" s="7"/>
      <c r="T762" s="7"/>
      <c r="U762" s="7" t="str">
        <f>CONCATENATE(Parameter[[#This Row],[Use Case 1]],";",Parameter[[#This Row],[Use Case 2]],";",Parameter[[#This Row],[Use Case 3]],";",Parameter[[#This Row],[Use Case 4]],";",Parameter[[#This Row],[Use Case 5]],";")</f>
        <v>Kostenermittlung;;;;;</v>
      </c>
      <c r="V762" s="7" t="s">
        <v>34</v>
      </c>
      <c r="W762" s="7">
        <v>2022</v>
      </c>
      <c r="X762" s="7"/>
      <c r="Y762" s="7" t="s">
        <v>4661</v>
      </c>
      <c r="Z762" s="7" t="s">
        <v>846</v>
      </c>
      <c r="AA762" s="7" t="s">
        <v>4347</v>
      </c>
      <c r="AB762" s="7"/>
      <c r="AC762" s="7"/>
      <c r="AD762" s="7">
        <f t="shared" si="11"/>
        <v>761</v>
      </c>
    </row>
    <row r="763" spans="1:30" x14ac:dyDescent="0.3">
      <c r="A763" t="s">
        <v>29</v>
      </c>
      <c r="B763" t="s">
        <v>4478</v>
      </c>
      <c r="E763" t="s">
        <v>30</v>
      </c>
      <c r="F763" t="s">
        <v>846</v>
      </c>
      <c r="G763" t="s">
        <v>637</v>
      </c>
      <c r="H763"/>
      <c r="I763" t="s">
        <v>37</v>
      </c>
      <c r="J763" t="s">
        <v>639</v>
      </c>
      <c r="K763" t="s">
        <v>74</v>
      </c>
      <c r="L763" t="s">
        <v>638</v>
      </c>
      <c r="M763" t="s">
        <v>41</v>
      </c>
      <c r="N763" t="s">
        <v>50</v>
      </c>
      <c r="O763" t="s">
        <v>43</v>
      </c>
      <c r="P763" t="s">
        <v>44</v>
      </c>
      <c r="U763" t="str">
        <f>CONCATENATE(Parameter[[#This Row],[Use Case 1]],";",Parameter[[#This Row],[Use Case 2]],";",Parameter[[#This Row],[Use Case 3]],";",Parameter[[#This Row],[Use Case 4]],";",Parameter[[#This Row],[Use Case 5]],";")</f>
        <v>Kostenermittlung;;;;;</v>
      </c>
      <c r="V763" t="s">
        <v>34</v>
      </c>
      <c r="W763">
        <v>2022</v>
      </c>
      <c r="Y763" t="s">
        <v>4661</v>
      </c>
      <c r="Z763" t="s">
        <v>640</v>
      </c>
      <c r="AD763">
        <f t="shared" si="11"/>
        <v>762</v>
      </c>
    </row>
    <row r="764" spans="1:30" x14ac:dyDescent="0.3">
      <c r="A764" t="s">
        <v>29</v>
      </c>
      <c r="B764" t="s">
        <v>4478</v>
      </c>
      <c r="E764" t="s">
        <v>30</v>
      </c>
      <c r="F764" t="s">
        <v>846</v>
      </c>
      <c r="G764" t="s">
        <v>637</v>
      </c>
      <c r="H764" t="s">
        <v>115</v>
      </c>
      <c r="I764" t="s">
        <v>79</v>
      </c>
      <c r="P764" t="s">
        <v>44</v>
      </c>
      <c r="U764" t="str">
        <f>CONCATENATE(Parameter[[#This Row],[Use Case 1]],";",Parameter[[#This Row],[Use Case 2]],";",Parameter[[#This Row],[Use Case 3]],";",Parameter[[#This Row],[Use Case 4]],";",Parameter[[#This Row],[Use Case 5]],";")</f>
        <v>Kostenermittlung;;;;;</v>
      </c>
      <c r="V764" t="s">
        <v>34</v>
      </c>
      <c r="W764">
        <v>2022</v>
      </c>
      <c r="Y764" t="s">
        <v>4661</v>
      </c>
      <c r="AD764">
        <f t="shared" si="11"/>
        <v>763</v>
      </c>
    </row>
    <row r="765" spans="1:30" x14ac:dyDescent="0.3">
      <c r="A765" t="s">
        <v>29</v>
      </c>
      <c r="B765" t="s">
        <v>4478</v>
      </c>
      <c r="E765" t="s">
        <v>30</v>
      </c>
      <c r="F765" t="s">
        <v>846</v>
      </c>
      <c r="G765" t="s">
        <v>637</v>
      </c>
      <c r="H765" t="s">
        <v>114</v>
      </c>
      <c r="I765" t="s">
        <v>79</v>
      </c>
      <c r="P765" t="s">
        <v>44</v>
      </c>
      <c r="U765" t="str">
        <f>CONCATENATE(Parameter[[#This Row],[Use Case 1]],";",Parameter[[#This Row],[Use Case 2]],";",Parameter[[#This Row],[Use Case 3]],";",Parameter[[#This Row],[Use Case 4]],";",Parameter[[#This Row],[Use Case 5]],";")</f>
        <v>Kostenermittlung;;;;;</v>
      </c>
      <c r="V765" t="s">
        <v>34</v>
      </c>
      <c r="W765">
        <v>2022</v>
      </c>
      <c r="Y765" t="s">
        <v>4661</v>
      </c>
      <c r="AD765">
        <f t="shared" si="11"/>
        <v>764</v>
      </c>
    </row>
    <row r="766" spans="1:30" x14ac:dyDescent="0.3">
      <c r="A766" t="s">
        <v>29</v>
      </c>
      <c r="B766" t="s">
        <v>4478</v>
      </c>
      <c r="E766" t="s">
        <v>30</v>
      </c>
      <c r="F766" t="s">
        <v>846</v>
      </c>
      <c r="G766" t="s">
        <v>637</v>
      </c>
      <c r="H766" t="s">
        <v>3100</v>
      </c>
      <c r="I766" t="s">
        <v>79</v>
      </c>
      <c r="P766" t="s">
        <v>44</v>
      </c>
      <c r="U766" t="str">
        <f>CONCATENATE(Parameter[[#This Row],[Use Case 1]],";",Parameter[[#This Row],[Use Case 2]],";",Parameter[[#This Row],[Use Case 3]],";",Parameter[[#This Row],[Use Case 4]],";",Parameter[[#This Row],[Use Case 5]],";")</f>
        <v>Kostenermittlung;;;;;</v>
      </c>
      <c r="V766" t="s">
        <v>34</v>
      </c>
      <c r="W766">
        <v>2022</v>
      </c>
      <c r="Y766" t="s">
        <v>4661</v>
      </c>
      <c r="AD766">
        <f t="shared" si="11"/>
        <v>765</v>
      </c>
    </row>
    <row r="767" spans="1:30" x14ac:dyDescent="0.3">
      <c r="A767" t="s">
        <v>29</v>
      </c>
      <c r="B767" t="s">
        <v>4478</v>
      </c>
      <c r="E767" t="s">
        <v>30</v>
      </c>
      <c r="F767" t="s">
        <v>846</v>
      </c>
      <c r="G767" t="s">
        <v>637</v>
      </c>
      <c r="H767" t="s">
        <v>3101</v>
      </c>
      <c r="I767" t="s">
        <v>79</v>
      </c>
      <c r="P767" t="s">
        <v>44</v>
      </c>
      <c r="U767" t="str">
        <f>CONCATENATE(Parameter[[#This Row],[Use Case 1]],";",Parameter[[#This Row],[Use Case 2]],";",Parameter[[#This Row],[Use Case 3]],";",Parameter[[#This Row],[Use Case 4]],";",Parameter[[#This Row],[Use Case 5]],";")</f>
        <v>Kostenermittlung;;;;;</v>
      </c>
      <c r="V767" t="s">
        <v>34</v>
      </c>
      <c r="W767">
        <v>2022</v>
      </c>
      <c r="Y767" t="s">
        <v>4661</v>
      </c>
      <c r="AD767">
        <f t="shared" si="11"/>
        <v>766</v>
      </c>
    </row>
    <row r="768" spans="1:30" x14ac:dyDescent="0.3">
      <c r="A768" t="s">
        <v>29</v>
      </c>
      <c r="B768" t="s">
        <v>4478</v>
      </c>
      <c r="E768" t="s">
        <v>30</v>
      </c>
      <c r="F768" t="s">
        <v>846</v>
      </c>
      <c r="G768" t="s">
        <v>637</v>
      </c>
      <c r="H768" t="s">
        <v>3102</v>
      </c>
      <c r="I768" t="s">
        <v>79</v>
      </c>
      <c r="P768" t="s">
        <v>44</v>
      </c>
      <c r="U768" t="str">
        <f>CONCATENATE(Parameter[[#This Row],[Use Case 1]],";",Parameter[[#This Row],[Use Case 2]],";",Parameter[[#This Row],[Use Case 3]],";",Parameter[[#This Row],[Use Case 4]],";",Parameter[[#This Row],[Use Case 5]],";")</f>
        <v>Kostenermittlung;;;;;</v>
      </c>
      <c r="V768" t="s">
        <v>34</v>
      </c>
      <c r="W768">
        <v>2022</v>
      </c>
      <c r="Y768" t="s">
        <v>4661</v>
      </c>
      <c r="AD768">
        <f t="shared" si="11"/>
        <v>767</v>
      </c>
    </row>
    <row r="769" spans="1:30" x14ac:dyDescent="0.3">
      <c r="A769" t="s">
        <v>29</v>
      </c>
      <c r="B769" t="s">
        <v>4478</v>
      </c>
      <c r="E769" t="s">
        <v>30</v>
      </c>
      <c r="F769" t="s">
        <v>846</v>
      </c>
      <c r="G769" t="s">
        <v>637</v>
      </c>
      <c r="H769" t="s">
        <v>3103</v>
      </c>
      <c r="I769" t="s">
        <v>79</v>
      </c>
      <c r="P769" t="s">
        <v>44</v>
      </c>
      <c r="U769" t="str">
        <f>CONCATENATE(Parameter[[#This Row],[Use Case 1]],";",Parameter[[#This Row],[Use Case 2]],";",Parameter[[#This Row],[Use Case 3]],";",Parameter[[#This Row],[Use Case 4]],";",Parameter[[#This Row],[Use Case 5]],";")</f>
        <v>Kostenermittlung;;;;;</v>
      </c>
      <c r="V769" t="s">
        <v>34</v>
      </c>
      <c r="W769">
        <v>2022</v>
      </c>
      <c r="Y769" t="s">
        <v>4661</v>
      </c>
      <c r="AD769">
        <f t="shared" si="11"/>
        <v>768</v>
      </c>
    </row>
    <row r="770" spans="1:30" x14ac:dyDescent="0.3">
      <c r="A770" t="s">
        <v>29</v>
      </c>
      <c r="B770" t="s">
        <v>4478</v>
      </c>
      <c r="E770" t="s">
        <v>30</v>
      </c>
      <c r="F770" t="s">
        <v>846</v>
      </c>
      <c r="G770" t="s">
        <v>637</v>
      </c>
      <c r="H770" t="s">
        <v>3040</v>
      </c>
      <c r="I770" t="s">
        <v>79</v>
      </c>
      <c r="P770" t="s">
        <v>44</v>
      </c>
      <c r="U770" t="str">
        <f>CONCATENATE(Parameter[[#This Row],[Use Case 1]],";",Parameter[[#This Row],[Use Case 2]],";",Parameter[[#This Row],[Use Case 3]],";",Parameter[[#This Row],[Use Case 4]],";",Parameter[[#This Row],[Use Case 5]],";")</f>
        <v>Kostenermittlung;;;;;</v>
      </c>
      <c r="V770" t="s">
        <v>34</v>
      </c>
      <c r="W770">
        <v>2022</v>
      </c>
      <c r="Y770" t="s">
        <v>4661</v>
      </c>
      <c r="AD770">
        <f t="shared" si="11"/>
        <v>769</v>
      </c>
    </row>
    <row r="771" spans="1:30" x14ac:dyDescent="0.3">
      <c r="A771" t="s">
        <v>29</v>
      </c>
      <c r="B771" t="s">
        <v>4478</v>
      </c>
      <c r="E771" t="s">
        <v>30</v>
      </c>
      <c r="F771" t="s">
        <v>846</v>
      </c>
      <c r="G771" t="s">
        <v>641</v>
      </c>
      <c r="H771"/>
      <c r="I771" t="s">
        <v>37</v>
      </c>
      <c r="J771" t="s">
        <v>643</v>
      </c>
      <c r="K771" t="s">
        <v>47</v>
      </c>
      <c r="L771" t="s">
        <v>642</v>
      </c>
      <c r="M771" t="s">
        <v>41</v>
      </c>
      <c r="N771" t="s">
        <v>50</v>
      </c>
      <c r="O771" t="s">
        <v>43</v>
      </c>
      <c r="P771" t="s">
        <v>44</v>
      </c>
      <c r="U771" t="str">
        <f>CONCATENATE(Parameter[[#This Row],[Use Case 1]],";",Parameter[[#This Row],[Use Case 2]],";",Parameter[[#This Row],[Use Case 3]],";",Parameter[[#This Row],[Use Case 4]],";",Parameter[[#This Row],[Use Case 5]],";")</f>
        <v>Kostenermittlung;;;;;</v>
      </c>
      <c r="V771" t="s">
        <v>34</v>
      </c>
      <c r="W771">
        <v>2022</v>
      </c>
      <c r="Y771" t="s">
        <v>4661</v>
      </c>
      <c r="Z771" t="s">
        <v>644</v>
      </c>
      <c r="AD771">
        <f t="shared" si="11"/>
        <v>770</v>
      </c>
    </row>
    <row r="772" spans="1:30" x14ac:dyDescent="0.3">
      <c r="A772" t="s">
        <v>29</v>
      </c>
      <c r="B772" t="s">
        <v>4478</v>
      </c>
      <c r="E772" t="s">
        <v>30</v>
      </c>
      <c r="F772" t="s">
        <v>846</v>
      </c>
      <c r="G772" t="s">
        <v>645</v>
      </c>
      <c r="H772"/>
      <c r="I772" t="s">
        <v>37</v>
      </c>
      <c r="J772" t="s">
        <v>647</v>
      </c>
      <c r="K772" t="s">
        <v>38</v>
      </c>
      <c r="L772" t="s">
        <v>646</v>
      </c>
      <c r="M772" t="s">
        <v>41</v>
      </c>
      <c r="N772" t="s">
        <v>70</v>
      </c>
      <c r="O772" t="s">
        <v>43</v>
      </c>
      <c r="P772" t="s">
        <v>44</v>
      </c>
      <c r="U772" t="str">
        <f>CONCATENATE(Parameter[[#This Row],[Use Case 1]],";",Parameter[[#This Row],[Use Case 2]],";",Parameter[[#This Row],[Use Case 3]],";",Parameter[[#This Row],[Use Case 4]],";",Parameter[[#This Row],[Use Case 5]],";")</f>
        <v>Kostenermittlung;;;;;</v>
      </c>
      <c r="V772" t="s">
        <v>34</v>
      </c>
      <c r="W772">
        <v>2022</v>
      </c>
      <c r="Y772" t="s">
        <v>4661</v>
      </c>
      <c r="Z772" t="s">
        <v>648</v>
      </c>
      <c r="AD772">
        <f t="shared" ref="AD772:AD835" si="12">AD771+1</f>
        <v>771</v>
      </c>
    </row>
    <row r="773" spans="1:30" x14ac:dyDescent="0.3">
      <c r="A773" t="s">
        <v>29</v>
      </c>
      <c r="B773" t="s">
        <v>4478</v>
      </c>
      <c r="E773" t="s">
        <v>30</v>
      </c>
      <c r="F773" t="s">
        <v>846</v>
      </c>
      <c r="G773" t="s">
        <v>649</v>
      </c>
      <c r="H773"/>
      <c r="I773" t="s">
        <v>37</v>
      </c>
      <c r="J773" t="s">
        <v>651</v>
      </c>
      <c r="K773" t="s">
        <v>47</v>
      </c>
      <c r="L773" t="s">
        <v>650</v>
      </c>
      <c r="M773" t="s">
        <v>41</v>
      </c>
      <c r="N773" t="s">
        <v>50</v>
      </c>
      <c r="O773" t="s">
        <v>77</v>
      </c>
      <c r="P773" t="s">
        <v>44</v>
      </c>
      <c r="U773" t="str">
        <f>CONCATENATE(Parameter[[#This Row],[Use Case 1]],";",Parameter[[#This Row],[Use Case 2]],";",Parameter[[#This Row],[Use Case 3]],";",Parameter[[#This Row],[Use Case 4]],";",Parameter[[#This Row],[Use Case 5]],";")</f>
        <v>Kostenermittlung;;;;;</v>
      </c>
      <c r="V773" t="s">
        <v>34</v>
      </c>
      <c r="W773">
        <v>2022</v>
      </c>
      <c r="Y773" t="s">
        <v>4661</v>
      </c>
      <c r="Z773" t="s">
        <v>652</v>
      </c>
      <c r="AD773">
        <f t="shared" si="12"/>
        <v>772</v>
      </c>
    </row>
    <row r="774" spans="1:30" x14ac:dyDescent="0.3">
      <c r="A774" t="s">
        <v>29</v>
      </c>
      <c r="B774" t="s">
        <v>4478</v>
      </c>
      <c r="E774" t="s">
        <v>30</v>
      </c>
      <c r="F774" t="s">
        <v>846</v>
      </c>
      <c r="G774" t="s">
        <v>722</v>
      </c>
      <c r="H774"/>
      <c r="I774" t="s">
        <v>37</v>
      </c>
      <c r="J774" t="s">
        <v>724</v>
      </c>
      <c r="K774" t="s">
        <v>47</v>
      </c>
      <c r="L774" t="s">
        <v>723</v>
      </c>
      <c r="M774" t="s">
        <v>41</v>
      </c>
      <c r="N774" t="s">
        <v>70</v>
      </c>
      <c r="O774" t="s">
        <v>657</v>
      </c>
      <c r="P774" t="s">
        <v>44</v>
      </c>
      <c r="U774" t="str">
        <f>CONCATENATE(Parameter[[#This Row],[Use Case 1]],";",Parameter[[#This Row],[Use Case 2]],";",Parameter[[#This Row],[Use Case 3]],";",Parameter[[#This Row],[Use Case 4]],";",Parameter[[#This Row],[Use Case 5]],";")</f>
        <v>Kostenermittlung;;;;;</v>
      </c>
      <c r="V774" t="s">
        <v>34</v>
      </c>
      <c r="W774">
        <v>2022</v>
      </c>
      <c r="Y774" t="s">
        <v>4661</v>
      </c>
      <c r="Z774" t="s">
        <v>725</v>
      </c>
      <c r="AD774">
        <f t="shared" si="12"/>
        <v>773</v>
      </c>
    </row>
    <row r="775" spans="1:30" x14ac:dyDescent="0.3">
      <c r="A775" t="s">
        <v>29</v>
      </c>
      <c r="B775" t="s">
        <v>4478</v>
      </c>
      <c r="E775" t="s">
        <v>30</v>
      </c>
      <c r="F775" t="s">
        <v>846</v>
      </c>
      <c r="G775" t="s">
        <v>726</v>
      </c>
      <c r="H775"/>
      <c r="I775" t="s">
        <v>37</v>
      </c>
      <c r="J775" t="s">
        <v>728</v>
      </c>
      <c r="K775" t="s">
        <v>47</v>
      </c>
      <c r="L775" t="s">
        <v>727</v>
      </c>
      <c r="M775" t="s">
        <v>41</v>
      </c>
      <c r="N775" t="s">
        <v>70</v>
      </c>
      <c r="O775" t="s">
        <v>657</v>
      </c>
      <c r="P775" t="s">
        <v>44</v>
      </c>
      <c r="U775" t="str">
        <f>CONCATENATE(Parameter[[#This Row],[Use Case 1]],";",Parameter[[#This Row],[Use Case 2]],";",Parameter[[#This Row],[Use Case 3]],";",Parameter[[#This Row],[Use Case 4]],";",Parameter[[#This Row],[Use Case 5]],";")</f>
        <v>Kostenermittlung;;;;;</v>
      </c>
      <c r="V775" t="s">
        <v>34</v>
      </c>
      <c r="W775">
        <v>2022</v>
      </c>
      <c r="Y775" t="s">
        <v>4661</v>
      </c>
      <c r="Z775" t="s">
        <v>729</v>
      </c>
      <c r="AD775">
        <f t="shared" si="12"/>
        <v>774</v>
      </c>
    </row>
    <row r="776" spans="1:30" x14ac:dyDescent="0.3">
      <c r="A776" t="s">
        <v>29</v>
      </c>
      <c r="B776" t="s">
        <v>4478</v>
      </c>
      <c r="E776" t="s">
        <v>30</v>
      </c>
      <c r="F776" t="s">
        <v>846</v>
      </c>
      <c r="G776" t="s">
        <v>730</v>
      </c>
      <c r="H776"/>
      <c r="I776" t="s">
        <v>37</v>
      </c>
      <c r="J776" t="s">
        <v>732</v>
      </c>
      <c r="K776" t="s">
        <v>74</v>
      </c>
      <c r="L776" t="s">
        <v>731</v>
      </c>
      <c r="M776" t="s">
        <v>41</v>
      </c>
      <c r="N776" t="s">
        <v>42</v>
      </c>
      <c r="O776" t="s">
        <v>657</v>
      </c>
      <c r="P776" t="s">
        <v>44</v>
      </c>
      <c r="U776" t="str">
        <f>CONCATENATE(Parameter[[#This Row],[Use Case 1]],";",Parameter[[#This Row],[Use Case 2]],";",Parameter[[#This Row],[Use Case 3]],";",Parameter[[#This Row],[Use Case 4]],";",Parameter[[#This Row],[Use Case 5]],";")</f>
        <v>Kostenermittlung;;;;;</v>
      </c>
      <c r="V776" t="s">
        <v>34</v>
      </c>
      <c r="W776">
        <v>2022</v>
      </c>
      <c r="Y776" t="s">
        <v>4661</v>
      </c>
      <c r="Z776" t="s">
        <v>847</v>
      </c>
      <c r="AD776">
        <f t="shared" si="12"/>
        <v>775</v>
      </c>
    </row>
    <row r="777" spans="1:30" x14ac:dyDescent="0.3">
      <c r="A777" t="s">
        <v>29</v>
      </c>
      <c r="B777" t="s">
        <v>4478</v>
      </c>
      <c r="E777" t="s">
        <v>30</v>
      </c>
      <c r="F777" t="s">
        <v>846</v>
      </c>
      <c r="G777" t="s">
        <v>730</v>
      </c>
      <c r="H777" t="s">
        <v>115</v>
      </c>
      <c r="I777" t="s">
        <v>79</v>
      </c>
      <c r="P777" t="s">
        <v>44</v>
      </c>
      <c r="U777" t="str">
        <f>CONCATENATE(Parameter[[#This Row],[Use Case 1]],";",Parameter[[#This Row],[Use Case 2]],";",Parameter[[#This Row],[Use Case 3]],";",Parameter[[#This Row],[Use Case 4]],";",Parameter[[#This Row],[Use Case 5]],";")</f>
        <v>Kostenermittlung;;;;;</v>
      </c>
      <c r="V777" t="s">
        <v>34</v>
      </c>
      <c r="W777">
        <v>2022</v>
      </c>
      <c r="Y777" t="s">
        <v>4661</v>
      </c>
      <c r="AD777">
        <f t="shared" si="12"/>
        <v>776</v>
      </c>
    </row>
    <row r="778" spans="1:30" x14ac:dyDescent="0.3">
      <c r="A778" t="s">
        <v>29</v>
      </c>
      <c r="B778" t="s">
        <v>4478</v>
      </c>
      <c r="E778" t="s">
        <v>30</v>
      </c>
      <c r="F778" t="s">
        <v>846</v>
      </c>
      <c r="G778" t="s">
        <v>730</v>
      </c>
      <c r="H778" t="s">
        <v>1686</v>
      </c>
      <c r="I778" t="s">
        <v>79</v>
      </c>
      <c r="P778" t="s">
        <v>44</v>
      </c>
      <c r="U778" t="str">
        <f>CONCATENATE(Parameter[[#This Row],[Use Case 1]],";",Parameter[[#This Row],[Use Case 2]],";",Parameter[[#This Row],[Use Case 3]],";",Parameter[[#This Row],[Use Case 4]],";",Parameter[[#This Row],[Use Case 5]],";")</f>
        <v>Kostenermittlung;;;;;</v>
      </c>
      <c r="V778" t="s">
        <v>34</v>
      </c>
      <c r="W778">
        <v>2022</v>
      </c>
      <c r="Y778" t="s">
        <v>4661</v>
      </c>
      <c r="AD778">
        <f t="shared" si="12"/>
        <v>777</v>
      </c>
    </row>
    <row r="779" spans="1:30" x14ac:dyDescent="0.3">
      <c r="A779" t="s">
        <v>29</v>
      </c>
      <c r="B779" t="s">
        <v>4478</v>
      </c>
      <c r="E779" t="s">
        <v>30</v>
      </c>
      <c r="F779" t="s">
        <v>846</v>
      </c>
      <c r="G779" t="s">
        <v>730</v>
      </c>
      <c r="H779" t="s">
        <v>734</v>
      </c>
      <c r="I779" t="s">
        <v>79</v>
      </c>
      <c r="P779" t="s">
        <v>44</v>
      </c>
      <c r="U779" t="str">
        <f>CONCATENATE(Parameter[[#This Row],[Use Case 1]],";",Parameter[[#This Row],[Use Case 2]],";",Parameter[[#This Row],[Use Case 3]],";",Parameter[[#This Row],[Use Case 4]],";",Parameter[[#This Row],[Use Case 5]],";")</f>
        <v>Kostenermittlung;;;;;</v>
      </c>
      <c r="V779" t="s">
        <v>34</v>
      </c>
      <c r="W779">
        <v>2022</v>
      </c>
      <c r="Y779" t="s">
        <v>4661</v>
      </c>
      <c r="AD779">
        <f t="shared" si="12"/>
        <v>778</v>
      </c>
    </row>
    <row r="780" spans="1:30" x14ac:dyDescent="0.3">
      <c r="A780" t="s">
        <v>29</v>
      </c>
      <c r="B780" t="s">
        <v>4478</v>
      </c>
      <c r="E780" t="s">
        <v>30</v>
      </c>
      <c r="F780" t="s">
        <v>846</v>
      </c>
      <c r="G780" t="s">
        <v>730</v>
      </c>
      <c r="H780" t="s">
        <v>735</v>
      </c>
      <c r="I780" t="s">
        <v>79</v>
      </c>
      <c r="P780" t="s">
        <v>44</v>
      </c>
      <c r="U780" t="str">
        <f>CONCATENATE(Parameter[[#This Row],[Use Case 1]],";",Parameter[[#This Row],[Use Case 2]],";",Parameter[[#This Row],[Use Case 3]],";",Parameter[[#This Row],[Use Case 4]],";",Parameter[[#This Row],[Use Case 5]],";")</f>
        <v>Kostenermittlung;;;;;</v>
      </c>
      <c r="V780" t="s">
        <v>34</v>
      </c>
      <c r="W780">
        <v>2022</v>
      </c>
      <c r="Y780" t="s">
        <v>4661</v>
      </c>
      <c r="AD780">
        <f t="shared" si="12"/>
        <v>779</v>
      </c>
    </row>
    <row r="781" spans="1:30" x14ac:dyDescent="0.3">
      <c r="A781" t="s">
        <v>29</v>
      </c>
      <c r="B781" t="s">
        <v>4478</v>
      </c>
      <c r="E781" t="s">
        <v>30</v>
      </c>
      <c r="F781" t="s">
        <v>846</v>
      </c>
      <c r="G781" t="s">
        <v>730</v>
      </c>
      <c r="H781" t="s">
        <v>736</v>
      </c>
      <c r="I781" t="s">
        <v>79</v>
      </c>
      <c r="P781" t="s">
        <v>44</v>
      </c>
      <c r="U781" t="str">
        <f>CONCATENATE(Parameter[[#This Row],[Use Case 1]],";",Parameter[[#This Row],[Use Case 2]],";",Parameter[[#This Row],[Use Case 3]],";",Parameter[[#This Row],[Use Case 4]],";",Parameter[[#This Row],[Use Case 5]],";")</f>
        <v>Kostenermittlung;;;;;</v>
      </c>
      <c r="V781" t="s">
        <v>34</v>
      </c>
      <c r="W781">
        <v>2022</v>
      </c>
      <c r="Y781" t="s">
        <v>4661</v>
      </c>
      <c r="AD781">
        <f t="shared" si="12"/>
        <v>780</v>
      </c>
    </row>
    <row r="782" spans="1:30" x14ac:dyDescent="0.3">
      <c r="A782" t="s">
        <v>29</v>
      </c>
      <c r="B782" t="s">
        <v>4478</v>
      </c>
      <c r="E782" t="s">
        <v>30</v>
      </c>
      <c r="F782" t="s">
        <v>846</v>
      </c>
      <c r="G782" t="s">
        <v>730</v>
      </c>
      <c r="H782" t="s">
        <v>737</v>
      </c>
      <c r="I782" t="s">
        <v>79</v>
      </c>
      <c r="P782" t="s">
        <v>44</v>
      </c>
      <c r="U782" t="str">
        <f>CONCATENATE(Parameter[[#This Row],[Use Case 1]],";",Parameter[[#This Row],[Use Case 2]],";",Parameter[[#This Row],[Use Case 3]],";",Parameter[[#This Row],[Use Case 4]],";",Parameter[[#This Row],[Use Case 5]],";")</f>
        <v>Kostenermittlung;;;;;</v>
      </c>
      <c r="V782" t="s">
        <v>34</v>
      </c>
      <c r="W782">
        <v>2022</v>
      </c>
      <c r="Y782" t="s">
        <v>4661</v>
      </c>
      <c r="AD782">
        <f t="shared" si="12"/>
        <v>781</v>
      </c>
    </row>
    <row r="783" spans="1:30" x14ac:dyDescent="0.3">
      <c r="A783" t="s">
        <v>29</v>
      </c>
      <c r="B783" t="s">
        <v>4478</v>
      </c>
      <c r="E783" t="s">
        <v>30</v>
      </c>
      <c r="F783" t="s">
        <v>846</v>
      </c>
      <c r="G783" t="s">
        <v>730</v>
      </c>
      <c r="H783" t="s">
        <v>738</v>
      </c>
      <c r="I783" t="s">
        <v>79</v>
      </c>
      <c r="P783" t="s">
        <v>44</v>
      </c>
      <c r="U783" t="str">
        <f>CONCATENATE(Parameter[[#This Row],[Use Case 1]],";",Parameter[[#This Row],[Use Case 2]],";",Parameter[[#This Row],[Use Case 3]],";",Parameter[[#This Row],[Use Case 4]],";",Parameter[[#This Row],[Use Case 5]],";")</f>
        <v>Kostenermittlung;;;;;</v>
      </c>
      <c r="V783" t="s">
        <v>34</v>
      </c>
      <c r="W783">
        <v>2022</v>
      </c>
      <c r="Y783" t="s">
        <v>4661</v>
      </c>
      <c r="AD783">
        <f t="shared" si="12"/>
        <v>782</v>
      </c>
    </row>
    <row r="784" spans="1:30" x14ac:dyDescent="0.3">
      <c r="A784" t="s">
        <v>29</v>
      </c>
      <c r="B784" t="s">
        <v>4478</v>
      </c>
      <c r="E784" t="s">
        <v>30</v>
      </c>
      <c r="F784" t="s">
        <v>846</v>
      </c>
      <c r="G784" t="s">
        <v>730</v>
      </c>
      <c r="H784" t="s">
        <v>739</v>
      </c>
      <c r="I784" t="s">
        <v>79</v>
      </c>
      <c r="P784" t="s">
        <v>44</v>
      </c>
      <c r="U784" t="str">
        <f>CONCATENATE(Parameter[[#This Row],[Use Case 1]],";",Parameter[[#This Row],[Use Case 2]],";",Parameter[[#This Row],[Use Case 3]],";",Parameter[[#This Row],[Use Case 4]],";",Parameter[[#This Row],[Use Case 5]],";")</f>
        <v>Kostenermittlung;;;;;</v>
      </c>
      <c r="V784" t="s">
        <v>34</v>
      </c>
      <c r="W784">
        <v>2022</v>
      </c>
      <c r="Y784" t="s">
        <v>4661</v>
      </c>
      <c r="AD784">
        <f t="shared" si="12"/>
        <v>783</v>
      </c>
    </row>
    <row r="785" spans="1:30" x14ac:dyDescent="0.3">
      <c r="A785" t="s">
        <v>29</v>
      </c>
      <c r="B785" t="s">
        <v>4478</v>
      </c>
      <c r="E785" t="s">
        <v>30</v>
      </c>
      <c r="F785" t="s">
        <v>846</v>
      </c>
      <c r="G785" t="s">
        <v>730</v>
      </c>
      <c r="H785" t="s">
        <v>740</v>
      </c>
      <c r="I785" t="s">
        <v>79</v>
      </c>
      <c r="P785" t="s">
        <v>44</v>
      </c>
      <c r="U785" t="str">
        <f>CONCATENATE(Parameter[[#This Row],[Use Case 1]],";",Parameter[[#This Row],[Use Case 2]],";",Parameter[[#This Row],[Use Case 3]],";",Parameter[[#This Row],[Use Case 4]],";",Parameter[[#This Row],[Use Case 5]],";")</f>
        <v>Kostenermittlung;;;;;</v>
      </c>
      <c r="V785" t="s">
        <v>34</v>
      </c>
      <c r="W785">
        <v>2022</v>
      </c>
      <c r="Y785" t="s">
        <v>4661</v>
      </c>
      <c r="AD785">
        <f t="shared" si="12"/>
        <v>784</v>
      </c>
    </row>
    <row r="786" spans="1:30" x14ac:dyDescent="0.3">
      <c r="A786" t="s">
        <v>29</v>
      </c>
      <c r="B786" t="s">
        <v>4478</v>
      </c>
      <c r="E786" t="s">
        <v>30</v>
      </c>
      <c r="F786" t="s">
        <v>846</v>
      </c>
      <c r="G786" t="s">
        <v>730</v>
      </c>
      <c r="H786" t="s">
        <v>741</v>
      </c>
      <c r="I786" t="s">
        <v>79</v>
      </c>
      <c r="P786" t="s">
        <v>44</v>
      </c>
      <c r="U786" t="str">
        <f>CONCATENATE(Parameter[[#This Row],[Use Case 1]],";",Parameter[[#This Row],[Use Case 2]],";",Parameter[[#This Row],[Use Case 3]],";",Parameter[[#This Row],[Use Case 4]],";",Parameter[[#This Row],[Use Case 5]],";")</f>
        <v>Kostenermittlung;;;;;</v>
      </c>
      <c r="V786" t="s">
        <v>34</v>
      </c>
      <c r="W786">
        <v>2022</v>
      </c>
      <c r="Y786" t="s">
        <v>4661</v>
      </c>
      <c r="AD786">
        <f t="shared" si="12"/>
        <v>785</v>
      </c>
    </row>
    <row r="787" spans="1:30" x14ac:dyDescent="0.3">
      <c r="A787" t="s">
        <v>29</v>
      </c>
      <c r="B787" t="s">
        <v>4478</v>
      </c>
      <c r="E787" t="s">
        <v>30</v>
      </c>
      <c r="F787" t="s">
        <v>846</v>
      </c>
      <c r="G787" t="s">
        <v>730</v>
      </c>
      <c r="H787" t="s">
        <v>742</v>
      </c>
      <c r="I787" t="s">
        <v>79</v>
      </c>
      <c r="P787" t="s">
        <v>44</v>
      </c>
      <c r="U787" t="str">
        <f>CONCATENATE(Parameter[[#This Row],[Use Case 1]],";",Parameter[[#This Row],[Use Case 2]],";",Parameter[[#This Row],[Use Case 3]],";",Parameter[[#This Row],[Use Case 4]],";",Parameter[[#This Row],[Use Case 5]],";")</f>
        <v>Kostenermittlung;;;;;</v>
      </c>
      <c r="V787" t="s">
        <v>34</v>
      </c>
      <c r="W787">
        <v>2022</v>
      </c>
      <c r="Y787" t="s">
        <v>4661</v>
      </c>
      <c r="AD787">
        <f t="shared" si="12"/>
        <v>786</v>
      </c>
    </row>
    <row r="788" spans="1:30" x14ac:dyDescent="0.3">
      <c r="A788" t="s">
        <v>29</v>
      </c>
      <c r="B788" t="s">
        <v>4478</v>
      </c>
      <c r="E788" t="s">
        <v>30</v>
      </c>
      <c r="F788" t="s">
        <v>846</v>
      </c>
      <c r="G788" t="s">
        <v>730</v>
      </c>
      <c r="H788" t="s">
        <v>743</v>
      </c>
      <c r="I788" t="s">
        <v>79</v>
      </c>
      <c r="P788" t="s">
        <v>44</v>
      </c>
      <c r="U788" t="str">
        <f>CONCATENATE(Parameter[[#This Row],[Use Case 1]],";",Parameter[[#This Row],[Use Case 2]],";",Parameter[[#This Row],[Use Case 3]],";",Parameter[[#This Row],[Use Case 4]],";",Parameter[[#This Row],[Use Case 5]],";")</f>
        <v>Kostenermittlung;;;;;</v>
      </c>
      <c r="V788" t="s">
        <v>34</v>
      </c>
      <c r="W788">
        <v>2022</v>
      </c>
      <c r="Y788" t="s">
        <v>4661</v>
      </c>
      <c r="AD788">
        <f t="shared" si="12"/>
        <v>787</v>
      </c>
    </row>
    <row r="789" spans="1:30" x14ac:dyDescent="0.3">
      <c r="A789" t="s">
        <v>29</v>
      </c>
      <c r="B789" t="s">
        <v>4478</v>
      </c>
      <c r="E789" t="s">
        <v>30</v>
      </c>
      <c r="F789" t="s">
        <v>846</v>
      </c>
      <c r="G789" t="s">
        <v>730</v>
      </c>
      <c r="H789" t="s">
        <v>744</v>
      </c>
      <c r="I789" t="s">
        <v>79</v>
      </c>
      <c r="P789" t="s">
        <v>44</v>
      </c>
      <c r="U789" t="str">
        <f>CONCATENATE(Parameter[[#This Row],[Use Case 1]],";",Parameter[[#This Row],[Use Case 2]],";",Parameter[[#This Row],[Use Case 3]],";",Parameter[[#This Row],[Use Case 4]],";",Parameter[[#This Row],[Use Case 5]],";")</f>
        <v>Kostenermittlung;;;;;</v>
      </c>
      <c r="V789" t="s">
        <v>34</v>
      </c>
      <c r="W789">
        <v>2022</v>
      </c>
      <c r="Y789" t="s">
        <v>4661</v>
      </c>
      <c r="AD789">
        <f t="shared" si="12"/>
        <v>788</v>
      </c>
    </row>
    <row r="790" spans="1:30" x14ac:dyDescent="0.3">
      <c r="A790" t="s">
        <v>29</v>
      </c>
      <c r="B790" t="s">
        <v>4478</v>
      </c>
      <c r="E790" t="s">
        <v>30</v>
      </c>
      <c r="F790" t="s">
        <v>846</v>
      </c>
      <c r="G790" t="s">
        <v>730</v>
      </c>
      <c r="H790" t="s">
        <v>745</v>
      </c>
      <c r="I790" t="s">
        <v>79</v>
      </c>
      <c r="P790" t="s">
        <v>44</v>
      </c>
      <c r="U790" t="str">
        <f>CONCATENATE(Parameter[[#This Row],[Use Case 1]],";",Parameter[[#This Row],[Use Case 2]],";",Parameter[[#This Row],[Use Case 3]],";",Parameter[[#This Row],[Use Case 4]],";",Parameter[[#This Row],[Use Case 5]],";")</f>
        <v>Kostenermittlung;;;;;</v>
      </c>
      <c r="V790" t="s">
        <v>34</v>
      </c>
      <c r="W790">
        <v>2022</v>
      </c>
      <c r="Y790" t="s">
        <v>4661</v>
      </c>
      <c r="AD790">
        <f t="shared" si="12"/>
        <v>789</v>
      </c>
    </row>
    <row r="791" spans="1:30" x14ac:dyDescent="0.3">
      <c r="A791" t="s">
        <v>29</v>
      </c>
      <c r="B791" t="s">
        <v>4478</v>
      </c>
      <c r="E791" t="s">
        <v>30</v>
      </c>
      <c r="F791" t="s">
        <v>846</v>
      </c>
      <c r="G791" t="s">
        <v>730</v>
      </c>
      <c r="H791" t="s">
        <v>746</v>
      </c>
      <c r="I791" t="s">
        <v>79</v>
      </c>
      <c r="P791" t="s">
        <v>44</v>
      </c>
      <c r="U791" t="str">
        <f>CONCATENATE(Parameter[[#This Row],[Use Case 1]],";",Parameter[[#This Row],[Use Case 2]],";",Parameter[[#This Row],[Use Case 3]],";",Parameter[[#This Row],[Use Case 4]],";",Parameter[[#This Row],[Use Case 5]],";")</f>
        <v>Kostenermittlung;;;;;</v>
      </c>
      <c r="V791" t="s">
        <v>34</v>
      </c>
      <c r="W791">
        <v>2022</v>
      </c>
      <c r="Y791" t="s">
        <v>4661</v>
      </c>
      <c r="AD791">
        <f t="shared" si="12"/>
        <v>790</v>
      </c>
    </row>
    <row r="792" spans="1:30" x14ac:dyDescent="0.3">
      <c r="A792" t="s">
        <v>29</v>
      </c>
      <c r="B792" t="s">
        <v>4478</v>
      </c>
      <c r="E792" t="s">
        <v>30</v>
      </c>
      <c r="F792" t="s">
        <v>846</v>
      </c>
      <c r="G792" t="s">
        <v>730</v>
      </c>
      <c r="H792" t="s">
        <v>747</v>
      </c>
      <c r="I792" t="s">
        <v>79</v>
      </c>
      <c r="P792" t="s">
        <v>44</v>
      </c>
      <c r="U792" t="str">
        <f>CONCATENATE(Parameter[[#This Row],[Use Case 1]],";",Parameter[[#This Row],[Use Case 2]],";",Parameter[[#This Row],[Use Case 3]],";",Parameter[[#This Row],[Use Case 4]],";",Parameter[[#This Row],[Use Case 5]],";")</f>
        <v>Kostenermittlung;;;;;</v>
      </c>
      <c r="V792" t="s">
        <v>34</v>
      </c>
      <c r="W792">
        <v>2022</v>
      </c>
      <c r="Y792" t="s">
        <v>4661</v>
      </c>
      <c r="AD792">
        <f t="shared" si="12"/>
        <v>791</v>
      </c>
    </row>
    <row r="793" spans="1:30" x14ac:dyDescent="0.3">
      <c r="A793" t="s">
        <v>29</v>
      </c>
      <c r="B793" t="s">
        <v>4478</v>
      </c>
      <c r="E793" t="s">
        <v>30</v>
      </c>
      <c r="F793" t="s">
        <v>846</v>
      </c>
      <c r="G793" t="s">
        <v>730</v>
      </c>
      <c r="H793" t="s">
        <v>748</v>
      </c>
      <c r="I793" t="s">
        <v>79</v>
      </c>
      <c r="P793" t="s">
        <v>44</v>
      </c>
      <c r="U793" t="str">
        <f>CONCATENATE(Parameter[[#This Row],[Use Case 1]],";",Parameter[[#This Row],[Use Case 2]],";",Parameter[[#This Row],[Use Case 3]],";",Parameter[[#This Row],[Use Case 4]],";",Parameter[[#This Row],[Use Case 5]],";")</f>
        <v>Kostenermittlung;;;;;</v>
      </c>
      <c r="V793" t="s">
        <v>34</v>
      </c>
      <c r="W793">
        <v>2022</v>
      </c>
      <c r="Y793" t="s">
        <v>4661</v>
      </c>
      <c r="AD793">
        <f t="shared" si="12"/>
        <v>792</v>
      </c>
    </row>
    <row r="794" spans="1:30" x14ac:dyDescent="0.3">
      <c r="A794" t="s">
        <v>29</v>
      </c>
      <c r="B794" t="s">
        <v>4478</v>
      </c>
      <c r="E794" t="s">
        <v>30</v>
      </c>
      <c r="F794" t="s">
        <v>846</v>
      </c>
      <c r="G794" t="s">
        <v>730</v>
      </c>
      <c r="H794" t="s">
        <v>749</v>
      </c>
      <c r="I794" t="s">
        <v>79</v>
      </c>
      <c r="P794" t="s">
        <v>44</v>
      </c>
      <c r="U794" t="str">
        <f>CONCATENATE(Parameter[[#This Row],[Use Case 1]],";",Parameter[[#This Row],[Use Case 2]],";",Parameter[[#This Row],[Use Case 3]],";",Parameter[[#This Row],[Use Case 4]],";",Parameter[[#This Row],[Use Case 5]],";")</f>
        <v>Kostenermittlung;;;;;</v>
      </c>
      <c r="V794" t="s">
        <v>34</v>
      </c>
      <c r="W794">
        <v>2022</v>
      </c>
      <c r="Y794" t="s">
        <v>4661</v>
      </c>
      <c r="AD794">
        <f t="shared" si="12"/>
        <v>793</v>
      </c>
    </row>
    <row r="795" spans="1:30" x14ac:dyDescent="0.3">
      <c r="A795" t="s">
        <v>29</v>
      </c>
      <c r="B795" t="s">
        <v>4478</v>
      </c>
      <c r="E795" t="s">
        <v>30</v>
      </c>
      <c r="F795" t="s">
        <v>846</v>
      </c>
      <c r="G795" t="s">
        <v>730</v>
      </c>
      <c r="H795" t="s">
        <v>750</v>
      </c>
      <c r="I795" t="s">
        <v>79</v>
      </c>
      <c r="P795" t="s">
        <v>44</v>
      </c>
      <c r="U795" t="str">
        <f>CONCATENATE(Parameter[[#This Row],[Use Case 1]],";",Parameter[[#This Row],[Use Case 2]],";",Parameter[[#This Row],[Use Case 3]],";",Parameter[[#This Row],[Use Case 4]],";",Parameter[[#This Row],[Use Case 5]],";")</f>
        <v>Kostenermittlung;;;;;</v>
      </c>
      <c r="V795" t="s">
        <v>34</v>
      </c>
      <c r="W795">
        <v>2022</v>
      </c>
      <c r="Y795" t="s">
        <v>4661</v>
      </c>
      <c r="AD795">
        <f t="shared" si="12"/>
        <v>794</v>
      </c>
    </row>
    <row r="796" spans="1:30" x14ac:dyDescent="0.3">
      <c r="A796" t="s">
        <v>29</v>
      </c>
      <c r="B796" t="s">
        <v>4478</v>
      </c>
      <c r="E796" t="s">
        <v>30</v>
      </c>
      <c r="F796" t="s">
        <v>846</v>
      </c>
      <c r="G796" t="s">
        <v>730</v>
      </c>
      <c r="H796" t="s">
        <v>751</v>
      </c>
      <c r="I796" t="s">
        <v>79</v>
      </c>
      <c r="P796" t="s">
        <v>44</v>
      </c>
      <c r="U796" t="str">
        <f>CONCATENATE(Parameter[[#This Row],[Use Case 1]],";",Parameter[[#This Row],[Use Case 2]],";",Parameter[[#This Row],[Use Case 3]],";",Parameter[[#This Row],[Use Case 4]],";",Parameter[[#This Row],[Use Case 5]],";")</f>
        <v>Kostenermittlung;;;;;</v>
      </c>
      <c r="V796" t="s">
        <v>34</v>
      </c>
      <c r="W796">
        <v>2022</v>
      </c>
      <c r="Y796" t="s">
        <v>4661</v>
      </c>
      <c r="AD796">
        <f t="shared" si="12"/>
        <v>795</v>
      </c>
    </row>
    <row r="797" spans="1:30" x14ac:dyDescent="0.3">
      <c r="A797" t="s">
        <v>29</v>
      </c>
      <c r="B797" t="s">
        <v>4478</v>
      </c>
      <c r="E797" t="s">
        <v>30</v>
      </c>
      <c r="F797" t="s">
        <v>846</v>
      </c>
      <c r="G797" t="s">
        <v>730</v>
      </c>
      <c r="H797" t="s">
        <v>752</v>
      </c>
      <c r="I797" t="s">
        <v>79</v>
      </c>
      <c r="P797" t="s">
        <v>44</v>
      </c>
      <c r="U797" t="str">
        <f>CONCATENATE(Parameter[[#This Row],[Use Case 1]],";",Parameter[[#This Row],[Use Case 2]],";",Parameter[[#This Row],[Use Case 3]],";",Parameter[[#This Row],[Use Case 4]],";",Parameter[[#This Row],[Use Case 5]],";")</f>
        <v>Kostenermittlung;;;;;</v>
      </c>
      <c r="V797" t="s">
        <v>34</v>
      </c>
      <c r="W797">
        <v>2022</v>
      </c>
      <c r="Y797" t="s">
        <v>4661</v>
      </c>
      <c r="AD797">
        <f t="shared" si="12"/>
        <v>796</v>
      </c>
    </row>
    <row r="798" spans="1:30" x14ac:dyDescent="0.3">
      <c r="A798" t="s">
        <v>29</v>
      </c>
      <c r="B798" t="s">
        <v>4478</v>
      </c>
      <c r="E798" t="s">
        <v>30</v>
      </c>
      <c r="F798" t="s">
        <v>846</v>
      </c>
      <c r="G798" t="s">
        <v>730</v>
      </c>
      <c r="H798" t="s">
        <v>753</v>
      </c>
      <c r="I798" t="s">
        <v>79</v>
      </c>
      <c r="P798" t="s">
        <v>44</v>
      </c>
      <c r="U798" t="str">
        <f>CONCATENATE(Parameter[[#This Row],[Use Case 1]],";",Parameter[[#This Row],[Use Case 2]],";",Parameter[[#This Row],[Use Case 3]],";",Parameter[[#This Row],[Use Case 4]],";",Parameter[[#This Row],[Use Case 5]],";")</f>
        <v>Kostenermittlung;;;;;</v>
      </c>
      <c r="V798" t="s">
        <v>34</v>
      </c>
      <c r="W798">
        <v>2022</v>
      </c>
      <c r="Y798" t="s">
        <v>4661</v>
      </c>
      <c r="AD798">
        <f t="shared" si="12"/>
        <v>797</v>
      </c>
    </row>
    <row r="799" spans="1:30" x14ac:dyDescent="0.3">
      <c r="A799" t="s">
        <v>29</v>
      </c>
      <c r="B799" t="s">
        <v>4478</v>
      </c>
      <c r="E799" t="s">
        <v>30</v>
      </c>
      <c r="F799" t="s">
        <v>846</v>
      </c>
      <c r="G799" t="s">
        <v>730</v>
      </c>
      <c r="H799" t="s">
        <v>754</v>
      </c>
      <c r="I799" t="s">
        <v>79</v>
      </c>
      <c r="P799" t="s">
        <v>44</v>
      </c>
      <c r="U799" t="str">
        <f>CONCATENATE(Parameter[[#This Row],[Use Case 1]],";",Parameter[[#This Row],[Use Case 2]],";",Parameter[[#This Row],[Use Case 3]],";",Parameter[[#This Row],[Use Case 4]],";",Parameter[[#This Row],[Use Case 5]],";")</f>
        <v>Kostenermittlung;;;;;</v>
      </c>
      <c r="V799" t="s">
        <v>34</v>
      </c>
      <c r="W799">
        <v>2022</v>
      </c>
      <c r="Y799" t="s">
        <v>4661</v>
      </c>
      <c r="AD799">
        <f t="shared" si="12"/>
        <v>798</v>
      </c>
    </row>
    <row r="800" spans="1:30" x14ac:dyDescent="0.3">
      <c r="A800" t="s">
        <v>29</v>
      </c>
      <c r="B800" t="s">
        <v>4478</v>
      </c>
      <c r="E800" t="s">
        <v>30</v>
      </c>
      <c r="F800" t="s">
        <v>846</v>
      </c>
      <c r="G800" t="s">
        <v>730</v>
      </c>
      <c r="H800" t="s">
        <v>755</v>
      </c>
      <c r="I800" t="s">
        <v>79</v>
      </c>
      <c r="P800" t="s">
        <v>44</v>
      </c>
      <c r="U800" t="str">
        <f>CONCATENATE(Parameter[[#This Row],[Use Case 1]],";",Parameter[[#This Row],[Use Case 2]],";",Parameter[[#This Row],[Use Case 3]],";",Parameter[[#This Row],[Use Case 4]],";",Parameter[[#This Row],[Use Case 5]],";")</f>
        <v>Kostenermittlung;;;;;</v>
      </c>
      <c r="V800" t="s">
        <v>34</v>
      </c>
      <c r="W800">
        <v>2022</v>
      </c>
      <c r="Y800" t="s">
        <v>4661</v>
      </c>
      <c r="AD800">
        <f t="shared" si="12"/>
        <v>799</v>
      </c>
    </row>
    <row r="801" spans="1:30" x14ac:dyDescent="0.3">
      <c r="A801" t="s">
        <v>29</v>
      </c>
      <c r="B801" t="s">
        <v>4478</v>
      </c>
      <c r="E801" t="s">
        <v>30</v>
      </c>
      <c r="F801" t="s">
        <v>846</v>
      </c>
      <c r="G801" t="s">
        <v>730</v>
      </c>
      <c r="H801" t="s">
        <v>756</v>
      </c>
      <c r="I801" t="s">
        <v>79</v>
      </c>
      <c r="P801" t="s">
        <v>44</v>
      </c>
      <c r="U801" t="str">
        <f>CONCATENATE(Parameter[[#This Row],[Use Case 1]],";",Parameter[[#This Row],[Use Case 2]],";",Parameter[[#This Row],[Use Case 3]],";",Parameter[[#This Row],[Use Case 4]],";",Parameter[[#This Row],[Use Case 5]],";")</f>
        <v>Kostenermittlung;;;;;</v>
      </c>
      <c r="V801" t="s">
        <v>34</v>
      </c>
      <c r="W801">
        <v>2022</v>
      </c>
      <c r="Y801" t="s">
        <v>4661</v>
      </c>
      <c r="AD801">
        <f t="shared" si="12"/>
        <v>800</v>
      </c>
    </row>
    <row r="802" spans="1:30" x14ac:dyDescent="0.3">
      <c r="A802" t="s">
        <v>29</v>
      </c>
      <c r="B802" t="s">
        <v>4478</v>
      </c>
      <c r="E802" t="s">
        <v>30</v>
      </c>
      <c r="F802" t="s">
        <v>846</v>
      </c>
      <c r="G802" t="s">
        <v>730</v>
      </c>
      <c r="H802" t="s">
        <v>757</v>
      </c>
      <c r="I802" t="s">
        <v>79</v>
      </c>
      <c r="P802" t="s">
        <v>44</v>
      </c>
      <c r="U802" t="str">
        <f>CONCATENATE(Parameter[[#This Row],[Use Case 1]],";",Parameter[[#This Row],[Use Case 2]],";",Parameter[[#This Row],[Use Case 3]],";",Parameter[[#This Row],[Use Case 4]],";",Parameter[[#This Row],[Use Case 5]],";")</f>
        <v>Kostenermittlung;;;;;</v>
      </c>
      <c r="V802" t="s">
        <v>34</v>
      </c>
      <c r="W802">
        <v>2022</v>
      </c>
      <c r="Y802" t="s">
        <v>4661</v>
      </c>
      <c r="AD802">
        <f t="shared" si="12"/>
        <v>801</v>
      </c>
    </row>
    <row r="803" spans="1:30" x14ac:dyDescent="0.3">
      <c r="A803" t="s">
        <v>29</v>
      </c>
      <c r="B803" t="s">
        <v>4478</v>
      </c>
      <c r="E803" t="s">
        <v>30</v>
      </c>
      <c r="F803" t="s">
        <v>846</v>
      </c>
      <c r="G803" t="s">
        <v>730</v>
      </c>
      <c r="H803" t="s">
        <v>758</v>
      </c>
      <c r="I803" t="s">
        <v>79</v>
      </c>
      <c r="P803" t="s">
        <v>44</v>
      </c>
      <c r="U803" t="str">
        <f>CONCATENATE(Parameter[[#This Row],[Use Case 1]],";",Parameter[[#This Row],[Use Case 2]],";",Parameter[[#This Row],[Use Case 3]],";",Parameter[[#This Row],[Use Case 4]],";",Parameter[[#This Row],[Use Case 5]],";")</f>
        <v>Kostenermittlung;;;;;</v>
      </c>
      <c r="V803" t="s">
        <v>34</v>
      </c>
      <c r="W803">
        <v>2022</v>
      </c>
      <c r="Y803" t="s">
        <v>4661</v>
      </c>
      <c r="AD803">
        <f t="shared" si="12"/>
        <v>802</v>
      </c>
    </row>
    <row r="804" spans="1:30" x14ac:dyDescent="0.3">
      <c r="A804" t="s">
        <v>29</v>
      </c>
      <c r="B804" t="s">
        <v>4478</v>
      </c>
      <c r="E804" t="s">
        <v>30</v>
      </c>
      <c r="F804" t="s">
        <v>846</v>
      </c>
      <c r="G804" t="s">
        <v>730</v>
      </c>
      <c r="H804" t="s">
        <v>759</v>
      </c>
      <c r="I804" t="s">
        <v>79</v>
      </c>
      <c r="P804" t="s">
        <v>44</v>
      </c>
      <c r="U804" t="str">
        <f>CONCATENATE(Parameter[[#This Row],[Use Case 1]],";",Parameter[[#This Row],[Use Case 2]],";",Parameter[[#This Row],[Use Case 3]],";",Parameter[[#This Row],[Use Case 4]],";",Parameter[[#This Row],[Use Case 5]],";")</f>
        <v>Kostenermittlung;;;;;</v>
      </c>
      <c r="V804" t="s">
        <v>34</v>
      </c>
      <c r="W804">
        <v>2022</v>
      </c>
      <c r="Y804" t="s">
        <v>4661</v>
      </c>
      <c r="AD804">
        <f t="shared" si="12"/>
        <v>803</v>
      </c>
    </row>
    <row r="805" spans="1:30" x14ac:dyDescent="0.3">
      <c r="A805" t="s">
        <v>29</v>
      </c>
      <c r="B805" t="s">
        <v>4478</v>
      </c>
      <c r="E805" t="s">
        <v>30</v>
      </c>
      <c r="F805" t="s">
        <v>846</v>
      </c>
      <c r="G805" t="s">
        <v>730</v>
      </c>
      <c r="H805" t="s">
        <v>760</v>
      </c>
      <c r="I805" t="s">
        <v>79</v>
      </c>
      <c r="P805" t="s">
        <v>44</v>
      </c>
      <c r="U805" t="str">
        <f>CONCATENATE(Parameter[[#This Row],[Use Case 1]],";",Parameter[[#This Row],[Use Case 2]],";",Parameter[[#This Row],[Use Case 3]],";",Parameter[[#This Row],[Use Case 4]],";",Parameter[[#This Row],[Use Case 5]],";")</f>
        <v>Kostenermittlung;;;;;</v>
      </c>
      <c r="V805" t="s">
        <v>34</v>
      </c>
      <c r="W805">
        <v>2022</v>
      </c>
      <c r="Y805" t="s">
        <v>4661</v>
      </c>
      <c r="AD805">
        <f t="shared" si="12"/>
        <v>804</v>
      </c>
    </row>
    <row r="806" spans="1:30" x14ac:dyDescent="0.3">
      <c r="A806" t="s">
        <v>29</v>
      </c>
      <c r="B806" t="s">
        <v>4478</v>
      </c>
      <c r="E806" t="s">
        <v>30</v>
      </c>
      <c r="F806" t="s">
        <v>846</v>
      </c>
      <c r="G806" t="s">
        <v>730</v>
      </c>
      <c r="H806" t="s">
        <v>761</v>
      </c>
      <c r="I806" t="s">
        <v>79</v>
      </c>
      <c r="P806" t="s">
        <v>44</v>
      </c>
      <c r="U806" t="str">
        <f>CONCATENATE(Parameter[[#This Row],[Use Case 1]],";",Parameter[[#This Row],[Use Case 2]],";",Parameter[[#This Row],[Use Case 3]],";",Parameter[[#This Row],[Use Case 4]],";",Parameter[[#This Row],[Use Case 5]],";")</f>
        <v>Kostenermittlung;;;;;</v>
      </c>
      <c r="V806" t="s">
        <v>34</v>
      </c>
      <c r="W806">
        <v>2022</v>
      </c>
      <c r="Y806" t="s">
        <v>4661</v>
      </c>
      <c r="AD806">
        <f t="shared" si="12"/>
        <v>805</v>
      </c>
    </row>
    <row r="807" spans="1:30" x14ac:dyDescent="0.3">
      <c r="A807" t="s">
        <v>29</v>
      </c>
      <c r="B807" t="s">
        <v>4478</v>
      </c>
      <c r="E807" t="s">
        <v>30</v>
      </c>
      <c r="F807" t="s">
        <v>846</v>
      </c>
      <c r="G807" t="s">
        <v>730</v>
      </c>
      <c r="H807" t="s">
        <v>762</v>
      </c>
      <c r="I807" t="s">
        <v>79</v>
      </c>
      <c r="P807" t="s">
        <v>44</v>
      </c>
      <c r="U807" t="str">
        <f>CONCATENATE(Parameter[[#This Row],[Use Case 1]],";",Parameter[[#This Row],[Use Case 2]],";",Parameter[[#This Row],[Use Case 3]],";",Parameter[[#This Row],[Use Case 4]],";",Parameter[[#This Row],[Use Case 5]],";")</f>
        <v>Kostenermittlung;;;;;</v>
      </c>
      <c r="V807" t="s">
        <v>34</v>
      </c>
      <c r="W807">
        <v>2022</v>
      </c>
      <c r="Y807" t="s">
        <v>4661</v>
      </c>
      <c r="AD807">
        <f t="shared" si="12"/>
        <v>806</v>
      </c>
    </row>
    <row r="808" spans="1:30" x14ac:dyDescent="0.3">
      <c r="A808" t="s">
        <v>29</v>
      </c>
      <c r="B808" t="s">
        <v>4478</v>
      </c>
      <c r="E808" t="s">
        <v>30</v>
      </c>
      <c r="F808" t="s">
        <v>846</v>
      </c>
      <c r="G808" t="s">
        <v>730</v>
      </c>
      <c r="H808" t="s">
        <v>763</v>
      </c>
      <c r="I808" t="s">
        <v>79</v>
      </c>
      <c r="P808" t="s">
        <v>44</v>
      </c>
      <c r="U808" t="str">
        <f>CONCATENATE(Parameter[[#This Row],[Use Case 1]],";",Parameter[[#This Row],[Use Case 2]],";",Parameter[[#This Row],[Use Case 3]],";",Parameter[[#This Row],[Use Case 4]],";",Parameter[[#This Row],[Use Case 5]],";")</f>
        <v>Kostenermittlung;;;;;</v>
      </c>
      <c r="V808" t="s">
        <v>34</v>
      </c>
      <c r="W808">
        <v>2022</v>
      </c>
      <c r="Y808" t="s">
        <v>4661</v>
      </c>
      <c r="AD808">
        <f t="shared" si="12"/>
        <v>807</v>
      </c>
    </row>
    <row r="809" spans="1:30" x14ac:dyDescent="0.3">
      <c r="A809" t="s">
        <v>29</v>
      </c>
      <c r="B809" t="s">
        <v>4478</v>
      </c>
      <c r="E809" t="s">
        <v>30</v>
      </c>
      <c r="F809" t="s">
        <v>846</v>
      </c>
      <c r="G809" t="s">
        <v>730</v>
      </c>
      <c r="H809" t="s">
        <v>764</v>
      </c>
      <c r="I809" t="s">
        <v>79</v>
      </c>
      <c r="P809" t="s">
        <v>44</v>
      </c>
      <c r="U809" t="str">
        <f>CONCATENATE(Parameter[[#This Row],[Use Case 1]],";",Parameter[[#This Row],[Use Case 2]],";",Parameter[[#This Row],[Use Case 3]],";",Parameter[[#This Row],[Use Case 4]],";",Parameter[[#This Row],[Use Case 5]],";")</f>
        <v>Kostenermittlung;;;;;</v>
      </c>
      <c r="V809" t="s">
        <v>34</v>
      </c>
      <c r="W809">
        <v>2022</v>
      </c>
      <c r="Y809" t="s">
        <v>4661</v>
      </c>
      <c r="AD809">
        <f t="shared" si="12"/>
        <v>808</v>
      </c>
    </row>
    <row r="810" spans="1:30" x14ac:dyDescent="0.3">
      <c r="A810" t="s">
        <v>29</v>
      </c>
      <c r="B810" t="s">
        <v>4478</v>
      </c>
      <c r="E810" t="s">
        <v>30</v>
      </c>
      <c r="F810" t="s">
        <v>846</v>
      </c>
      <c r="G810" t="s">
        <v>730</v>
      </c>
      <c r="H810" t="s">
        <v>765</v>
      </c>
      <c r="I810" t="s">
        <v>79</v>
      </c>
      <c r="P810" t="s">
        <v>44</v>
      </c>
      <c r="U810" t="str">
        <f>CONCATENATE(Parameter[[#This Row],[Use Case 1]],";",Parameter[[#This Row],[Use Case 2]],";",Parameter[[#This Row],[Use Case 3]],";",Parameter[[#This Row],[Use Case 4]],";",Parameter[[#This Row],[Use Case 5]],";")</f>
        <v>Kostenermittlung;;;;;</v>
      </c>
      <c r="V810" t="s">
        <v>34</v>
      </c>
      <c r="W810">
        <v>2022</v>
      </c>
      <c r="Y810" t="s">
        <v>4661</v>
      </c>
      <c r="AD810">
        <f t="shared" si="12"/>
        <v>809</v>
      </c>
    </row>
    <row r="811" spans="1:30" x14ac:dyDescent="0.3">
      <c r="A811" t="s">
        <v>29</v>
      </c>
      <c r="B811" t="s">
        <v>4478</v>
      </c>
      <c r="E811" t="s">
        <v>30</v>
      </c>
      <c r="F811" t="s">
        <v>846</v>
      </c>
      <c r="G811" t="s">
        <v>730</v>
      </c>
      <c r="H811" t="s">
        <v>766</v>
      </c>
      <c r="I811" t="s">
        <v>79</v>
      </c>
      <c r="P811" t="s">
        <v>44</v>
      </c>
      <c r="U811" t="str">
        <f>CONCATENATE(Parameter[[#This Row],[Use Case 1]],";",Parameter[[#This Row],[Use Case 2]],";",Parameter[[#This Row],[Use Case 3]],";",Parameter[[#This Row],[Use Case 4]],";",Parameter[[#This Row],[Use Case 5]],";")</f>
        <v>Kostenermittlung;;;;;</v>
      </c>
      <c r="V811" t="s">
        <v>34</v>
      </c>
      <c r="W811">
        <v>2022</v>
      </c>
      <c r="Y811" t="s">
        <v>4661</v>
      </c>
      <c r="AD811">
        <f t="shared" si="12"/>
        <v>810</v>
      </c>
    </row>
    <row r="812" spans="1:30" x14ac:dyDescent="0.3">
      <c r="A812" t="s">
        <v>29</v>
      </c>
      <c r="B812" t="s">
        <v>4478</v>
      </c>
      <c r="E812" t="s">
        <v>30</v>
      </c>
      <c r="F812" t="s">
        <v>846</v>
      </c>
      <c r="G812" t="s">
        <v>730</v>
      </c>
      <c r="H812" t="s">
        <v>767</v>
      </c>
      <c r="I812" t="s">
        <v>79</v>
      </c>
      <c r="P812" t="s">
        <v>44</v>
      </c>
      <c r="U812" t="str">
        <f>CONCATENATE(Parameter[[#This Row],[Use Case 1]],";",Parameter[[#This Row],[Use Case 2]],";",Parameter[[#This Row],[Use Case 3]],";",Parameter[[#This Row],[Use Case 4]],";",Parameter[[#This Row],[Use Case 5]],";")</f>
        <v>Kostenermittlung;;;;;</v>
      </c>
      <c r="V812" t="s">
        <v>34</v>
      </c>
      <c r="W812">
        <v>2022</v>
      </c>
      <c r="Y812" t="s">
        <v>4661</v>
      </c>
      <c r="AD812">
        <f t="shared" si="12"/>
        <v>811</v>
      </c>
    </row>
    <row r="813" spans="1:30" x14ac:dyDescent="0.3">
      <c r="A813" t="s">
        <v>29</v>
      </c>
      <c r="B813" t="s">
        <v>4478</v>
      </c>
      <c r="E813" t="s">
        <v>30</v>
      </c>
      <c r="F813" t="s">
        <v>846</v>
      </c>
      <c r="G813" t="s">
        <v>730</v>
      </c>
      <c r="H813" t="s">
        <v>768</v>
      </c>
      <c r="I813" t="s">
        <v>79</v>
      </c>
      <c r="P813" t="s">
        <v>44</v>
      </c>
      <c r="U813" t="str">
        <f>CONCATENATE(Parameter[[#This Row],[Use Case 1]],";",Parameter[[#This Row],[Use Case 2]],";",Parameter[[#This Row],[Use Case 3]],";",Parameter[[#This Row],[Use Case 4]],";",Parameter[[#This Row],[Use Case 5]],";")</f>
        <v>Kostenermittlung;;;;;</v>
      </c>
      <c r="V813" t="s">
        <v>34</v>
      </c>
      <c r="W813">
        <v>2022</v>
      </c>
      <c r="Y813" t="s">
        <v>4661</v>
      </c>
      <c r="AD813">
        <f t="shared" si="12"/>
        <v>812</v>
      </c>
    </row>
    <row r="814" spans="1:30" x14ac:dyDescent="0.3">
      <c r="A814" t="s">
        <v>29</v>
      </c>
      <c r="B814" t="s">
        <v>4478</v>
      </c>
      <c r="E814" t="s">
        <v>30</v>
      </c>
      <c r="F814" t="s">
        <v>846</v>
      </c>
      <c r="G814" t="s">
        <v>730</v>
      </c>
      <c r="H814" t="s">
        <v>769</v>
      </c>
      <c r="I814" t="s">
        <v>79</v>
      </c>
      <c r="P814" t="s">
        <v>44</v>
      </c>
      <c r="U814" t="str">
        <f>CONCATENATE(Parameter[[#This Row],[Use Case 1]],";",Parameter[[#This Row],[Use Case 2]],";",Parameter[[#This Row],[Use Case 3]],";",Parameter[[#This Row],[Use Case 4]],";",Parameter[[#This Row],[Use Case 5]],";")</f>
        <v>Kostenermittlung;;;;;</v>
      </c>
      <c r="V814" t="s">
        <v>34</v>
      </c>
      <c r="W814">
        <v>2022</v>
      </c>
      <c r="Y814" t="s">
        <v>4661</v>
      </c>
      <c r="AD814">
        <f t="shared" si="12"/>
        <v>813</v>
      </c>
    </row>
    <row r="815" spans="1:30" x14ac:dyDescent="0.3">
      <c r="A815" t="s">
        <v>29</v>
      </c>
      <c r="B815" t="s">
        <v>4478</v>
      </c>
      <c r="E815" t="s">
        <v>30</v>
      </c>
      <c r="F815" t="s">
        <v>846</v>
      </c>
      <c r="G815" t="s">
        <v>730</v>
      </c>
      <c r="H815" t="s">
        <v>770</v>
      </c>
      <c r="I815" t="s">
        <v>79</v>
      </c>
      <c r="P815" t="s">
        <v>44</v>
      </c>
      <c r="U815" t="str">
        <f>CONCATENATE(Parameter[[#This Row],[Use Case 1]],";",Parameter[[#This Row],[Use Case 2]],";",Parameter[[#This Row],[Use Case 3]],";",Parameter[[#This Row],[Use Case 4]],";",Parameter[[#This Row],[Use Case 5]],";")</f>
        <v>Kostenermittlung;;;;;</v>
      </c>
      <c r="V815" t="s">
        <v>34</v>
      </c>
      <c r="W815">
        <v>2022</v>
      </c>
      <c r="Y815" t="s">
        <v>4661</v>
      </c>
      <c r="AD815">
        <f t="shared" si="12"/>
        <v>814</v>
      </c>
    </row>
    <row r="816" spans="1:30" x14ac:dyDescent="0.3">
      <c r="A816" t="s">
        <v>29</v>
      </c>
      <c r="B816" t="s">
        <v>4478</v>
      </c>
      <c r="E816" t="s">
        <v>30</v>
      </c>
      <c r="F816" t="s">
        <v>846</v>
      </c>
      <c r="G816" t="s">
        <v>730</v>
      </c>
      <c r="H816" t="s">
        <v>771</v>
      </c>
      <c r="I816" t="s">
        <v>79</v>
      </c>
      <c r="P816" t="s">
        <v>44</v>
      </c>
      <c r="U816" t="str">
        <f>CONCATENATE(Parameter[[#This Row],[Use Case 1]],";",Parameter[[#This Row],[Use Case 2]],";",Parameter[[#This Row],[Use Case 3]],";",Parameter[[#This Row],[Use Case 4]],";",Parameter[[#This Row],[Use Case 5]],";")</f>
        <v>Kostenermittlung;;;;;</v>
      </c>
      <c r="V816" t="s">
        <v>34</v>
      </c>
      <c r="W816">
        <v>2022</v>
      </c>
      <c r="Y816" t="s">
        <v>4661</v>
      </c>
      <c r="AD816">
        <f t="shared" si="12"/>
        <v>815</v>
      </c>
    </row>
    <row r="817" spans="1:30" x14ac:dyDescent="0.3">
      <c r="A817" t="s">
        <v>29</v>
      </c>
      <c r="B817" t="s">
        <v>4478</v>
      </c>
      <c r="E817" t="s">
        <v>30</v>
      </c>
      <c r="F817" t="s">
        <v>846</v>
      </c>
      <c r="G817" t="s">
        <v>730</v>
      </c>
      <c r="H817" t="s">
        <v>772</v>
      </c>
      <c r="I817" t="s">
        <v>79</v>
      </c>
      <c r="P817" t="s">
        <v>44</v>
      </c>
      <c r="U817" t="str">
        <f>CONCATENATE(Parameter[[#This Row],[Use Case 1]],";",Parameter[[#This Row],[Use Case 2]],";",Parameter[[#This Row],[Use Case 3]],";",Parameter[[#This Row],[Use Case 4]],";",Parameter[[#This Row],[Use Case 5]],";")</f>
        <v>Kostenermittlung;;;;;</v>
      </c>
      <c r="V817" t="s">
        <v>34</v>
      </c>
      <c r="W817">
        <v>2022</v>
      </c>
      <c r="Y817" t="s">
        <v>4661</v>
      </c>
      <c r="AD817">
        <f t="shared" si="12"/>
        <v>816</v>
      </c>
    </row>
    <row r="818" spans="1:30" x14ac:dyDescent="0.3">
      <c r="A818" t="s">
        <v>29</v>
      </c>
      <c r="B818" t="s">
        <v>4478</v>
      </c>
      <c r="E818" t="s">
        <v>30</v>
      </c>
      <c r="F818" t="s">
        <v>846</v>
      </c>
      <c r="G818" t="s">
        <v>730</v>
      </c>
      <c r="H818" t="s">
        <v>773</v>
      </c>
      <c r="I818" t="s">
        <v>79</v>
      </c>
      <c r="P818" t="s">
        <v>44</v>
      </c>
      <c r="U818" t="str">
        <f>CONCATENATE(Parameter[[#This Row],[Use Case 1]],";",Parameter[[#This Row],[Use Case 2]],";",Parameter[[#This Row],[Use Case 3]],";",Parameter[[#This Row],[Use Case 4]],";",Parameter[[#This Row],[Use Case 5]],";")</f>
        <v>Kostenermittlung;;;;;</v>
      </c>
      <c r="V818" t="s">
        <v>34</v>
      </c>
      <c r="W818">
        <v>2022</v>
      </c>
      <c r="Y818" t="s">
        <v>4661</v>
      </c>
      <c r="AD818">
        <f t="shared" si="12"/>
        <v>817</v>
      </c>
    </row>
    <row r="819" spans="1:30" x14ac:dyDescent="0.3">
      <c r="A819" t="s">
        <v>29</v>
      </c>
      <c r="B819" t="s">
        <v>4478</v>
      </c>
      <c r="E819" t="s">
        <v>30</v>
      </c>
      <c r="F819" t="s">
        <v>846</v>
      </c>
      <c r="G819" t="s">
        <v>848</v>
      </c>
      <c r="H819"/>
      <c r="I819" t="s">
        <v>37</v>
      </c>
      <c r="J819" t="s">
        <v>850</v>
      </c>
      <c r="K819" t="s">
        <v>718</v>
      </c>
      <c r="L819" t="s">
        <v>849</v>
      </c>
      <c r="M819" t="s">
        <v>41</v>
      </c>
      <c r="N819" t="s">
        <v>50</v>
      </c>
      <c r="O819" t="s">
        <v>43</v>
      </c>
      <c r="P819" t="s">
        <v>44</v>
      </c>
      <c r="U819" t="str">
        <f>CONCATENATE(Parameter[[#This Row],[Use Case 1]],";",Parameter[[#This Row],[Use Case 2]],";",Parameter[[#This Row],[Use Case 3]],";",Parameter[[#This Row],[Use Case 4]],";",Parameter[[#This Row],[Use Case 5]],";")</f>
        <v>Kostenermittlung;;;;;</v>
      </c>
      <c r="V819" t="s">
        <v>34</v>
      </c>
      <c r="W819">
        <v>2022</v>
      </c>
      <c r="Y819" t="s">
        <v>4661</v>
      </c>
      <c r="Z819" t="s">
        <v>851</v>
      </c>
      <c r="AB819" t="s">
        <v>4365</v>
      </c>
      <c r="AC819" t="s">
        <v>4366</v>
      </c>
      <c r="AD819">
        <f t="shared" si="12"/>
        <v>818</v>
      </c>
    </row>
    <row r="820" spans="1:30" x14ac:dyDescent="0.3">
      <c r="A820" t="s">
        <v>29</v>
      </c>
      <c r="B820" t="s">
        <v>4478</v>
      </c>
      <c r="E820" t="s">
        <v>30</v>
      </c>
      <c r="F820" t="s">
        <v>846</v>
      </c>
      <c r="G820" t="s">
        <v>653</v>
      </c>
      <c r="H820"/>
      <c r="I820" t="s">
        <v>37</v>
      </c>
      <c r="J820" t="s">
        <v>655</v>
      </c>
      <c r="K820" t="s">
        <v>38</v>
      </c>
      <c r="L820" t="s">
        <v>654</v>
      </c>
      <c r="M820" t="s">
        <v>41</v>
      </c>
      <c r="N820" t="s">
        <v>70</v>
      </c>
      <c r="O820" t="s">
        <v>657</v>
      </c>
      <c r="P820" t="s">
        <v>44</v>
      </c>
      <c r="U820" t="str">
        <f>CONCATENATE(Parameter[[#This Row],[Use Case 1]],";",Parameter[[#This Row],[Use Case 2]],";",Parameter[[#This Row],[Use Case 3]],";",Parameter[[#This Row],[Use Case 4]],";",Parameter[[#This Row],[Use Case 5]],";")</f>
        <v>Kostenermittlung;;;;;</v>
      </c>
      <c r="V820" t="s">
        <v>34</v>
      </c>
      <c r="W820">
        <v>2022</v>
      </c>
      <c r="Y820" t="s">
        <v>4661</v>
      </c>
      <c r="Z820" t="s">
        <v>852</v>
      </c>
      <c r="AD820">
        <f t="shared" si="12"/>
        <v>819</v>
      </c>
    </row>
    <row r="821" spans="1:30" x14ac:dyDescent="0.3">
      <c r="A821" t="s">
        <v>29</v>
      </c>
      <c r="B821" t="s">
        <v>4478</v>
      </c>
      <c r="E821" t="s">
        <v>30</v>
      </c>
      <c r="F821" t="s">
        <v>846</v>
      </c>
      <c r="G821" t="s">
        <v>787</v>
      </c>
      <c r="H821"/>
      <c r="I821" t="s">
        <v>37</v>
      </c>
      <c r="J821" t="s">
        <v>789</v>
      </c>
      <c r="K821" t="s">
        <v>38</v>
      </c>
      <c r="L821" t="s">
        <v>844</v>
      </c>
      <c r="M821" t="s">
        <v>41</v>
      </c>
      <c r="N821" t="s">
        <v>42</v>
      </c>
      <c r="O821" t="s">
        <v>713</v>
      </c>
      <c r="P821" t="s">
        <v>44</v>
      </c>
      <c r="U821" t="str">
        <f>CONCATENATE(Parameter[[#This Row],[Use Case 1]],";",Parameter[[#This Row],[Use Case 2]],";",Parameter[[#This Row],[Use Case 3]],";",Parameter[[#This Row],[Use Case 4]],";",Parameter[[#This Row],[Use Case 5]],";")</f>
        <v>Kostenermittlung;;;;;</v>
      </c>
      <c r="V821" t="s">
        <v>34</v>
      </c>
      <c r="W821">
        <v>2022</v>
      </c>
      <c r="Y821" t="s">
        <v>4661</v>
      </c>
      <c r="Z821" t="s">
        <v>853</v>
      </c>
      <c r="AD821">
        <f t="shared" si="12"/>
        <v>820</v>
      </c>
    </row>
    <row r="822" spans="1:30" x14ac:dyDescent="0.3">
      <c r="A822" t="s">
        <v>29</v>
      </c>
      <c r="B822" t="s">
        <v>4478</v>
      </c>
      <c r="E822" t="s">
        <v>30</v>
      </c>
      <c r="F822" t="s">
        <v>846</v>
      </c>
      <c r="G822" t="s">
        <v>709</v>
      </c>
      <c r="H822"/>
      <c r="I822" t="s">
        <v>37</v>
      </c>
      <c r="J822" t="s">
        <v>711</v>
      </c>
      <c r="K822" t="s">
        <v>709</v>
      </c>
      <c r="L822" t="s">
        <v>710</v>
      </c>
      <c r="M822" t="s">
        <v>41</v>
      </c>
      <c r="N822" t="s">
        <v>70</v>
      </c>
      <c r="O822" t="s">
        <v>713</v>
      </c>
      <c r="P822" t="s">
        <v>44</v>
      </c>
      <c r="U822" t="str">
        <f>CONCATENATE(Parameter[[#This Row],[Use Case 1]],";",Parameter[[#This Row],[Use Case 2]],";",Parameter[[#This Row],[Use Case 3]],";",Parameter[[#This Row],[Use Case 4]],";",Parameter[[#This Row],[Use Case 5]],";")</f>
        <v>Kostenermittlung;;;;;</v>
      </c>
      <c r="V822" t="s">
        <v>34</v>
      </c>
      <c r="W822">
        <v>2022</v>
      </c>
      <c r="Y822" t="s">
        <v>4661</v>
      </c>
      <c r="Z822" t="s">
        <v>712</v>
      </c>
      <c r="AD822">
        <f t="shared" si="12"/>
        <v>821</v>
      </c>
    </row>
    <row r="823" spans="1:30" x14ac:dyDescent="0.3">
      <c r="A823" s="7" t="s">
        <v>29</v>
      </c>
      <c r="B823" s="7" t="s">
        <v>4478</v>
      </c>
      <c r="C823" s="7"/>
      <c r="D823" s="7"/>
      <c r="E823" s="7" t="s">
        <v>30</v>
      </c>
      <c r="F823" s="7" t="s">
        <v>854</v>
      </c>
      <c r="G823" s="7"/>
      <c r="H823" s="7"/>
      <c r="I823" s="7" t="s">
        <v>32</v>
      </c>
      <c r="J823" s="7" t="s">
        <v>854</v>
      </c>
      <c r="K823" s="7"/>
      <c r="L823" s="7"/>
      <c r="M823" s="7" t="s">
        <v>531</v>
      </c>
      <c r="N823" s="7"/>
      <c r="O823" s="7"/>
      <c r="P823" s="7" t="s">
        <v>44</v>
      </c>
      <c r="Q823" s="7"/>
      <c r="R823" s="7"/>
      <c r="S823" s="7"/>
      <c r="T823" s="7"/>
      <c r="U823" s="7" t="str">
        <f>CONCATENATE(Parameter[[#This Row],[Use Case 1]],";",Parameter[[#This Row],[Use Case 2]],";",Parameter[[#This Row],[Use Case 3]],";",Parameter[[#This Row],[Use Case 4]],";",Parameter[[#This Row],[Use Case 5]],";")</f>
        <v>Kostenermittlung;;;;;</v>
      </c>
      <c r="V823" s="7" t="s">
        <v>34</v>
      </c>
      <c r="W823" s="7">
        <v>2022</v>
      </c>
      <c r="X823" s="7"/>
      <c r="Y823" s="7" t="s">
        <v>4661</v>
      </c>
      <c r="Z823" s="7" t="s">
        <v>854</v>
      </c>
      <c r="AA823" s="7" t="s">
        <v>4349</v>
      </c>
      <c r="AB823" s="7"/>
      <c r="AC823" s="7"/>
      <c r="AD823" s="7">
        <f t="shared" si="12"/>
        <v>822</v>
      </c>
    </row>
    <row r="824" spans="1:30" x14ac:dyDescent="0.3">
      <c r="A824" t="s">
        <v>29</v>
      </c>
      <c r="B824" t="s">
        <v>4478</v>
      </c>
      <c r="E824" t="s">
        <v>30</v>
      </c>
      <c r="F824" t="s">
        <v>854</v>
      </c>
      <c r="G824" t="s">
        <v>637</v>
      </c>
      <c r="H824"/>
      <c r="I824" t="s">
        <v>37</v>
      </c>
      <c r="J824" t="s">
        <v>639</v>
      </c>
      <c r="K824" t="s">
        <v>74</v>
      </c>
      <c r="L824" t="s">
        <v>638</v>
      </c>
      <c r="M824" t="s">
        <v>41</v>
      </c>
      <c r="N824" t="s">
        <v>50</v>
      </c>
      <c r="O824" t="s">
        <v>43</v>
      </c>
      <c r="P824" t="s">
        <v>44</v>
      </c>
      <c r="U824" t="str">
        <f>CONCATENATE(Parameter[[#This Row],[Use Case 1]],";",Parameter[[#This Row],[Use Case 2]],";",Parameter[[#This Row],[Use Case 3]],";",Parameter[[#This Row],[Use Case 4]],";",Parameter[[#This Row],[Use Case 5]],";")</f>
        <v>Kostenermittlung;;;;;</v>
      </c>
      <c r="V824" t="s">
        <v>34</v>
      </c>
      <c r="W824">
        <v>2022</v>
      </c>
      <c r="Y824" t="s">
        <v>4661</v>
      </c>
      <c r="Z824" t="s">
        <v>640</v>
      </c>
      <c r="AD824">
        <f t="shared" si="12"/>
        <v>823</v>
      </c>
    </row>
    <row r="825" spans="1:30" x14ac:dyDescent="0.3">
      <c r="A825" t="s">
        <v>29</v>
      </c>
      <c r="B825" t="s">
        <v>4478</v>
      </c>
      <c r="E825" t="s">
        <v>30</v>
      </c>
      <c r="F825" t="s">
        <v>854</v>
      </c>
      <c r="G825" t="s">
        <v>637</v>
      </c>
      <c r="H825" t="s">
        <v>115</v>
      </c>
      <c r="I825" t="s">
        <v>79</v>
      </c>
      <c r="P825" t="s">
        <v>44</v>
      </c>
      <c r="U825" t="str">
        <f>CONCATENATE(Parameter[[#This Row],[Use Case 1]],";",Parameter[[#This Row],[Use Case 2]],";",Parameter[[#This Row],[Use Case 3]],";",Parameter[[#This Row],[Use Case 4]],";",Parameter[[#This Row],[Use Case 5]],";")</f>
        <v>Kostenermittlung;;;;;</v>
      </c>
      <c r="V825" t="s">
        <v>34</v>
      </c>
      <c r="W825">
        <v>2022</v>
      </c>
      <c r="Y825" t="s">
        <v>4661</v>
      </c>
      <c r="AD825">
        <f t="shared" si="12"/>
        <v>824</v>
      </c>
    </row>
    <row r="826" spans="1:30" x14ac:dyDescent="0.3">
      <c r="A826" t="s">
        <v>29</v>
      </c>
      <c r="B826" t="s">
        <v>4478</v>
      </c>
      <c r="E826" t="s">
        <v>30</v>
      </c>
      <c r="F826" t="s">
        <v>854</v>
      </c>
      <c r="G826" t="s">
        <v>637</v>
      </c>
      <c r="H826" t="s">
        <v>114</v>
      </c>
      <c r="I826" t="s">
        <v>79</v>
      </c>
      <c r="P826" t="s">
        <v>44</v>
      </c>
      <c r="U826" t="str">
        <f>CONCATENATE(Parameter[[#This Row],[Use Case 1]],";",Parameter[[#This Row],[Use Case 2]],";",Parameter[[#This Row],[Use Case 3]],";",Parameter[[#This Row],[Use Case 4]],";",Parameter[[#This Row],[Use Case 5]],";")</f>
        <v>Kostenermittlung;;;;;</v>
      </c>
      <c r="V826" t="s">
        <v>34</v>
      </c>
      <c r="W826">
        <v>2022</v>
      </c>
      <c r="Y826" t="s">
        <v>4661</v>
      </c>
      <c r="AD826">
        <f t="shared" si="12"/>
        <v>825</v>
      </c>
    </row>
    <row r="827" spans="1:30" x14ac:dyDescent="0.3">
      <c r="A827" t="s">
        <v>29</v>
      </c>
      <c r="B827" t="s">
        <v>4478</v>
      </c>
      <c r="E827" t="s">
        <v>30</v>
      </c>
      <c r="F827" t="s">
        <v>854</v>
      </c>
      <c r="G827" t="s">
        <v>637</v>
      </c>
      <c r="H827" t="s">
        <v>3100</v>
      </c>
      <c r="I827" t="s">
        <v>79</v>
      </c>
      <c r="P827" t="s">
        <v>44</v>
      </c>
      <c r="U827" t="str">
        <f>CONCATENATE(Parameter[[#This Row],[Use Case 1]],";",Parameter[[#This Row],[Use Case 2]],";",Parameter[[#This Row],[Use Case 3]],";",Parameter[[#This Row],[Use Case 4]],";",Parameter[[#This Row],[Use Case 5]],";")</f>
        <v>Kostenermittlung;;;;;</v>
      </c>
      <c r="V827" t="s">
        <v>34</v>
      </c>
      <c r="W827">
        <v>2022</v>
      </c>
      <c r="Y827" t="s">
        <v>4661</v>
      </c>
      <c r="AD827">
        <f t="shared" si="12"/>
        <v>826</v>
      </c>
    </row>
    <row r="828" spans="1:30" x14ac:dyDescent="0.3">
      <c r="A828" t="s">
        <v>29</v>
      </c>
      <c r="B828" t="s">
        <v>4478</v>
      </c>
      <c r="E828" t="s">
        <v>30</v>
      </c>
      <c r="F828" t="s">
        <v>854</v>
      </c>
      <c r="G828" t="s">
        <v>637</v>
      </c>
      <c r="H828" t="s">
        <v>3101</v>
      </c>
      <c r="I828" t="s">
        <v>79</v>
      </c>
      <c r="P828" t="s">
        <v>44</v>
      </c>
      <c r="U828" t="str">
        <f>CONCATENATE(Parameter[[#This Row],[Use Case 1]],";",Parameter[[#This Row],[Use Case 2]],";",Parameter[[#This Row],[Use Case 3]],";",Parameter[[#This Row],[Use Case 4]],";",Parameter[[#This Row],[Use Case 5]],";")</f>
        <v>Kostenermittlung;;;;;</v>
      </c>
      <c r="V828" t="s">
        <v>34</v>
      </c>
      <c r="W828">
        <v>2022</v>
      </c>
      <c r="Y828" t="s">
        <v>4661</v>
      </c>
      <c r="AD828">
        <f t="shared" si="12"/>
        <v>827</v>
      </c>
    </row>
    <row r="829" spans="1:30" x14ac:dyDescent="0.3">
      <c r="A829" t="s">
        <v>29</v>
      </c>
      <c r="B829" t="s">
        <v>4478</v>
      </c>
      <c r="E829" t="s">
        <v>30</v>
      </c>
      <c r="F829" t="s">
        <v>854</v>
      </c>
      <c r="G829" t="s">
        <v>637</v>
      </c>
      <c r="H829" t="s">
        <v>3102</v>
      </c>
      <c r="I829" t="s">
        <v>79</v>
      </c>
      <c r="P829" t="s">
        <v>44</v>
      </c>
      <c r="U829" t="str">
        <f>CONCATENATE(Parameter[[#This Row],[Use Case 1]],";",Parameter[[#This Row],[Use Case 2]],";",Parameter[[#This Row],[Use Case 3]],";",Parameter[[#This Row],[Use Case 4]],";",Parameter[[#This Row],[Use Case 5]],";")</f>
        <v>Kostenermittlung;;;;;</v>
      </c>
      <c r="V829" t="s">
        <v>34</v>
      </c>
      <c r="W829">
        <v>2022</v>
      </c>
      <c r="Y829" t="s">
        <v>4661</v>
      </c>
      <c r="AD829">
        <f t="shared" si="12"/>
        <v>828</v>
      </c>
    </row>
    <row r="830" spans="1:30" x14ac:dyDescent="0.3">
      <c r="A830" t="s">
        <v>29</v>
      </c>
      <c r="B830" t="s">
        <v>4478</v>
      </c>
      <c r="E830" t="s">
        <v>30</v>
      </c>
      <c r="F830" t="s">
        <v>854</v>
      </c>
      <c r="G830" t="s">
        <v>637</v>
      </c>
      <c r="H830" t="s">
        <v>3103</v>
      </c>
      <c r="I830" t="s">
        <v>79</v>
      </c>
      <c r="P830" t="s">
        <v>44</v>
      </c>
      <c r="U830" t="str">
        <f>CONCATENATE(Parameter[[#This Row],[Use Case 1]],";",Parameter[[#This Row],[Use Case 2]],";",Parameter[[#This Row],[Use Case 3]],";",Parameter[[#This Row],[Use Case 4]],";",Parameter[[#This Row],[Use Case 5]],";")</f>
        <v>Kostenermittlung;;;;;</v>
      </c>
      <c r="V830" t="s">
        <v>34</v>
      </c>
      <c r="W830">
        <v>2022</v>
      </c>
      <c r="Y830" t="s">
        <v>4661</v>
      </c>
      <c r="AD830">
        <f t="shared" si="12"/>
        <v>829</v>
      </c>
    </row>
    <row r="831" spans="1:30" x14ac:dyDescent="0.3">
      <c r="A831" t="s">
        <v>29</v>
      </c>
      <c r="B831" t="s">
        <v>4478</v>
      </c>
      <c r="E831" t="s">
        <v>30</v>
      </c>
      <c r="F831" t="s">
        <v>854</v>
      </c>
      <c r="G831" t="s">
        <v>637</v>
      </c>
      <c r="H831" t="s">
        <v>3040</v>
      </c>
      <c r="I831" t="s">
        <v>79</v>
      </c>
      <c r="P831" t="s">
        <v>44</v>
      </c>
      <c r="U831" t="str">
        <f>CONCATENATE(Parameter[[#This Row],[Use Case 1]],";",Parameter[[#This Row],[Use Case 2]],";",Parameter[[#This Row],[Use Case 3]],";",Parameter[[#This Row],[Use Case 4]],";",Parameter[[#This Row],[Use Case 5]],";")</f>
        <v>Kostenermittlung;;;;;</v>
      </c>
      <c r="V831" t="s">
        <v>34</v>
      </c>
      <c r="W831">
        <v>2022</v>
      </c>
      <c r="Y831" t="s">
        <v>4661</v>
      </c>
      <c r="AD831">
        <f t="shared" si="12"/>
        <v>830</v>
      </c>
    </row>
    <row r="832" spans="1:30" x14ac:dyDescent="0.3">
      <c r="A832" t="s">
        <v>29</v>
      </c>
      <c r="B832" t="s">
        <v>4478</v>
      </c>
      <c r="E832" t="s">
        <v>30</v>
      </c>
      <c r="F832" t="s">
        <v>854</v>
      </c>
      <c r="G832" t="s">
        <v>641</v>
      </c>
      <c r="H832"/>
      <c r="I832" t="s">
        <v>37</v>
      </c>
      <c r="J832" t="s">
        <v>643</v>
      </c>
      <c r="K832" t="s">
        <v>47</v>
      </c>
      <c r="L832" t="s">
        <v>642</v>
      </c>
      <c r="M832" t="s">
        <v>41</v>
      </c>
      <c r="N832" t="s">
        <v>50</v>
      </c>
      <c r="O832" t="s">
        <v>43</v>
      </c>
      <c r="P832" t="s">
        <v>44</v>
      </c>
      <c r="U832" t="str">
        <f>CONCATENATE(Parameter[[#This Row],[Use Case 1]],";",Parameter[[#This Row],[Use Case 2]],";",Parameter[[#This Row],[Use Case 3]],";",Parameter[[#This Row],[Use Case 4]],";",Parameter[[#This Row],[Use Case 5]],";")</f>
        <v>Kostenermittlung;;;;;</v>
      </c>
      <c r="V832" t="s">
        <v>34</v>
      </c>
      <c r="W832">
        <v>2022</v>
      </c>
      <c r="Y832" t="s">
        <v>4661</v>
      </c>
      <c r="Z832" t="s">
        <v>644</v>
      </c>
      <c r="AD832">
        <f t="shared" si="12"/>
        <v>831</v>
      </c>
    </row>
    <row r="833" spans="1:30" x14ac:dyDescent="0.3">
      <c r="A833" t="s">
        <v>29</v>
      </c>
      <c r="B833" t="s">
        <v>4478</v>
      </c>
      <c r="E833" t="s">
        <v>30</v>
      </c>
      <c r="F833" t="s">
        <v>854</v>
      </c>
      <c r="G833" t="s">
        <v>645</v>
      </c>
      <c r="H833"/>
      <c r="I833" t="s">
        <v>37</v>
      </c>
      <c r="J833" t="s">
        <v>647</v>
      </c>
      <c r="K833" t="s">
        <v>38</v>
      </c>
      <c r="L833" t="s">
        <v>646</v>
      </c>
      <c r="M833" t="s">
        <v>41</v>
      </c>
      <c r="N833" t="s">
        <v>70</v>
      </c>
      <c r="O833" t="s">
        <v>43</v>
      </c>
      <c r="P833" t="s">
        <v>44</v>
      </c>
      <c r="U833" t="str">
        <f>CONCATENATE(Parameter[[#This Row],[Use Case 1]],";",Parameter[[#This Row],[Use Case 2]],";",Parameter[[#This Row],[Use Case 3]],";",Parameter[[#This Row],[Use Case 4]],";",Parameter[[#This Row],[Use Case 5]],";")</f>
        <v>Kostenermittlung;;;;;</v>
      </c>
      <c r="V833" t="s">
        <v>34</v>
      </c>
      <c r="W833">
        <v>2022</v>
      </c>
      <c r="Y833" t="s">
        <v>4661</v>
      </c>
      <c r="Z833" t="s">
        <v>648</v>
      </c>
      <c r="AD833">
        <f t="shared" si="12"/>
        <v>832</v>
      </c>
    </row>
    <row r="834" spans="1:30" x14ac:dyDescent="0.3">
      <c r="A834" t="s">
        <v>29</v>
      </c>
      <c r="B834" t="s">
        <v>4478</v>
      </c>
      <c r="E834" t="s">
        <v>30</v>
      </c>
      <c r="F834" t="s">
        <v>854</v>
      </c>
      <c r="G834" t="s">
        <v>649</v>
      </c>
      <c r="H834"/>
      <c r="I834" t="s">
        <v>37</v>
      </c>
      <c r="J834" t="s">
        <v>651</v>
      </c>
      <c r="K834" t="s">
        <v>47</v>
      </c>
      <c r="L834" t="s">
        <v>650</v>
      </c>
      <c r="M834" t="s">
        <v>41</v>
      </c>
      <c r="N834" t="s">
        <v>50</v>
      </c>
      <c r="O834" t="s">
        <v>77</v>
      </c>
      <c r="P834" t="s">
        <v>44</v>
      </c>
      <c r="U834" t="str">
        <f>CONCATENATE(Parameter[[#This Row],[Use Case 1]],";",Parameter[[#This Row],[Use Case 2]],";",Parameter[[#This Row],[Use Case 3]],";",Parameter[[#This Row],[Use Case 4]],";",Parameter[[#This Row],[Use Case 5]],";")</f>
        <v>Kostenermittlung;;;;;</v>
      </c>
      <c r="V834" t="s">
        <v>34</v>
      </c>
      <c r="W834">
        <v>2022</v>
      </c>
      <c r="Y834" t="s">
        <v>4661</v>
      </c>
      <c r="Z834" t="s">
        <v>652</v>
      </c>
      <c r="AD834">
        <f t="shared" si="12"/>
        <v>833</v>
      </c>
    </row>
    <row r="835" spans="1:30" x14ac:dyDescent="0.3">
      <c r="A835" t="s">
        <v>29</v>
      </c>
      <c r="B835" t="s">
        <v>4478</v>
      </c>
      <c r="E835" t="s">
        <v>30</v>
      </c>
      <c r="F835" t="s">
        <v>854</v>
      </c>
      <c r="G835" t="s">
        <v>855</v>
      </c>
      <c r="H835"/>
      <c r="I835" t="s">
        <v>37</v>
      </c>
      <c r="J835" t="s">
        <v>858</v>
      </c>
      <c r="K835" t="s">
        <v>857</v>
      </c>
      <c r="L835" t="s">
        <v>856</v>
      </c>
      <c r="M835" t="s">
        <v>41</v>
      </c>
      <c r="N835" t="s">
        <v>70</v>
      </c>
      <c r="O835" t="s">
        <v>43</v>
      </c>
      <c r="P835" t="s">
        <v>44</v>
      </c>
      <c r="U835" t="str">
        <f>CONCATENATE(Parameter[[#This Row],[Use Case 1]],";",Parameter[[#This Row],[Use Case 2]],";",Parameter[[#This Row],[Use Case 3]],";",Parameter[[#This Row],[Use Case 4]],";",Parameter[[#This Row],[Use Case 5]],";")</f>
        <v>Kostenermittlung;;;;;</v>
      </c>
      <c r="V835" t="s">
        <v>34</v>
      </c>
      <c r="W835">
        <v>2022</v>
      </c>
      <c r="Y835" t="s">
        <v>4661</v>
      </c>
      <c r="Z835" t="s">
        <v>859</v>
      </c>
      <c r="AD835">
        <f t="shared" si="12"/>
        <v>834</v>
      </c>
    </row>
    <row r="836" spans="1:30" x14ac:dyDescent="0.3">
      <c r="A836" t="s">
        <v>29</v>
      </c>
      <c r="B836" t="s">
        <v>4478</v>
      </c>
      <c r="E836" t="s">
        <v>30</v>
      </c>
      <c r="F836" t="s">
        <v>854</v>
      </c>
      <c r="G836" t="s">
        <v>860</v>
      </c>
      <c r="H836"/>
      <c r="I836" t="s">
        <v>37</v>
      </c>
      <c r="J836" t="s">
        <v>861</v>
      </c>
      <c r="K836" t="s">
        <v>857</v>
      </c>
      <c r="L836" t="s">
        <v>860</v>
      </c>
      <c r="M836" t="s">
        <v>41</v>
      </c>
      <c r="N836" t="s">
        <v>70</v>
      </c>
      <c r="O836" t="s">
        <v>43</v>
      </c>
      <c r="P836" t="s">
        <v>44</v>
      </c>
      <c r="U836" t="str">
        <f>CONCATENATE(Parameter[[#This Row],[Use Case 1]],";",Parameter[[#This Row],[Use Case 2]],";",Parameter[[#This Row],[Use Case 3]],";",Parameter[[#This Row],[Use Case 4]],";",Parameter[[#This Row],[Use Case 5]],";")</f>
        <v>Kostenermittlung;;;;;</v>
      </c>
      <c r="V836" t="s">
        <v>34</v>
      </c>
      <c r="W836">
        <v>2022</v>
      </c>
      <c r="Y836" t="s">
        <v>4661</v>
      </c>
      <c r="Z836" t="s">
        <v>862</v>
      </c>
      <c r="AD836">
        <f t="shared" ref="AD836:AD899" si="13">AD835+1</f>
        <v>835</v>
      </c>
    </row>
    <row r="837" spans="1:30" x14ac:dyDescent="0.3">
      <c r="A837" t="s">
        <v>29</v>
      </c>
      <c r="B837" t="s">
        <v>4478</v>
      </c>
      <c r="E837" t="s">
        <v>30</v>
      </c>
      <c r="F837" t="s">
        <v>854</v>
      </c>
      <c r="G837" t="s">
        <v>863</v>
      </c>
      <c r="H837"/>
      <c r="I837" t="s">
        <v>37</v>
      </c>
      <c r="J837" t="s">
        <v>865</v>
      </c>
      <c r="K837" t="s">
        <v>522</v>
      </c>
      <c r="L837" t="s">
        <v>864</v>
      </c>
      <c r="M837" t="s">
        <v>41</v>
      </c>
      <c r="N837" t="s">
        <v>70</v>
      </c>
      <c r="O837" t="s">
        <v>43</v>
      </c>
      <c r="P837" t="s">
        <v>44</v>
      </c>
      <c r="U837" t="str">
        <f>CONCATENATE(Parameter[[#This Row],[Use Case 1]],";",Parameter[[#This Row],[Use Case 2]],";",Parameter[[#This Row],[Use Case 3]],";",Parameter[[#This Row],[Use Case 4]],";",Parameter[[#This Row],[Use Case 5]],";")</f>
        <v>Kostenermittlung;;;;;</v>
      </c>
      <c r="V837" t="s">
        <v>34</v>
      </c>
      <c r="W837">
        <v>2022</v>
      </c>
      <c r="Y837" t="s">
        <v>4661</v>
      </c>
      <c r="Z837" t="s">
        <v>866</v>
      </c>
      <c r="AD837">
        <f t="shared" si="13"/>
        <v>836</v>
      </c>
    </row>
    <row r="838" spans="1:30" x14ac:dyDescent="0.3">
      <c r="A838" t="s">
        <v>29</v>
      </c>
      <c r="B838" t="s">
        <v>4478</v>
      </c>
      <c r="E838" t="s">
        <v>30</v>
      </c>
      <c r="F838" t="s">
        <v>854</v>
      </c>
      <c r="G838" t="s">
        <v>867</v>
      </c>
      <c r="H838"/>
      <c r="I838" t="s">
        <v>37</v>
      </c>
      <c r="J838" t="s">
        <v>869</v>
      </c>
      <c r="K838" t="s">
        <v>522</v>
      </c>
      <c r="L838" t="s">
        <v>868</v>
      </c>
      <c r="M838" t="s">
        <v>41</v>
      </c>
      <c r="N838" t="s">
        <v>70</v>
      </c>
      <c r="O838" t="s">
        <v>43</v>
      </c>
      <c r="P838" t="s">
        <v>44</v>
      </c>
      <c r="U838" t="str">
        <f>CONCATENATE(Parameter[[#This Row],[Use Case 1]],";",Parameter[[#This Row],[Use Case 2]],";",Parameter[[#This Row],[Use Case 3]],";",Parameter[[#This Row],[Use Case 4]],";",Parameter[[#This Row],[Use Case 5]],";")</f>
        <v>Kostenermittlung;;;;;</v>
      </c>
      <c r="V838" t="s">
        <v>34</v>
      </c>
      <c r="W838">
        <v>2022</v>
      </c>
      <c r="Y838" t="s">
        <v>4661</v>
      </c>
      <c r="Z838" t="s">
        <v>870</v>
      </c>
      <c r="AD838">
        <f t="shared" si="13"/>
        <v>837</v>
      </c>
    </row>
    <row r="839" spans="1:30" x14ac:dyDescent="0.3">
      <c r="A839" t="s">
        <v>29</v>
      </c>
      <c r="B839" t="s">
        <v>4478</v>
      </c>
      <c r="E839" t="s">
        <v>30</v>
      </c>
      <c r="F839" t="s">
        <v>854</v>
      </c>
      <c r="G839" t="s">
        <v>653</v>
      </c>
      <c r="H839"/>
      <c r="I839" t="s">
        <v>37</v>
      </c>
      <c r="J839" t="s">
        <v>655</v>
      </c>
      <c r="K839" t="s">
        <v>74</v>
      </c>
      <c r="L839" t="s">
        <v>654</v>
      </c>
      <c r="M839" t="s">
        <v>41</v>
      </c>
      <c r="N839" t="s">
        <v>70</v>
      </c>
      <c r="O839" t="s">
        <v>657</v>
      </c>
      <c r="P839" t="s">
        <v>44</v>
      </c>
      <c r="U839" t="str">
        <f>CONCATENATE(Parameter[[#This Row],[Use Case 1]],";",Parameter[[#This Row],[Use Case 2]],";",Parameter[[#This Row],[Use Case 3]],";",Parameter[[#This Row],[Use Case 4]],";",Parameter[[#This Row],[Use Case 5]],";")</f>
        <v>Kostenermittlung;;;;;</v>
      </c>
      <c r="V839" t="s">
        <v>34</v>
      </c>
      <c r="W839">
        <v>2022</v>
      </c>
      <c r="Y839" t="s">
        <v>4661</v>
      </c>
      <c r="Z839" t="s">
        <v>871</v>
      </c>
      <c r="AD839">
        <f t="shared" si="13"/>
        <v>838</v>
      </c>
    </row>
    <row r="840" spans="1:30" x14ac:dyDescent="0.3">
      <c r="A840" t="s">
        <v>29</v>
      </c>
      <c r="B840" t="s">
        <v>4478</v>
      </c>
      <c r="E840" t="s">
        <v>30</v>
      </c>
      <c r="F840" t="s">
        <v>854</v>
      </c>
      <c r="G840" t="s">
        <v>653</v>
      </c>
      <c r="H840" t="s">
        <v>115</v>
      </c>
      <c r="I840" t="s">
        <v>79</v>
      </c>
      <c r="P840" t="s">
        <v>44</v>
      </c>
      <c r="U840" t="str">
        <f>CONCATENATE(Parameter[[#This Row],[Use Case 1]],";",Parameter[[#This Row],[Use Case 2]],";",Parameter[[#This Row],[Use Case 3]],";",Parameter[[#This Row],[Use Case 4]],";",Parameter[[#This Row],[Use Case 5]],";")</f>
        <v>Kostenermittlung;;;;;</v>
      </c>
      <c r="V840" t="s">
        <v>34</v>
      </c>
      <c r="W840">
        <v>2022</v>
      </c>
      <c r="Y840" t="s">
        <v>4661</v>
      </c>
      <c r="AD840">
        <f t="shared" si="13"/>
        <v>839</v>
      </c>
    </row>
    <row r="841" spans="1:30" x14ac:dyDescent="0.3">
      <c r="A841" t="s">
        <v>29</v>
      </c>
      <c r="B841" t="s">
        <v>4478</v>
      </c>
      <c r="E841" t="s">
        <v>30</v>
      </c>
      <c r="F841" t="s">
        <v>854</v>
      </c>
      <c r="G841" t="s">
        <v>653</v>
      </c>
      <c r="H841" t="s">
        <v>1686</v>
      </c>
      <c r="I841" t="s">
        <v>79</v>
      </c>
      <c r="P841" t="s">
        <v>44</v>
      </c>
      <c r="U841" t="str">
        <f>CONCATENATE(Parameter[[#This Row],[Use Case 1]],";",Parameter[[#This Row],[Use Case 2]],";",Parameter[[#This Row],[Use Case 3]],";",Parameter[[#This Row],[Use Case 4]],";",Parameter[[#This Row],[Use Case 5]],";")</f>
        <v>Kostenermittlung;;;;;</v>
      </c>
      <c r="V841" t="s">
        <v>34</v>
      </c>
      <c r="W841">
        <v>2022</v>
      </c>
      <c r="Y841" t="s">
        <v>4661</v>
      </c>
      <c r="AD841">
        <f t="shared" si="13"/>
        <v>840</v>
      </c>
    </row>
    <row r="842" spans="1:30" x14ac:dyDescent="0.3">
      <c r="A842" t="s">
        <v>29</v>
      </c>
      <c r="B842" t="s">
        <v>4478</v>
      </c>
      <c r="E842" t="s">
        <v>30</v>
      </c>
      <c r="F842" t="s">
        <v>854</v>
      </c>
      <c r="G842" t="s">
        <v>653</v>
      </c>
      <c r="H842" t="s">
        <v>658</v>
      </c>
      <c r="I842" t="s">
        <v>79</v>
      </c>
      <c r="P842" t="s">
        <v>44</v>
      </c>
      <c r="U842" t="str">
        <f>CONCATENATE(Parameter[[#This Row],[Use Case 1]],";",Parameter[[#This Row],[Use Case 2]],";",Parameter[[#This Row],[Use Case 3]],";",Parameter[[#This Row],[Use Case 4]],";",Parameter[[#This Row],[Use Case 5]],";")</f>
        <v>Kostenermittlung;;;;;</v>
      </c>
      <c r="V842" t="s">
        <v>34</v>
      </c>
      <c r="W842">
        <v>2022</v>
      </c>
      <c r="Y842" t="s">
        <v>4661</v>
      </c>
      <c r="AD842">
        <f t="shared" si="13"/>
        <v>841</v>
      </c>
    </row>
    <row r="843" spans="1:30" x14ac:dyDescent="0.3">
      <c r="A843" t="s">
        <v>29</v>
      </c>
      <c r="B843" t="s">
        <v>4478</v>
      </c>
      <c r="E843" t="s">
        <v>30</v>
      </c>
      <c r="F843" t="s">
        <v>854</v>
      </c>
      <c r="G843" t="s">
        <v>653</v>
      </c>
      <c r="H843" t="s">
        <v>659</v>
      </c>
      <c r="I843" t="s">
        <v>79</v>
      </c>
      <c r="P843" t="s">
        <v>44</v>
      </c>
      <c r="U843" t="str">
        <f>CONCATENATE(Parameter[[#This Row],[Use Case 1]],";",Parameter[[#This Row],[Use Case 2]],";",Parameter[[#This Row],[Use Case 3]],";",Parameter[[#This Row],[Use Case 4]],";",Parameter[[#This Row],[Use Case 5]],";")</f>
        <v>Kostenermittlung;;;;;</v>
      </c>
      <c r="V843" t="s">
        <v>34</v>
      </c>
      <c r="W843">
        <v>2022</v>
      </c>
      <c r="Y843" t="s">
        <v>4661</v>
      </c>
      <c r="AD843">
        <f t="shared" si="13"/>
        <v>842</v>
      </c>
    </row>
    <row r="844" spans="1:30" x14ac:dyDescent="0.3">
      <c r="A844" t="s">
        <v>29</v>
      </c>
      <c r="B844" t="s">
        <v>4478</v>
      </c>
      <c r="E844" t="s">
        <v>30</v>
      </c>
      <c r="F844" t="s">
        <v>854</v>
      </c>
      <c r="G844" t="s">
        <v>653</v>
      </c>
      <c r="H844" t="s">
        <v>660</v>
      </c>
      <c r="I844" t="s">
        <v>79</v>
      </c>
      <c r="P844" t="s">
        <v>44</v>
      </c>
      <c r="U844" t="str">
        <f>CONCATENATE(Parameter[[#This Row],[Use Case 1]],";",Parameter[[#This Row],[Use Case 2]],";",Parameter[[#This Row],[Use Case 3]],";",Parameter[[#This Row],[Use Case 4]],";",Parameter[[#This Row],[Use Case 5]],";")</f>
        <v>Kostenermittlung;;;;;</v>
      </c>
      <c r="V844" t="s">
        <v>34</v>
      </c>
      <c r="W844">
        <v>2022</v>
      </c>
      <c r="Y844" t="s">
        <v>4661</v>
      </c>
      <c r="AD844">
        <f t="shared" si="13"/>
        <v>843</v>
      </c>
    </row>
    <row r="845" spans="1:30" x14ac:dyDescent="0.3">
      <c r="A845" t="s">
        <v>29</v>
      </c>
      <c r="B845" t="s">
        <v>4478</v>
      </c>
      <c r="E845" t="s">
        <v>30</v>
      </c>
      <c r="F845" t="s">
        <v>854</v>
      </c>
      <c r="G845" t="s">
        <v>653</v>
      </c>
      <c r="H845" t="s">
        <v>661</v>
      </c>
      <c r="I845" t="s">
        <v>79</v>
      </c>
      <c r="P845" t="s">
        <v>44</v>
      </c>
      <c r="U845" t="str">
        <f>CONCATENATE(Parameter[[#This Row],[Use Case 1]],";",Parameter[[#This Row],[Use Case 2]],";",Parameter[[#This Row],[Use Case 3]],";",Parameter[[#This Row],[Use Case 4]],";",Parameter[[#This Row],[Use Case 5]],";")</f>
        <v>Kostenermittlung;;;;;</v>
      </c>
      <c r="V845" t="s">
        <v>34</v>
      </c>
      <c r="W845">
        <v>2022</v>
      </c>
      <c r="Y845" t="s">
        <v>4661</v>
      </c>
      <c r="AD845">
        <f t="shared" si="13"/>
        <v>844</v>
      </c>
    </row>
    <row r="846" spans="1:30" x14ac:dyDescent="0.3">
      <c r="A846" t="s">
        <v>29</v>
      </c>
      <c r="B846" t="s">
        <v>4478</v>
      </c>
      <c r="E846" t="s">
        <v>30</v>
      </c>
      <c r="F846" t="s">
        <v>854</v>
      </c>
      <c r="G846" t="s">
        <v>653</v>
      </c>
      <c r="H846" t="s">
        <v>662</v>
      </c>
      <c r="I846" t="s">
        <v>79</v>
      </c>
      <c r="P846" t="s">
        <v>44</v>
      </c>
      <c r="U846" t="str">
        <f>CONCATENATE(Parameter[[#This Row],[Use Case 1]],";",Parameter[[#This Row],[Use Case 2]],";",Parameter[[#This Row],[Use Case 3]],";",Parameter[[#This Row],[Use Case 4]],";",Parameter[[#This Row],[Use Case 5]],";")</f>
        <v>Kostenermittlung;;;;;</v>
      </c>
      <c r="V846" t="s">
        <v>34</v>
      </c>
      <c r="W846">
        <v>2022</v>
      </c>
      <c r="Y846" t="s">
        <v>4661</v>
      </c>
      <c r="AD846">
        <f t="shared" si="13"/>
        <v>845</v>
      </c>
    </row>
    <row r="847" spans="1:30" x14ac:dyDescent="0.3">
      <c r="A847" t="s">
        <v>29</v>
      </c>
      <c r="B847" t="s">
        <v>4478</v>
      </c>
      <c r="E847" t="s">
        <v>30</v>
      </c>
      <c r="F847" t="s">
        <v>854</v>
      </c>
      <c r="G847" t="s">
        <v>653</v>
      </c>
      <c r="H847" t="s">
        <v>663</v>
      </c>
      <c r="I847" t="s">
        <v>79</v>
      </c>
      <c r="P847" t="s">
        <v>44</v>
      </c>
      <c r="U847" t="str">
        <f>CONCATENATE(Parameter[[#This Row],[Use Case 1]],";",Parameter[[#This Row],[Use Case 2]],";",Parameter[[#This Row],[Use Case 3]],";",Parameter[[#This Row],[Use Case 4]],";",Parameter[[#This Row],[Use Case 5]],";")</f>
        <v>Kostenermittlung;;;;;</v>
      </c>
      <c r="V847" t="s">
        <v>34</v>
      </c>
      <c r="W847">
        <v>2022</v>
      </c>
      <c r="Y847" t="s">
        <v>4661</v>
      </c>
      <c r="AD847">
        <f t="shared" si="13"/>
        <v>846</v>
      </c>
    </row>
    <row r="848" spans="1:30" x14ac:dyDescent="0.3">
      <c r="A848" t="s">
        <v>29</v>
      </c>
      <c r="B848" t="s">
        <v>4478</v>
      </c>
      <c r="E848" t="s">
        <v>30</v>
      </c>
      <c r="F848" t="s">
        <v>854</v>
      </c>
      <c r="G848" t="s">
        <v>653</v>
      </c>
      <c r="H848" t="s">
        <v>664</v>
      </c>
      <c r="I848" t="s">
        <v>79</v>
      </c>
      <c r="P848" t="s">
        <v>44</v>
      </c>
      <c r="U848" t="str">
        <f>CONCATENATE(Parameter[[#This Row],[Use Case 1]],";",Parameter[[#This Row],[Use Case 2]],";",Parameter[[#This Row],[Use Case 3]],";",Parameter[[#This Row],[Use Case 4]],";",Parameter[[#This Row],[Use Case 5]],";")</f>
        <v>Kostenermittlung;;;;;</v>
      </c>
      <c r="V848" t="s">
        <v>34</v>
      </c>
      <c r="W848">
        <v>2022</v>
      </c>
      <c r="Y848" t="s">
        <v>4661</v>
      </c>
      <c r="AD848">
        <f t="shared" si="13"/>
        <v>847</v>
      </c>
    </row>
    <row r="849" spans="1:30" x14ac:dyDescent="0.3">
      <c r="A849" t="s">
        <v>29</v>
      </c>
      <c r="B849" t="s">
        <v>4478</v>
      </c>
      <c r="E849" t="s">
        <v>30</v>
      </c>
      <c r="F849" t="s">
        <v>854</v>
      </c>
      <c r="G849" t="s">
        <v>653</v>
      </c>
      <c r="H849" t="s">
        <v>665</v>
      </c>
      <c r="I849" t="s">
        <v>79</v>
      </c>
      <c r="P849" t="s">
        <v>44</v>
      </c>
      <c r="U849" t="str">
        <f>CONCATENATE(Parameter[[#This Row],[Use Case 1]],";",Parameter[[#This Row],[Use Case 2]],";",Parameter[[#This Row],[Use Case 3]],";",Parameter[[#This Row],[Use Case 4]],";",Parameter[[#This Row],[Use Case 5]],";")</f>
        <v>Kostenermittlung;;;;;</v>
      </c>
      <c r="V849" t="s">
        <v>34</v>
      </c>
      <c r="W849">
        <v>2022</v>
      </c>
      <c r="Y849" t="s">
        <v>4661</v>
      </c>
      <c r="AD849">
        <f t="shared" si="13"/>
        <v>848</v>
      </c>
    </row>
    <row r="850" spans="1:30" x14ac:dyDescent="0.3">
      <c r="A850" t="s">
        <v>29</v>
      </c>
      <c r="B850" t="s">
        <v>4478</v>
      </c>
      <c r="E850" t="s">
        <v>30</v>
      </c>
      <c r="F850" t="s">
        <v>854</v>
      </c>
      <c r="G850" t="s">
        <v>653</v>
      </c>
      <c r="H850" t="s">
        <v>666</v>
      </c>
      <c r="I850" t="s">
        <v>79</v>
      </c>
      <c r="P850" t="s">
        <v>44</v>
      </c>
      <c r="U850" t="str">
        <f>CONCATENATE(Parameter[[#This Row],[Use Case 1]],";",Parameter[[#This Row],[Use Case 2]],";",Parameter[[#This Row],[Use Case 3]],";",Parameter[[#This Row],[Use Case 4]],";",Parameter[[#This Row],[Use Case 5]],";")</f>
        <v>Kostenermittlung;;;;;</v>
      </c>
      <c r="V850" t="s">
        <v>34</v>
      </c>
      <c r="W850">
        <v>2022</v>
      </c>
      <c r="Y850" t="s">
        <v>4661</v>
      </c>
      <c r="AD850">
        <f t="shared" si="13"/>
        <v>849</v>
      </c>
    </row>
    <row r="851" spans="1:30" x14ac:dyDescent="0.3">
      <c r="A851" t="s">
        <v>29</v>
      </c>
      <c r="B851" t="s">
        <v>4478</v>
      </c>
      <c r="E851" t="s">
        <v>30</v>
      </c>
      <c r="F851" t="s">
        <v>854</v>
      </c>
      <c r="G851" t="s">
        <v>653</v>
      </c>
      <c r="H851" t="s">
        <v>667</v>
      </c>
      <c r="I851" t="s">
        <v>79</v>
      </c>
      <c r="P851" t="s">
        <v>44</v>
      </c>
      <c r="U851" t="str">
        <f>CONCATENATE(Parameter[[#This Row],[Use Case 1]],";",Parameter[[#This Row],[Use Case 2]],";",Parameter[[#This Row],[Use Case 3]],";",Parameter[[#This Row],[Use Case 4]],";",Parameter[[#This Row],[Use Case 5]],";")</f>
        <v>Kostenermittlung;;;;;</v>
      </c>
      <c r="V851" t="s">
        <v>34</v>
      </c>
      <c r="W851">
        <v>2022</v>
      </c>
      <c r="Y851" t="s">
        <v>4661</v>
      </c>
      <c r="AD851">
        <f t="shared" si="13"/>
        <v>850</v>
      </c>
    </row>
    <row r="852" spans="1:30" x14ac:dyDescent="0.3">
      <c r="A852" t="s">
        <v>29</v>
      </c>
      <c r="B852" t="s">
        <v>4478</v>
      </c>
      <c r="E852" t="s">
        <v>30</v>
      </c>
      <c r="F852" t="s">
        <v>854</v>
      </c>
      <c r="G852" t="s">
        <v>653</v>
      </c>
      <c r="H852" t="s">
        <v>668</v>
      </c>
      <c r="I852" t="s">
        <v>79</v>
      </c>
      <c r="P852" t="s">
        <v>44</v>
      </c>
      <c r="U852" t="str">
        <f>CONCATENATE(Parameter[[#This Row],[Use Case 1]],";",Parameter[[#This Row],[Use Case 2]],";",Parameter[[#This Row],[Use Case 3]],";",Parameter[[#This Row],[Use Case 4]],";",Parameter[[#This Row],[Use Case 5]],";")</f>
        <v>Kostenermittlung;;;;;</v>
      </c>
      <c r="V852" t="s">
        <v>34</v>
      </c>
      <c r="W852">
        <v>2022</v>
      </c>
      <c r="Y852" t="s">
        <v>4661</v>
      </c>
      <c r="AD852">
        <f t="shared" si="13"/>
        <v>851</v>
      </c>
    </row>
    <row r="853" spans="1:30" x14ac:dyDescent="0.3">
      <c r="A853" t="s">
        <v>29</v>
      </c>
      <c r="B853" t="s">
        <v>4478</v>
      </c>
      <c r="E853" t="s">
        <v>30</v>
      </c>
      <c r="F853" t="s">
        <v>854</v>
      </c>
      <c r="G853" t="s">
        <v>653</v>
      </c>
      <c r="H853" t="s">
        <v>669</v>
      </c>
      <c r="I853" t="s">
        <v>79</v>
      </c>
      <c r="P853" t="s">
        <v>44</v>
      </c>
      <c r="U853" t="str">
        <f>CONCATENATE(Parameter[[#This Row],[Use Case 1]],";",Parameter[[#This Row],[Use Case 2]],";",Parameter[[#This Row],[Use Case 3]],";",Parameter[[#This Row],[Use Case 4]],";",Parameter[[#This Row],[Use Case 5]],";")</f>
        <v>Kostenermittlung;;;;;</v>
      </c>
      <c r="V853" t="s">
        <v>34</v>
      </c>
      <c r="W853">
        <v>2022</v>
      </c>
      <c r="Y853" t="s">
        <v>4661</v>
      </c>
      <c r="AD853">
        <f t="shared" si="13"/>
        <v>852</v>
      </c>
    </row>
    <row r="854" spans="1:30" x14ac:dyDescent="0.3">
      <c r="A854" t="s">
        <v>29</v>
      </c>
      <c r="B854" t="s">
        <v>4478</v>
      </c>
      <c r="E854" t="s">
        <v>30</v>
      </c>
      <c r="F854" t="s">
        <v>854</v>
      </c>
      <c r="G854" t="s">
        <v>653</v>
      </c>
      <c r="H854" t="s">
        <v>670</v>
      </c>
      <c r="I854" t="s">
        <v>79</v>
      </c>
      <c r="P854" t="s">
        <v>44</v>
      </c>
      <c r="U854" t="str">
        <f>CONCATENATE(Parameter[[#This Row],[Use Case 1]],";",Parameter[[#This Row],[Use Case 2]],";",Parameter[[#This Row],[Use Case 3]],";",Parameter[[#This Row],[Use Case 4]],";",Parameter[[#This Row],[Use Case 5]],";")</f>
        <v>Kostenermittlung;;;;;</v>
      </c>
      <c r="V854" t="s">
        <v>34</v>
      </c>
      <c r="W854">
        <v>2022</v>
      </c>
      <c r="Y854" t="s">
        <v>4661</v>
      </c>
      <c r="AD854">
        <f t="shared" si="13"/>
        <v>853</v>
      </c>
    </row>
    <row r="855" spans="1:30" x14ac:dyDescent="0.3">
      <c r="A855" t="s">
        <v>29</v>
      </c>
      <c r="B855" t="s">
        <v>4478</v>
      </c>
      <c r="E855" t="s">
        <v>30</v>
      </c>
      <c r="F855" t="s">
        <v>854</v>
      </c>
      <c r="G855" t="s">
        <v>653</v>
      </c>
      <c r="H855" t="s">
        <v>671</v>
      </c>
      <c r="I855" t="s">
        <v>79</v>
      </c>
      <c r="P855" t="s">
        <v>44</v>
      </c>
      <c r="U855" t="str">
        <f>CONCATENATE(Parameter[[#This Row],[Use Case 1]],";",Parameter[[#This Row],[Use Case 2]],";",Parameter[[#This Row],[Use Case 3]],";",Parameter[[#This Row],[Use Case 4]],";",Parameter[[#This Row],[Use Case 5]],";")</f>
        <v>Kostenermittlung;;;;;</v>
      </c>
      <c r="V855" t="s">
        <v>34</v>
      </c>
      <c r="W855">
        <v>2022</v>
      </c>
      <c r="Y855" t="s">
        <v>4661</v>
      </c>
      <c r="AD855">
        <f t="shared" si="13"/>
        <v>854</v>
      </c>
    </row>
    <row r="856" spans="1:30" x14ac:dyDescent="0.3">
      <c r="A856" t="s">
        <v>29</v>
      </c>
      <c r="B856" t="s">
        <v>4478</v>
      </c>
      <c r="E856" t="s">
        <v>30</v>
      </c>
      <c r="F856" t="s">
        <v>854</v>
      </c>
      <c r="G856" t="s">
        <v>653</v>
      </c>
      <c r="H856" t="s">
        <v>672</v>
      </c>
      <c r="I856" t="s">
        <v>79</v>
      </c>
      <c r="P856" t="s">
        <v>44</v>
      </c>
      <c r="U856" t="str">
        <f>CONCATENATE(Parameter[[#This Row],[Use Case 1]],";",Parameter[[#This Row],[Use Case 2]],";",Parameter[[#This Row],[Use Case 3]],";",Parameter[[#This Row],[Use Case 4]],";",Parameter[[#This Row],[Use Case 5]],";")</f>
        <v>Kostenermittlung;;;;;</v>
      </c>
      <c r="V856" t="s">
        <v>34</v>
      </c>
      <c r="W856">
        <v>2022</v>
      </c>
      <c r="Y856" t="s">
        <v>4661</v>
      </c>
      <c r="AD856">
        <f t="shared" si="13"/>
        <v>855</v>
      </c>
    </row>
    <row r="857" spans="1:30" x14ac:dyDescent="0.3">
      <c r="A857" t="s">
        <v>29</v>
      </c>
      <c r="B857" t="s">
        <v>4478</v>
      </c>
      <c r="E857" t="s">
        <v>30</v>
      </c>
      <c r="F857" t="s">
        <v>854</v>
      </c>
      <c r="G857" t="s">
        <v>653</v>
      </c>
      <c r="H857" t="s">
        <v>673</v>
      </c>
      <c r="I857" t="s">
        <v>79</v>
      </c>
      <c r="P857" t="s">
        <v>44</v>
      </c>
      <c r="U857" t="str">
        <f>CONCATENATE(Parameter[[#This Row],[Use Case 1]],";",Parameter[[#This Row],[Use Case 2]],";",Parameter[[#This Row],[Use Case 3]],";",Parameter[[#This Row],[Use Case 4]],";",Parameter[[#This Row],[Use Case 5]],";")</f>
        <v>Kostenermittlung;;;;;</v>
      </c>
      <c r="V857" t="s">
        <v>34</v>
      </c>
      <c r="W857">
        <v>2022</v>
      </c>
      <c r="Y857" t="s">
        <v>4661</v>
      </c>
      <c r="AD857">
        <f t="shared" si="13"/>
        <v>856</v>
      </c>
    </row>
    <row r="858" spans="1:30" x14ac:dyDescent="0.3">
      <c r="A858" t="s">
        <v>29</v>
      </c>
      <c r="B858" t="s">
        <v>4478</v>
      </c>
      <c r="E858" t="s">
        <v>30</v>
      </c>
      <c r="F858" t="s">
        <v>854</v>
      </c>
      <c r="G858" t="s">
        <v>653</v>
      </c>
      <c r="H858" t="s">
        <v>674</v>
      </c>
      <c r="I858" t="s">
        <v>79</v>
      </c>
      <c r="P858" t="s">
        <v>44</v>
      </c>
      <c r="U858" t="str">
        <f>CONCATENATE(Parameter[[#This Row],[Use Case 1]],";",Parameter[[#This Row],[Use Case 2]],";",Parameter[[#This Row],[Use Case 3]],";",Parameter[[#This Row],[Use Case 4]],";",Parameter[[#This Row],[Use Case 5]],";")</f>
        <v>Kostenermittlung;;;;;</v>
      </c>
      <c r="V858" t="s">
        <v>34</v>
      </c>
      <c r="W858">
        <v>2022</v>
      </c>
      <c r="Y858" t="s">
        <v>4661</v>
      </c>
      <c r="AD858">
        <f t="shared" si="13"/>
        <v>857</v>
      </c>
    </row>
    <row r="859" spans="1:30" x14ac:dyDescent="0.3">
      <c r="A859" t="s">
        <v>29</v>
      </c>
      <c r="B859" t="s">
        <v>4478</v>
      </c>
      <c r="E859" t="s">
        <v>30</v>
      </c>
      <c r="F859" t="s">
        <v>854</v>
      </c>
      <c r="G859" t="s">
        <v>653</v>
      </c>
      <c r="H859" t="s">
        <v>675</v>
      </c>
      <c r="I859" t="s">
        <v>79</v>
      </c>
      <c r="P859" t="s">
        <v>44</v>
      </c>
      <c r="U859" t="str">
        <f>CONCATENATE(Parameter[[#This Row],[Use Case 1]],";",Parameter[[#This Row],[Use Case 2]],";",Parameter[[#This Row],[Use Case 3]],";",Parameter[[#This Row],[Use Case 4]],";",Parameter[[#This Row],[Use Case 5]],";")</f>
        <v>Kostenermittlung;;;;;</v>
      </c>
      <c r="V859" t="s">
        <v>34</v>
      </c>
      <c r="W859">
        <v>2022</v>
      </c>
      <c r="Y859" t="s">
        <v>4661</v>
      </c>
      <c r="AD859">
        <f t="shared" si="13"/>
        <v>858</v>
      </c>
    </row>
    <row r="860" spans="1:30" x14ac:dyDescent="0.3">
      <c r="A860" t="s">
        <v>29</v>
      </c>
      <c r="B860" t="s">
        <v>4478</v>
      </c>
      <c r="E860" t="s">
        <v>30</v>
      </c>
      <c r="F860" t="s">
        <v>854</v>
      </c>
      <c r="G860" t="s">
        <v>653</v>
      </c>
      <c r="H860" t="s">
        <v>676</v>
      </c>
      <c r="I860" t="s">
        <v>79</v>
      </c>
      <c r="P860" t="s">
        <v>44</v>
      </c>
      <c r="U860" t="str">
        <f>CONCATENATE(Parameter[[#This Row],[Use Case 1]],";",Parameter[[#This Row],[Use Case 2]],";",Parameter[[#This Row],[Use Case 3]],";",Parameter[[#This Row],[Use Case 4]],";",Parameter[[#This Row],[Use Case 5]],";")</f>
        <v>Kostenermittlung;;;;;</v>
      </c>
      <c r="V860" t="s">
        <v>34</v>
      </c>
      <c r="W860">
        <v>2022</v>
      </c>
      <c r="Y860" t="s">
        <v>4661</v>
      </c>
      <c r="AD860">
        <f t="shared" si="13"/>
        <v>859</v>
      </c>
    </row>
    <row r="861" spans="1:30" x14ac:dyDescent="0.3">
      <c r="A861" t="s">
        <v>29</v>
      </c>
      <c r="B861" t="s">
        <v>4478</v>
      </c>
      <c r="E861" t="s">
        <v>30</v>
      </c>
      <c r="F861" t="s">
        <v>854</v>
      </c>
      <c r="G861" t="s">
        <v>653</v>
      </c>
      <c r="H861" t="s">
        <v>677</v>
      </c>
      <c r="I861" t="s">
        <v>79</v>
      </c>
      <c r="P861" t="s">
        <v>44</v>
      </c>
      <c r="U861" t="str">
        <f>CONCATENATE(Parameter[[#This Row],[Use Case 1]],";",Parameter[[#This Row],[Use Case 2]],";",Parameter[[#This Row],[Use Case 3]],";",Parameter[[#This Row],[Use Case 4]],";",Parameter[[#This Row],[Use Case 5]],";")</f>
        <v>Kostenermittlung;;;;;</v>
      </c>
      <c r="V861" t="s">
        <v>34</v>
      </c>
      <c r="W861">
        <v>2022</v>
      </c>
      <c r="Y861" t="s">
        <v>4661</v>
      </c>
      <c r="AD861">
        <f t="shared" si="13"/>
        <v>860</v>
      </c>
    </row>
    <row r="862" spans="1:30" x14ac:dyDescent="0.3">
      <c r="A862" t="s">
        <v>29</v>
      </c>
      <c r="B862" t="s">
        <v>4478</v>
      </c>
      <c r="E862" t="s">
        <v>30</v>
      </c>
      <c r="F862" t="s">
        <v>854</v>
      </c>
      <c r="G862" t="s">
        <v>653</v>
      </c>
      <c r="H862" t="s">
        <v>678</v>
      </c>
      <c r="I862" t="s">
        <v>79</v>
      </c>
      <c r="P862" t="s">
        <v>44</v>
      </c>
      <c r="U862" t="str">
        <f>CONCATENATE(Parameter[[#This Row],[Use Case 1]],";",Parameter[[#This Row],[Use Case 2]],";",Parameter[[#This Row],[Use Case 3]],";",Parameter[[#This Row],[Use Case 4]],";",Parameter[[#This Row],[Use Case 5]],";")</f>
        <v>Kostenermittlung;;;;;</v>
      </c>
      <c r="V862" t="s">
        <v>34</v>
      </c>
      <c r="W862">
        <v>2022</v>
      </c>
      <c r="Y862" t="s">
        <v>4661</v>
      </c>
      <c r="AD862">
        <f t="shared" si="13"/>
        <v>861</v>
      </c>
    </row>
    <row r="863" spans="1:30" x14ac:dyDescent="0.3">
      <c r="A863" t="s">
        <v>29</v>
      </c>
      <c r="B863" t="s">
        <v>4478</v>
      </c>
      <c r="E863" t="s">
        <v>30</v>
      </c>
      <c r="F863" t="s">
        <v>854</v>
      </c>
      <c r="G863" t="s">
        <v>653</v>
      </c>
      <c r="H863" t="s">
        <v>679</v>
      </c>
      <c r="I863" t="s">
        <v>79</v>
      </c>
      <c r="P863" t="s">
        <v>44</v>
      </c>
      <c r="U863" t="str">
        <f>CONCATENATE(Parameter[[#This Row],[Use Case 1]],";",Parameter[[#This Row],[Use Case 2]],";",Parameter[[#This Row],[Use Case 3]],";",Parameter[[#This Row],[Use Case 4]],";",Parameter[[#This Row],[Use Case 5]],";")</f>
        <v>Kostenermittlung;;;;;</v>
      </c>
      <c r="V863" t="s">
        <v>34</v>
      </c>
      <c r="W863">
        <v>2022</v>
      </c>
      <c r="Y863" t="s">
        <v>4661</v>
      </c>
      <c r="AD863">
        <f t="shared" si="13"/>
        <v>862</v>
      </c>
    </row>
    <row r="864" spans="1:30" x14ac:dyDescent="0.3">
      <c r="A864" t="s">
        <v>29</v>
      </c>
      <c r="B864" t="s">
        <v>4478</v>
      </c>
      <c r="E864" t="s">
        <v>30</v>
      </c>
      <c r="F864" t="s">
        <v>854</v>
      </c>
      <c r="G864" t="s">
        <v>653</v>
      </c>
      <c r="H864" t="s">
        <v>680</v>
      </c>
      <c r="I864" t="s">
        <v>79</v>
      </c>
      <c r="P864" t="s">
        <v>44</v>
      </c>
      <c r="U864" t="str">
        <f>CONCATENATE(Parameter[[#This Row],[Use Case 1]],";",Parameter[[#This Row],[Use Case 2]],";",Parameter[[#This Row],[Use Case 3]],";",Parameter[[#This Row],[Use Case 4]],";",Parameter[[#This Row],[Use Case 5]],";")</f>
        <v>Kostenermittlung;;;;;</v>
      </c>
      <c r="V864" t="s">
        <v>34</v>
      </c>
      <c r="W864">
        <v>2022</v>
      </c>
      <c r="Y864" t="s">
        <v>4661</v>
      </c>
      <c r="AD864">
        <f t="shared" si="13"/>
        <v>863</v>
      </c>
    </row>
    <row r="865" spans="1:30" x14ac:dyDescent="0.3">
      <c r="A865" t="s">
        <v>29</v>
      </c>
      <c r="B865" t="s">
        <v>4478</v>
      </c>
      <c r="E865" t="s">
        <v>30</v>
      </c>
      <c r="F865" t="s">
        <v>854</v>
      </c>
      <c r="G865" t="s">
        <v>653</v>
      </c>
      <c r="H865" t="s">
        <v>681</v>
      </c>
      <c r="I865" t="s">
        <v>79</v>
      </c>
      <c r="P865" t="s">
        <v>44</v>
      </c>
      <c r="U865" t="str">
        <f>CONCATENATE(Parameter[[#This Row],[Use Case 1]],";",Parameter[[#This Row],[Use Case 2]],";",Parameter[[#This Row],[Use Case 3]],";",Parameter[[#This Row],[Use Case 4]],";",Parameter[[#This Row],[Use Case 5]],";")</f>
        <v>Kostenermittlung;;;;;</v>
      </c>
      <c r="V865" t="s">
        <v>34</v>
      </c>
      <c r="W865">
        <v>2022</v>
      </c>
      <c r="Y865" t="s">
        <v>4661</v>
      </c>
      <c r="AD865">
        <f t="shared" si="13"/>
        <v>864</v>
      </c>
    </row>
    <row r="866" spans="1:30" x14ac:dyDescent="0.3">
      <c r="A866" t="s">
        <v>29</v>
      </c>
      <c r="B866" t="s">
        <v>4478</v>
      </c>
      <c r="E866" t="s">
        <v>30</v>
      </c>
      <c r="F866" t="s">
        <v>854</v>
      </c>
      <c r="G866" t="s">
        <v>653</v>
      </c>
      <c r="H866" t="s">
        <v>682</v>
      </c>
      <c r="I866" t="s">
        <v>79</v>
      </c>
      <c r="P866" t="s">
        <v>44</v>
      </c>
      <c r="U866" t="str">
        <f>CONCATENATE(Parameter[[#This Row],[Use Case 1]],";",Parameter[[#This Row],[Use Case 2]],";",Parameter[[#This Row],[Use Case 3]],";",Parameter[[#This Row],[Use Case 4]],";",Parameter[[#This Row],[Use Case 5]],";")</f>
        <v>Kostenermittlung;;;;;</v>
      </c>
      <c r="V866" t="s">
        <v>34</v>
      </c>
      <c r="W866">
        <v>2022</v>
      </c>
      <c r="Y866" t="s">
        <v>4661</v>
      </c>
      <c r="AD866">
        <f t="shared" si="13"/>
        <v>865</v>
      </c>
    </row>
    <row r="867" spans="1:30" x14ac:dyDescent="0.3">
      <c r="A867" t="s">
        <v>29</v>
      </c>
      <c r="B867" t="s">
        <v>4478</v>
      </c>
      <c r="E867" t="s">
        <v>30</v>
      </c>
      <c r="F867" t="s">
        <v>854</v>
      </c>
      <c r="G867" t="s">
        <v>653</v>
      </c>
      <c r="H867" t="s">
        <v>683</v>
      </c>
      <c r="I867" t="s">
        <v>79</v>
      </c>
      <c r="P867" t="s">
        <v>44</v>
      </c>
      <c r="U867" t="str">
        <f>CONCATENATE(Parameter[[#This Row],[Use Case 1]],";",Parameter[[#This Row],[Use Case 2]],";",Parameter[[#This Row],[Use Case 3]],";",Parameter[[#This Row],[Use Case 4]],";",Parameter[[#This Row],[Use Case 5]],";")</f>
        <v>Kostenermittlung;;;;;</v>
      </c>
      <c r="V867" t="s">
        <v>34</v>
      </c>
      <c r="W867">
        <v>2022</v>
      </c>
      <c r="Y867" t="s">
        <v>4661</v>
      </c>
      <c r="AD867">
        <f t="shared" si="13"/>
        <v>866</v>
      </c>
    </row>
    <row r="868" spans="1:30" x14ac:dyDescent="0.3">
      <c r="A868" t="s">
        <v>29</v>
      </c>
      <c r="B868" t="s">
        <v>4478</v>
      </c>
      <c r="E868" t="s">
        <v>30</v>
      </c>
      <c r="F868" t="s">
        <v>854</v>
      </c>
      <c r="G868" t="s">
        <v>653</v>
      </c>
      <c r="H868" t="s">
        <v>684</v>
      </c>
      <c r="I868" t="s">
        <v>79</v>
      </c>
      <c r="P868" t="s">
        <v>44</v>
      </c>
      <c r="U868" t="str">
        <f>CONCATENATE(Parameter[[#This Row],[Use Case 1]],";",Parameter[[#This Row],[Use Case 2]],";",Parameter[[#This Row],[Use Case 3]],";",Parameter[[#This Row],[Use Case 4]],";",Parameter[[#This Row],[Use Case 5]],";")</f>
        <v>Kostenermittlung;;;;;</v>
      </c>
      <c r="V868" t="s">
        <v>34</v>
      </c>
      <c r="W868">
        <v>2022</v>
      </c>
      <c r="Y868" t="s">
        <v>4661</v>
      </c>
      <c r="AD868">
        <f t="shared" si="13"/>
        <v>867</v>
      </c>
    </row>
    <row r="869" spans="1:30" x14ac:dyDescent="0.3">
      <c r="A869" t="s">
        <v>29</v>
      </c>
      <c r="B869" t="s">
        <v>4478</v>
      </c>
      <c r="E869" t="s">
        <v>30</v>
      </c>
      <c r="F869" t="s">
        <v>854</v>
      </c>
      <c r="G869" t="s">
        <v>653</v>
      </c>
      <c r="H869" t="s">
        <v>685</v>
      </c>
      <c r="I869" t="s">
        <v>79</v>
      </c>
      <c r="P869" t="s">
        <v>44</v>
      </c>
      <c r="U869" t="str">
        <f>CONCATENATE(Parameter[[#This Row],[Use Case 1]],";",Parameter[[#This Row],[Use Case 2]],";",Parameter[[#This Row],[Use Case 3]],";",Parameter[[#This Row],[Use Case 4]],";",Parameter[[#This Row],[Use Case 5]],";")</f>
        <v>Kostenermittlung;;;;;</v>
      </c>
      <c r="V869" t="s">
        <v>34</v>
      </c>
      <c r="W869">
        <v>2022</v>
      </c>
      <c r="Y869" t="s">
        <v>4661</v>
      </c>
      <c r="AD869">
        <f t="shared" si="13"/>
        <v>868</v>
      </c>
    </row>
    <row r="870" spans="1:30" x14ac:dyDescent="0.3">
      <c r="A870" t="s">
        <v>29</v>
      </c>
      <c r="B870" t="s">
        <v>4478</v>
      </c>
      <c r="E870" t="s">
        <v>30</v>
      </c>
      <c r="F870" t="s">
        <v>854</v>
      </c>
      <c r="G870" t="s">
        <v>653</v>
      </c>
      <c r="H870" t="s">
        <v>686</v>
      </c>
      <c r="I870" t="s">
        <v>79</v>
      </c>
      <c r="P870" t="s">
        <v>44</v>
      </c>
      <c r="U870" t="str">
        <f>CONCATENATE(Parameter[[#This Row],[Use Case 1]],";",Parameter[[#This Row],[Use Case 2]],";",Parameter[[#This Row],[Use Case 3]],";",Parameter[[#This Row],[Use Case 4]],";",Parameter[[#This Row],[Use Case 5]],";")</f>
        <v>Kostenermittlung;;;;;</v>
      </c>
      <c r="V870" t="s">
        <v>34</v>
      </c>
      <c r="W870">
        <v>2022</v>
      </c>
      <c r="Y870" t="s">
        <v>4661</v>
      </c>
      <c r="AD870">
        <f t="shared" si="13"/>
        <v>869</v>
      </c>
    </row>
    <row r="871" spans="1:30" x14ac:dyDescent="0.3">
      <c r="A871" t="s">
        <v>29</v>
      </c>
      <c r="B871" t="s">
        <v>4478</v>
      </c>
      <c r="E871" t="s">
        <v>30</v>
      </c>
      <c r="F871" t="s">
        <v>854</v>
      </c>
      <c r="G871" t="s">
        <v>653</v>
      </c>
      <c r="H871" t="s">
        <v>687</v>
      </c>
      <c r="I871" t="s">
        <v>79</v>
      </c>
      <c r="P871" t="s">
        <v>44</v>
      </c>
      <c r="U871" t="str">
        <f>CONCATENATE(Parameter[[#This Row],[Use Case 1]],";",Parameter[[#This Row],[Use Case 2]],";",Parameter[[#This Row],[Use Case 3]],";",Parameter[[#This Row],[Use Case 4]],";",Parameter[[#This Row],[Use Case 5]],";")</f>
        <v>Kostenermittlung;;;;;</v>
      </c>
      <c r="V871" t="s">
        <v>34</v>
      </c>
      <c r="W871">
        <v>2022</v>
      </c>
      <c r="Y871" t="s">
        <v>4661</v>
      </c>
      <c r="AD871">
        <f t="shared" si="13"/>
        <v>870</v>
      </c>
    </row>
    <row r="872" spans="1:30" x14ac:dyDescent="0.3">
      <c r="A872" t="s">
        <v>29</v>
      </c>
      <c r="B872" t="s">
        <v>4478</v>
      </c>
      <c r="E872" t="s">
        <v>30</v>
      </c>
      <c r="F872" t="s">
        <v>854</v>
      </c>
      <c r="G872" t="s">
        <v>653</v>
      </c>
      <c r="H872" t="s">
        <v>688</v>
      </c>
      <c r="I872" t="s">
        <v>79</v>
      </c>
      <c r="P872" t="s">
        <v>44</v>
      </c>
      <c r="U872" t="str">
        <f>CONCATENATE(Parameter[[#This Row],[Use Case 1]],";",Parameter[[#This Row],[Use Case 2]],";",Parameter[[#This Row],[Use Case 3]],";",Parameter[[#This Row],[Use Case 4]],";",Parameter[[#This Row],[Use Case 5]],";")</f>
        <v>Kostenermittlung;;;;;</v>
      </c>
      <c r="V872" t="s">
        <v>34</v>
      </c>
      <c r="W872">
        <v>2022</v>
      </c>
      <c r="Y872" t="s">
        <v>4661</v>
      </c>
      <c r="AD872">
        <f t="shared" si="13"/>
        <v>871</v>
      </c>
    </row>
    <row r="873" spans="1:30" x14ac:dyDescent="0.3">
      <c r="A873" t="s">
        <v>29</v>
      </c>
      <c r="B873" t="s">
        <v>4478</v>
      </c>
      <c r="E873" t="s">
        <v>30</v>
      </c>
      <c r="F873" t="s">
        <v>854</v>
      </c>
      <c r="G873" t="s">
        <v>653</v>
      </c>
      <c r="H873" t="s">
        <v>689</v>
      </c>
      <c r="I873" t="s">
        <v>79</v>
      </c>
      <c r="P873" t="s">
        <v>44</v>
      </c>
      <c r="U873" t="str">
        <f>CONCATENATE(Parameter[[#This Row],[Use Case 1]],";",Parameter[[#This Row],[Use Case 2]],";",Parameter[[#This Row],[Use Case 3]],";",Parameter[[#This Row],[Use Case 4]],";",Parameter[[#This Row],[Use Case 5]],";")</f>
        <v>Kostenermittlung;;;;;</v>
      </c>
      <c r="V873" t="s">
        <v>34</v>
      </c>
      <c r="W873">
        <v>2022</v>
      </c>
      <c r="Y873" t="s">
        <v>4661</v>
      </c>
      <c r="AD873">
        <f t="shared" si="13"/>
        <v>872</v>
      </c>
    </row>
    <row r="874" spans="1:30" x14ac:dyDescent="0.3">
      <c r="A874" t="s">
        <v>29</v>
      </c>
      <c r="B874" t="s">
        <v>4478</v>
      </c>
      <c r="E874" t="s">
        <v>30</v>
      </c>
      <c r="F874" t="s">
        <v>854</v>
      </c>
      <c r="G874" t="s">
        <v>653</v>
      </c>
      <c r="H874" t="s">
        <v>690</v>
      </c>
      <c r="I874" t="s">
        <v>79</v>
      </c>
      <c r="P874" t="s">
        <v>44</v>
      </c>
      <c r="U874" t="str">
        <f>CONCATENATE(Parameter[[#This Row],[Use Case 1]],";",Parameter[[#This Row],[Use Case 2]],";",Parameter[[#This Row],[Use Case 3]],";",Parameter[[#This Row],[Use Case 4]],";",Parameter[[#This Row],[Use Case 5]],";")</f>
        <v>Kostenermittlung;;;;;</v>
      </c>
      <c r="V874" t="s">
        <v>34</v>
      </c>
      <c r="W874">
        <v>2022</v>
      </c>
      <c r="Y874" t="s">
        <v>4661</v>
      </c>
      <c r="AD874">
        <f t="shared" si="13"/>
        <v>873</v>
      </c>
    </row>
    <row r="875" spans="1:30" x14ac:dyDescent="0.3">
      <c r="A875" t="s">
        <v>29</v>
      </c>
      <c r="B875" t="s">
        <v>4478</v>
      </c>
      <c r="E875" t="s">
        <v>30</v>
      </c>
      <c r="F875" t="s">
        <v>854</v>
      </c>
      <c r="G875" t="s">
        <v>653</v>
      </c>
      <c r="H875" t="s">
        <v>691</v>
      </c>
      <c r="I875" t="s">
        <v>79</v>
      </c>
      <c r="P875" t="s">
        <v>44</v>
      </c>
      <c r="U875" t="str">
        <f>CONCATENATE(Parameter[[#This Row],[Use Case 1]],";",Parameter[[#This Row],[Use Case 2]],";",Parameter[[#This Row],[Use Case 3]],";",Parameter[[#This Row],[Use Case 4]],";",Parameter[[#This Row],[Use Case 5]],";")</f>
        <v>Kostenermittlung;;;;;</v>
      </c>
      <c r="V875" t="s">
        <v>34</v>
      </c>
      <c r="W875">
        <v>2022</v>
      </c>
      <c r="Y875" t="s">
        <v>4661</v>
      </c>
      <c r="AD875">
        <f t="shared" si="13"/>
        <v>874</v>
      </c>
    </row>
    <row r="876" spans="1:30" x14ac:dyDescent="0.3">
      <c r="A876" t="s">
        <v>29</v>
      </c>
      <c r="B876" t="s">
        <v>4478</v>
      </c>
      <c r="E876" t="s">
        <v>30</v>
      </c>
      <c r="F876" t="s">
        <v>854</v>
      </c>
      <c r="G876" t="s">
        <v>653</v>
      </c>
      <c r="H876" t="s">
        <v>692</v>
      </c>
      <c r="I876" t="s">
        <v>79</v>
      </c>
      <c r="P876" t="s">
        <v>44</v>
      </c>
      <c r="U876" t="str">
        <f>CONCATENATE(Parameter[[#This Row],[Use Case 1]],";",Parameter[[#This Row],[Use Case 2]],";",Parameter[[#This Row],[Use Case 3]],";",Parameter[[#This Row],[Use Case 4]],";",Parameter[[#This Row],[Use Case 5]],";")</f>
        <v>Kostenermittlung;;;;;</v>
      </c>
      <c r="V876" t="s">
        <v>34</v>
      </c>
      <c r="W876">
        <v>2022</v>
      </c>
      <c r="Y876" t="s">
        <v>4661</v>
      </c>
      <c r="AD876">
        <f t="shared" si="13"/>
        <v>875</v>
      </c>
    </row>
    <row r="877" spans="1:30" x14ac:dyDescent="0.3">
      <c r="A877" t="s">
        <v>29</v>
      </c>
      <c r="B877" t="s">
        <v>4478</v>
      </c>
      <c r="E877" t="s">
        <v>30</v>
      </c>
      <c r="F877" t="s">
        <v>854</v>
      </c>
      <c r="G877" t="s">
        <v>653</v>
      </c>
      <c r="H877" t="s">
        <v>693</v>
      </c>
      <c r="I877" t="s">
        <v>79</v>
      </c>
      <c r="P877" t="s">
        <v>44</v>
      </c>
      <c r="U877" t="str">
        <f>CONCATENATE(Parameter[[#This Row],[Use Case 1]],";",Parameter[[#This Row],[Use Case 2]],";",Parameter[[#This Row],[Use Case 3]],";",Parameter[[#This Row],[Use Case 4]],";",Parameter[[#This Row],[Use Case 5]],";")</f>
        <v>Kostenermittlung;;;;;</v>
      </c>
      <c r="V877" t="s">
        <v>34</v>
      </c>
      <c r="W877">
        <v>2022</v>
      </c>
      <c r="Y877" t="s">
        <v>4661</v>
      </c>
      <c r="AD877">
        <f t="shared" si="13"/>
        <v>876</v>
      </c>
    </row>
    <row r="878" spans="1:30" x14ac:dyDescent="0.3">
      <c r="A878" t="s">
        <v>29</v>
      </c>
      <c r="B878" t="s">
        <v>4478</v>
      </c>
      <c r="E878" t="s">
        <v>30</v>
      </c>
      <c r="F878" t="s">
        <v>854</v>
      </c>
      <c r="G878" t="s">
        <v>653</v>
      </c>
      <c r="H878" t="s">
        <v>694</v>
      </c>
      <c r="I878" t="s">
        <v>79</v>
      </c>
      <c r="P878" t="s">
        <v>44</v>
      </c>
      <c r="U878" t="str">
        <f>CONCATENATE(Parameter[[#This Row],[Use Case 1]],";",Parameter[[#This Row],[Use Case 2]],";",Parameter[[#This Row],[Use Case 3]],";",Parameter[[#This Row],[Use Case 4]],";",Parameter[[#This Row],[Use Case 5]],";")</f>
        <v>Kostenermittlung;;;;;</v>
      </c>
      <c r="V878" t="s">
        <v>34</v>
      </c>
      <c r="W878">
        <v>2022</v>
      </c>
      <c r="Y878" t="s">
        <v>4661</v>
      </c>
      <c r="AD878">
        <f t="shared" si="13"/>
        <v>877</v>
      </c>
    </row>
    <row r="879" spans="1:30" x14ac:dyDescent="0.3">
      <c r="A879" t="s">
        <v>29</v>
      </c>
      <c r="B879" t="s">
        <v>4478</v>
      </c>
      <c r="E879" t="s">
        <v>30</v>
      </c>
      <c r="F879" t="s">
        <v>854</v>
      </c>
      <c r="G879" t="s">
        <v>653</v>
      </c>
      <c r="H879" t="s">
        <v>695</v>
      </c>
      <c r="I879" t="s">
        <v>79</v>
      </c>
      <c r="P879" t="s">
        <v>44</v>
      </c>
      <c r="U879" t="str">
        <f>CONCATENATE(Parameter[[#This Row],[Use Case 1]],";",Parameter[[#This Row],[Use Case 2]],";",Parameter[[#This Row],[Use Case 3]],";",Parameter[[#This Row],[Use Case 4]],";",Parameter[[#This Row],[Use Case 5]],";")</f>
        <v>Kostenermittlung;;;;;</v>
      </c>
      <c r="V879" t="s">
        <v>34</v>
      </c>
      <c r="W879">
        <v>2022</v>
      </c>
      <c r="Y879" t="s">
        <v>4661</v>
      </c>
      <c r="AD879">
        <f t="shared" si="13"/>
        <v>878</v>
      </c>
    </row>
    <row r="880" spans="1:30" x14ac:dyDescent="0.3">
      <c r="A880" t="s">
        <v>29</v>
      </c>
      <c r="B880" t="s">
        <v>4478</v>
      </c>
      <c r="E880" t="s">
        <v>30</v>
      </c>
      <c r="F880" t="s">
        <v>854</v>
      </c>
      <c r="G880" t="s">
        <v>653</v>
      </c>
      <c r="H880" t="s">
        <v>696</v>
      </c>
      <c r="I880" t="s">
        <v>79</v>
      </c>
      <c r="P880" t="s">
        <v>44</v>
      </c>
      <c r="U880" t="str">
        <f>CONCATENATE(Parameter[[#This Row],[Use Case 1]],";",Parameter[[#This Row],[Use Case 2]],";",Parameter[[#This Row],[Use Case 3]],";",Parameter[[#This Row],[Use Case 4]],";",Parameter[[#This Row],[Use Case 5]],";")</f>
        <v>Kostenermittlung;;;;;</v>
      </c>
      <c r="V880" t="s">
        <v>34</v>
      </c>
      <c r="W880">
        <v>2022</v>
      </c>
      <c r="Y880" t="s">
        <v>4661</v>
      </c>
      <c r="AD880">
        <f t="shared" si="13"/>
        <v>879</v>
      </c>
    </row>
    <row r="881" spans="1:30" x14ac:dyDescent="0.3">
      <c r="A881" t="s">
        <v>29</v>
      </c>
      <c r="B881" t="s">
        <v>4478</v>
      </c>
      <c r="E881" t="s">
        <v>30</v>
      </c>
      <c r="F881" t="s">
        <v>854</v>
      </c>
      <c r="G881" t="s">
        <v>653</v>
      </c>
      <c r="H881" t="s">
        <v>697</v>
      </c>
      <c r="I881" t="s">
        <v>79</v>
      </c>
      <c r="P881" t="s">
        <v>44</v>
      </c>
      <c r="U881" t="str">
        <f>CONCATENATE(Parameter[[#This Row],[Use Case 1]],";",Parameter[[#This Row],[Use Case 2]],";",Parameter[[#This Row],[Use Case 3]],";",Parameter[[#This Row],[Use Case 4]],";",Parameter[[#This Row],[Use Case 5]],";")</f>
        <v>Kostenermittlung;;;;;</v>
      </c>
      <c r="V881" t="s">
        <v>34</v>
      </c>
      <c r="W881">
        <v>2022</v>
      </c>
      <c r="Y881" t="s">
        <v>4661</v>
      </c>
      <c r="AD881">
        <f t="shared" si="13"/>
        <v>880</v>
      </c>
    </row>
    <row r="882" spans="1:30" x14ac:dyDescent="0.3">
      <c r="A882" t="s">
        <v>29</v>
      </c>
      <c r="B882" t="s">
        <v>4478</v>
      </c>
      <c r="E882" t="s">
        <v>30</v>
      </c>
      <c r="F882" t="s">
        <v>854</v>
      </c>
      <c r="G882" t="s">
        <v>653</v>
      </c>
      <c r="H882" t="s">
        <v>698</v>
      </c>
      <c r="I882" t="s">
        <v>79</v>
      </c>
      <c r="P882" t="s">
        <v>44</v>
      </c>
      <c r="U882" t="str">
        <f>CONCATENATE(Parameter[[#This Row],[Use Case 1]],";",Parameter[[#This Row],[Use Case 2]],";",Parameter[[#This Row],[Use Case 3]],";",Parameter[[#This Row],[Use Case 4]],";",Parameter[[#This Row],[Use Case 5]],";")</f>
        <v>Kostenermittlung;;;;;</v>
      </c>
      <c r="V882" t="s">
        <v>34</v>
      </c>
      <c r="W882">
        <v>2022</v>
      </c>
      <c r="Y882" t="s">
        <v>4661</v>
      </c>
      <c r="AD882">
        <f t="shared" si="13"/>
        <v>881</v>
      </c>
    </row>
    <row r="883" spans="1:30" x14ac:dyDescent="0.3">
      <c r="A883" t="s">
        <v>29</v>
      </c>
      <c r="B883" t="s">
        <v>4478</v>
      </c>
      <c r="E883" t="s">
        <v>30</v>
      </c>
      <c r="F883" t="s">
        <v>854</v>
      </c>
      <c r="G883" t="s">
        <v>653</v>
      </c>
      <c r="H883" t="s">
        <v>699</v>
      </c>
      <c r="I883" t="s">
        <v>79</v>
      </c>
      <c r="P883" t="s">
        <v>44</v>
      </c>
      <c r="U883" t="str">
        <f>CONCATENATE(Parameter[[#This Row],[Use Case 1]],";",Parameter[[#This Row],[Use Case 2]],";",Parameter[[#This Row],[Use Case 3]],";",Parameter[[#This Row],[Use Case 4]],";",Parameter[[#This Row],[Use Case 5]],";")</f>
        <v>Kostenermittlung;;;;;</v>
      </c>
      <c r="V883" t="s">
        <v>34</v>
      </c>
      <c r="W883">
        <v>2022</v>
      </c>
      <c r="Y883" t="s">
        <v>4661</v>
      </c>
      <c r="AD883">
        <f t="shared" si="13"/>
        <v>882</v>
      </c>
    </row>
    <row r="884" spans="1:30" x14ac:dyDescent="0.3">
      <c r="A884" t="s">
        <v>29</v>
      </c>
      <c r="B884" t="s">
        <v>4478</v>
      </c>
      <c r="E884" t="s">
        <v>30</v>
      </c>
      <c r="F884" t="s">
        <v>854</v>
      </c>
      <c r="G884" t="s">
        <v>653</v>
      </c>
      <c r="H884" t="s">
        <v>700</v>
      </c>
      <c r="I884" t="s">
        <v>79</v>
      </c>
      <c r="P884" t="s">
        <v>44</v>
      </c>
      <c r="U884" t="str">
        <f>CONCATENATE(Parameter[[#This Row],[Use Case 1]],";",Parameter[[#This Row],[Use Case 2]],";",Parameter[[#This Row],[Use Case 3]],";",Parameter[[#This Row],[Use Case 4]],";",Parameter[[#This Row],[Use Case 5]],";")</f>
        <v>Kostenermittlung;;;;;</v>
      </c>
      <c r="V884" t="s">
        <v>34</v>
      </c>
      <c r="W884">
        <v>2022</v>
      </c>
      <c r="Y884" t="s">
        <v>4661</v>
      </c>
      <c r="AD884">
        <f t="shared" si="13"/>
        <v>883</v>
      </c>
    </row>
    <row r="885" spans="1:30" x14ac:dyDescent="0.3">
      <c r="A885" t="s">
        <v>29</v>
      </c>
      <c r="B885" t="s">
        <v>4478</v>
      </c>
      <c r="E885" t="s">
        <v>30</v>
      </c>
      <c r="F885" t="s">
        <v>854</v>
      </c>
      <c r="G885" t="s">
        <v>653</v>
      </c>
      <c r="H885" t="s">
        <v>701</v>
      </c>
      <c r="I885" t="s">
        <v>79</v>
      </c>
      <c r="P885" t="s">
        <v>44</v>
      </c>
      <c r="U885" t="str">
        <f>CONCATENATE(Parameter[[#This Row],[Use Case 1]],";",Parameter[[#This Row],[Use Case 2]],";",Parameter[[#This Row],[Use Case 3]],";",Parameter[[#This Row],[Use Case 4]],";",Parameter[[#This Row],[Use Case 5]],";")</f>
        <v>Kostenermittlung;;;;;</v>
      </c>
      <c r="V885" t="s">
        <v>34</v>
      </c>
      <c r="W885">
        <v>2022</v>
      </c>
      <c r="Y885" t="s">
        <v>4661</v>
      </c>
      <c r="AD885">
        <f t="shared" si="13"/>
        <v>884</v>
      </c>
    </row>
    <row r="886" spans="1:30" x14ac:dyDescent="0.3">
      <c r="A886" t="s">
        <v>29</v>
      </c>
      <c r="B886" t="s">
        <v>4478</v>
      </c>
      <c r="E886" t="s">
        <v>30</v>
      </c>
      <c r="F886" t="s">
        <v>854</v>
      </c>
      <c r="G886" t="s">
        <v>653</v>
      </c>
      <c r="H886" t="s">
        <v>702</v>
      </c>
      <c r="I886" t="s">
        <v>79</v>
      </c>
      <c r="P886" t="s">
        <v>44</v>
      </c>
      <c r="U886" t="str">
        <f>CONCATENATE(Parameter[[#This Row],[Use Case 1]],";",Parameter[[#This Row],[Use Case 2]],";",Parameter[[#This Row],[Use Case 3]],";",Parameter[[#This Row],[Use Case 4]],";",Parameter[[#This Row],[Use Case 5]],";")</f>
        <v>Kostenermittlung;;;;;</v>
      </c>
      <c r="V886" t="s">
        <v>34</v>
      </c>
      <c r="W886">
        <v>2022</v>
      </c>
      <c r="Y886" t="s">
        <v>4661</v>
      </c>
      <c r="AD886">
        <f t="shared" si="13"/>
        <v>885</v>
      </c>
    </row>
    <row r="887" spans="1:30" x14ac:dyDescent="0.3">
      <c r="A887" t="s">
        <v>29</v>
      </c>
      <c r="B887" t="s">
        <v>4478</v>
      </c>
      <c r="E887" t="s">
        <v>30</v>
      </c>
      <c r="F887" t="s">
        <v>854</v>
      </c>
      <c r="G887" t="s">
        <v>653</v>
      </c>
      <c r="H887" t="s">
        <v>703</v>
      </c>
      <c r="I887" t="s">
        <v>79</v>
      </c>
      <c r="P887" t="s">
        <v>44</v>
      </c>
      <c r="U887" t="str">
        <f>CONCATENATE(Parameter[[#This Row],[Use Case 1]],";",Parameter[[#This Row],[Use Case 2]],";",Parameter[[#This Row],[Use Case 3]],";",Parameter[[#This Row],[Use Case 4]],";",Parameter[[#This Row],[Use Case 5]],";")</f>
        <v>Kostenermittlung;;;;;</v>
      </c>
      <c r="V887" t="s">
        <v>34</v>
      </c>
      <c r="W887">
        <v>2022</v>
      </c>
      <c r="Y887" t="s">
        <v>4661</v>
      </c>
      <c r="AD887">
        <f t="shared" si="13"/>
        <v>886</v>
      </c>
    </row>
    <row r="888" spans="1:30" x14ac:dyDescent="0.3">
      <c r="A888" t="s">
        <v>29</v>
      </c>
      <c r="B888" t="s">
        <v>4478</v>
      </c>
      <c r="E888" t="s">
        <v>30</v>
      </c>
      <c r="F888" t="s">
        <v>854</v>
      </c>
      <c r="G888" t="s">
        <v>653</v>
      </c>
      <c r="H888" t="s">
        <v>704</v>
      </c>
      <c r="I888" t="s">
        <v>79</v>
      </c>
      <c r="P888" t="s">
        <v>44</v>
      </c>
      <c r="U888" t="str">
        <f>CONCATENATE(Parameter[[#This Row],[Use Case 1]],";",Parameter[[#This Row],[Use Case 2]],";",Parameter[[#This Row],[Use Case 3]],";",Parameter[[#This Row],[Use Case 4]],";",Parameter[[#This Row],[Use Case 5]],";")</f>
        <v>Kostenermittlung;;;;;</v>
      </c>
      <c r="V888" t="s">
        <v>34</v>
      </c>
      <c r="W888">
        <v>2022</v>
      </c>
      <c r="Y888" t="s">
        <v>4661</v>
      </c>
      <c r="AD888">
        <f t="shared" si="13"/>
        <v>887</v>
      </c>
    </row>
    <row r="889" spans="1:30" x14ac:dyDescent="0.3">
      <c r="A889" t="s">
        <v>29</v>
      </c>
      <c r="B889" t="s">
        <v>4478</v>
      </c>
      <c r="E889" t="s">
        <v>30</v>
      </c>
      <c r="F889" t="s">
        <v>854</v>
      </c>
      <c r="G889" t="s">
        <v>653</v>
      </c>
      <c r="H889" t="s">
        <v>705</v>
      </c>
      <c r="I889" t="s">
        <v>79</v>
      </c>
      <c r="P889" t="s">
        <v>44</v>
      </c>
      <c r="U889" t="str">
        <f>CONCATENATE(Parameter[[#This Row],[Use Case 1]],";",Parameter[[#This Row],[Use Case 2]],";",Parameter[[#This Row],[Use Case 3]],";",Parameter[[#This Row],[Use Case 4]],";",Parameter[[#This Row],[Use Case 5]],";")</f>
        <v>Kostenermittlung;;;;;</v>
      </c>
      <c r="V889" t="s">
        <v>34</v>
      </c>
      <c r="W889">
        <v>2022</v>
      </c>
      <c r="Y889" t="s">
        <v>4661</v>
      </c>
      <c r="AD889">
        <f t="shared" si="13"/>
        <v>888</v>
      </c>
    </row>
    <row r="890" spans="1:30" x14ac:dyDescent="0.3">
      <c r="A890" t="s">
        <v>29</v>
      </c>
      <c r="B890" t="s">
        <v>4478</v>
      </c>
      <c r="E890" t="s">
        <v>30</v>
      </c>
      <c r="F890" t="s">
        <v>854</v>
      </c>
      <c r="G890" t="s">
        <v>653</v>
      </c>
      <c r="H890" t="s">
        <v>706</v>
      </c>
      <c r="I890" t="s">
        <v>79</v>
      </c>
      <c r="P890" t="s">
        <v>44</v>
      </c>
      <c r="U890" t="str">
        <f>CONCATENATE(Parameter[[#This Row],[Use Case 1]],";",Parameter[[#This Row],[Use Case 2]],";",Parameter[[#This Row],[Use Case 3]],";",Parameter[[#This Row],[Use Case 4]],";",Parameter[[#This Row],[Use Case 5]],";")</f>
        <v>Kostenermittlung;;;;;</v>
      </c>
      <c r="V890" t="s">
        <v>34</v>
      </c>
      <c r="W890">
        <v>2022</v>
      </c>
      <c r="Y890" t="s">
        <v>4661</v>
      </c>
      <c r="AD890">
        <f t="shared" si="13"/>
        <v>889</v>
      </c>
    </row>
    <row r="891" spans="1:30" x14ac:dyDescent="0.3">
      <c r="A891" t="s">
        <v>29</v>
      </c>
      <c r="B891" t="s">
        <v>4478</v>
      </c>
      <c r="E891" t="s">
        <v>30</v>
      </c>
      <c r="F891" t="s">
        <v>854</v>
      </c>
      <c r="G891" t="s">
        <v>653</v>
      </c>
      <c r="H891" t="s">
        <v>707</v>
      </c>
      <c r="I891" t="s">
        <v>79</v>
      </c>
      <c r="P891" t="s">
        <v>44</v>
      </c>
      <c r="U891" t="str">
        <f>CONCATENATE(Parameter[[#This Row],[Use Case 1]],";",Parameter[[#This Row],[Use Case 2]],";",Parameter[[#This Row],[Use Case 3]],";",Parameter[[#This Row],[Use Case 4]],";",Parameter[[#This Row],[Use Case 5]],";")</f>
        <v>Kostenermittlung;;;;;</v>
      </c>
      <c r="V891" t="s">
        <v>34</v>
      </c>
      <c r="W891">
        <v>2022</v>
      </c>
      <c r="Y891" t="s">
        <v>4661</v>
      </c>
      <c r="AD891">
        <f t="shared" si="13"/>
        <v>890</v>
      </c>
    </row>
    <row r="892" spans="1:30" x14ac:dyDescent="0.3">
      <c r="A892" t="s">
        <v>29</v>
      </c>
      <c r="B892" t="s">
        <v>4478</v>
      </c>
      <c r="E892" t="s">
        <v>30</v>
      </c>
      <c r="F892" t="s">
        <v>854</v>
      </c>
      <c r="G892" t="s">
        <v>653</v>
      </c>
      <c r="H892" t="s">
        <v>708</v>
      </c>
      <c r="I892" t="s">
        <v>79</v>
      </c>
      <c r="P892" t="s">
        <v>44</v>
      </c>
      <c r="U892" t="str">
        <f>CONCATENATE(Parameter[[#This Row],[Use Case 1]],";",Parameter[[#This Row],[Use Case 2]],";",Parameter[[#This Row],[Use Case 3]],";",Parameter[[#This Row],[Use Case 4]],";",Parameter[[#This Row],[Use Case 5]],";")</f>
        <v>Kostenermittlung;;;;;</v>
      </c>
      <c r="V892" t="s">
        <v>34</v>
      </c>
      <c r="W892">
        <v>2022</v>
      </c>
      <c r="Y892" t="s">
        <v>4661</v>
      </c>
      <c r="AD892">
        <f t="shared" si="13"/>
        <v>891</v>
      </c>
    </row>
    <row r="893" spans="1:30" x14ac:dyDescent="0.3">
      <c r="A893" t="s">
        <v>29</v>
      </c>
      <c r="B893" t="s">
        <v>4478</v>
      </c>
      <c r="E893" t="s">
        <v>30</v>
      </c>
      <c r="F893" t="s">
        <v>854</v>
      </c>
      <c r="G893" t="s">
        <v>872</v>
      </c>
      <c r="H893"/>
      <c r="I893" t="s">
        <v>37</v>
      </c>
      <c r="J893" t="s">
        <v>874</v>
      </c>
      <c r="K893" t="s">
        <v>47</v>
      </c>
      <c r="L893" t="s">
        <v>873</v>
      </c>
      <c r="M893" t="s">
        <v>41</v>
      </c>
      <c r="N893" t="s">
        <v>42</v>
      </c>
      <c r="O893" t="s">
        <v>657</v>
      </c>
      <c r="P893" t="s">
        <v>44</v>
      </c>
      <c r="U893" t="str">
        <f>CONCATENATE(Parameter[[#This Row],[Use Case 1]],";",Parameter[[#This Row],[Use Case 2]],";",Parameter[[#This Row],[Use Case 3]],";",Parameter[[#This Row],[Use Case 4]],";",Parameter[[#This Row],[Use Case 5]],";")</f>
        <v>Kostenermittlung;;;;;</v>
      </c>
      <c r="V893" t="s">
        <v>34</v>
      </c>
      <c r="W893">
        <v>2022</v>
      </c>
      <c r="Y893" t="s">
        <v>4661</v>
      </c>
      <c r="Z893" t="s">
        <v>875</v>
      </c>
      <c r="AD893">
        <f t="shared" si="13"/>
        <v>892</v>
      </c>
    </row>
    <row r="894" spans="1:30" x14ac:dyDescent="0.3">
      <c r="A894" t="s">
        <v>29</v>
      </c>
      <c r="B894" t="s">
        <v>4478</v>
      </c>
      <c r="E894" t="s">
        <v>30</v>
      </c>
      <c r="F894" t="s">
        <v>854</v>
      </c>
      <c r="G894" t="s">
        <v>876</v>
      </c>
      <c r="H894"/>
      <c r="I894" t="s">
        <v>37</v>
      </c>
      <c r="J894" t="s">
        <v>878</v>
      </c>
      <c r="K894" t="s">
        <v>522</v>
      </c>
      <c r="L894" t="s">
        <v>877</v>
      </c>
      <c r="M894" t="s">
        <v>41</v>
      </c>
      <c r="N894" t="s">
        <v>70</v>
      </c>
      <c r="O894" t="s">
        <v>77</v>
      </c>
      <c r="P894" t="s">
        <v>44</v>
      </c>
      <c r="U894" t="str">
        <f>CONCATENATE(Parameter[[#This Row],[Use Case 1]],";",Parameter[[#This Row],[Use Case 2]],";",Parameter[[#This Row],[Use Case 3]],";",Parameter[[#This Row],[Use Case 4]],";",Parameter[[#This Row],[Use Case 5]],";")</f>
        <v>Kostenermittlung;;;;;</v>
      </c>
      <c r="V894" t="s">
        <v>34</v>
      </c>
      <c r="W894">
        <v>2022</v>
      </c>
      <c r="Y894" t="s">
        <v>4661</v>
      </c>
      <c r="Z894" t="s">
        <v>879</v>
      </c>
      <c r="AD894">
        <f t="shared" si="13"/>
        <v>893</v>
      </c>
    </row>
    <row r="895" spans="1:30" x14ac:dyDescent="0.3">
      <c r="A895" t="s">
        <v>29</v>
      </c>
      <c r="B895" t="s">
        <v>4478</v>
      </c>
      <c r="E895" t="s">
        <v>30</v>
      </c>
      <c r="F895" t="s">
        <v>854</v>
      </c>
      <c r="G895" t="s">
        <v>880</v>
      </c>
      <c r="H895"/>
      <c r="I895" t="s">
        <v>37</v>
      </c>
      <c r="J895" t="s">
        <v>882</v>
      </c>
      <c r="K895" t="s">
        <v>522</v>
      </c>
      <c r="L895" t="s">
        <v>881</v>
      </c>
      <c r="M895" t="s">
        <v>41</v>
      </c>
      <c r="N895" t="s">
        <v>70</v>
      </c>
      <c r="O895" t="s">
        <v>43</v>
      </c>
      <c r="P895" t="s">
        <v>44</v>
      </c>
      <c r="U895" t="str">
        <f>CONCATENATE(Parameter[[#This Row],[Use Case 1]],";",Parameter[[#This Row],[Use Case 2]],";",Parameter[[#This Row],[Use Case 3]],";",Parameter[[#This Row],[Use Case 4]],";",Parameter[[#This Row],[Use Case 5]],";")</f>
        <v>Kostenermittlung;;;;;</v>
      </c>
      <c r="V895" t="s">
        <v>34</v>
      </c>
      <c r="W895">
        <v>2022</v>
      </c>
      <c r="Y895" t="s">
        <v>4661</v>
      </c>
      <c r="Z895" t="s">
        <v>883</v>
      </c>
      <c r="AD895">
        <f t="shared" si="13"/>
        <v>894</v>
      </c>
    </row>
    <row r="896" spans="1:30" x14ac:dyDescent="0.3">
      <c r="A896" t="s">
        <v>29</v>
      </c>
      <c r="B896" t="s">
        <v>4478</v>
      </c>
      <c r="E896" t="s">
        <v>30</v>
      </c>
      <c r="F896" t="s">
        <v>854</v>
      </c>
      <c r="G896" t="s">
        <v>709</v>
      </c>
      <c r="H896"/>
      <c r="I896" t="s">
        <v>37</v>
      </c>
      <c r="J896" t="s">
        <v>711</v>
      </c>
      <c r="K896" t="s">
        <v>709</v>
      </c>
      <c r="L896" t="s">
        <v>710</v>
      </c>
      <c r="M896" t="s">
        <v>41</v>
      </c>
      <c r="N896" t="s">
        <v>70</v>
      </c>
      <c r="O896" t="s">
        <v>713</v>
      </c>
      <c r="P896" t="s">
        <v>44</v>
      </c>
      <c r="U896" t="str">
        <f>CONCATENATE(Parameter[[#This Row],[Use Case 1]],";",Parameter[[#This Row],[Use Case 2]],";",Parameter[[#This Row],[Use Case 3]],";",Parameter[[#This Row],[Use Case 4]],";",Parameter[[#This Row],[Use Case 5]],";")</f>
        <v>Kostenermittlung;;;;;</v>
      </c>
      <c r="V896" t="s">
        <v>34</v>
      </c>
      <c r="W896">
        <v>2022</v>
      </c>
      <c r="Y896" t="s">
        <v>4661</v>
      </c>
      <c r="Z896" t="s">
        <v>712</v>
      </c>
      <c r="AD896">
        <f t="shared" si="13"/>
        <v>895</v>
      </c>
    </row>
    <row r="897" spans="1:30" x14ac:dyDescent="0.3">
      <c r="A897" s="7" t="s">
        <v>29</v>
      </c>
      <c r="B897" s="7" t="s">
        <v>4478</v>
      </c>
      <c r="C897" s="7"/>
      <c r="D897" s="7"/>
      <c r="E897" s="7" t="s">
        <v>30</v>
      </c>
      <c r="F897" s="7" t="s">
        <v>884</v>
      </c>
      <c r="G897" s="7"/>
      <c r="H897" s="7"/>
      <c r="I897" s="7" t="s">
        <v>32</v>
      </c>
      <c r="J897" s="7" t="s">
        <v>884</v>
      </c>
      <c r="K897" s="7"/>
      <c r="L897" s="7"/>
      <c r="M897" s="7" t="s">
        <v>519</v>
      </c>
      <c r="N897" s="7"/>
      <c r="O897" s="7"/>
      <c r="P897" s="7" t="s">
        <v>44</v>
      </c>
      <c r="Q897" s="7"/>
      <c r="R897" s="7"/>
      <c r="S897" s="7"/>
      <c r="T897" s="7"/>
      <c r="U897" s="7" t="str">
        <f>CONCATENATE(Parameter[[#This Row],[Use Case 1]],";",Parameter[[#This Row],[Use Case 2]],";",Parameter[[#This Row],[Use Case 3]],";",Parameter[[#This Row],[Use Case 4]],";",Parameter[[#This Row],[Use Case 5]],";")</f>
        <v>Kostenermittlung;;;;;</v>
      </c>
      <c r="V897" s="7" t="s">
        <v>34</v>
      </c>
      <c r="W897" s="7">
        <v>2022</v>
      </c>
      <c r="X897" s="7"/>
      <c r="Y897" s="7" t="s">
        <v>4661</v>
      </c>
      <c r="Z897" s="7" t="s">
        <v>884</v>
      </c>
      <c r="AA897" s="7" t="s">
        <v>4348</v>
      </c>
      <c r="AB897" s="7"/>
      <c r="AC897" s="7"/>
      <c r="AD897" s="7">
        <f t="shared" si="13"/>
        <v>896</v>
      </c>
    </row>
    <row r="898" spans="1:30" x14ac:dyDescent="0.3">
      <c r="A898" t="s">
        <v>29</v>
      </c>
      <c r="B898" t="s">
        <v>4478</v>
      </c>
      <c r="E898" t="s">
        <v>30</v>
      </c>
      <c r="F898" t="s">
        <v>884</v>
      </c>
      <c r="G898" t="s">
        <v>637</v>
      </c>
      <c r="H898"/>
      <c r="I898" t="s">
        <v>37</v>
      </c>
      <c r="J898" t="s">
        <v>639</v>
      </c>
      <c r="K898" t="s">
        <v>74</v>
      </c>
      <c r="L898" t="s">
        <v>638</v>
      </c>
      <c r="M898" t="s">
        <v>41</v>
      </c>
      <c r="N898" t="s">
        <v>50</v>
      </c>
      <c r="O898" t="s">
        <v>43</v>
      </c>
      <c r="P898" t="s">
        <v>44</v>
      </c>
      <c r="U898" t="str">
        <f>CONCATENATE(Parameter[[#This Row],[Use Case 1]],";",Parameter[[#This Row],[Use Case 2]],";",Parameter[[#This Row],[Use Case 3]],";",Parameter[[#This Row],[Use Case 4]],";",Parameter[[#This Row],[Use Case 5]],";")</f>
        <v>Kostenermittlung;;;;;</v>
      </c>
      <c r="V898" t="s">
        <v>34</v>
      </c>
      <c r="W898">
        <v>2022</v>
      </c>
      <c r="Y898" t="s">
        <v>4661</v>
      </c>
      <c r="Z898" t="s">
        <v>640</v>
      </c>
      <c r="AD898">
        <f t="shared" si="13"/>
        <v>897</v>
      </c>
    </row>
    <row r="899" spans="1:30" x14ac:dyDescent="0.3">
      <c r="A899" t="s">
        <v>29</v>
      </c>
      <c r="B899" t="s">
        <v>4478</v>
      </c>
      <c r="E899" t="s">
        <v>30</v>
      </c>
      <c r="F899" t="s">
        <v>884</v>
      </c>
      <c r="G899" t="s">
        <v>637</v>
      </c>
      <c r="H899" t="s">
        <v>115</v>
      </c>
      <c r="I899" t="s">
        <v>79</v>
      </c>
      <c r="P899" t="s">
        <v>44</v>
      </c>
      <c r="U899" t="str">
        <f>CONCATENATE(Parameter[[#This Row],[Use Case 1]],";",Parameter[[#This Row],[Use Case 2]],";",Parameter[[#This Row],[Use Case 3]],";",Parameter[[#This Row],[Use Case 4]],";",Parameter[[#This Row],[Use Case 5]],";")</f>
        <v>Kostenermittlung;;;;;</v>
      </c>
      <c r="V899" t="s">
        <v>34</v>
      </c>
      <c r="W899">
        <v>2022</v>
      </c>
      <c r="Y899" t="s">
        <v>4661</v>
      </c>
      <c r="AD899">
        <f t="shared" si="13"/>
        <v>898</v>
      </c>
    </row>
    <row r="900" spans="1:30" x14ac:dyDescent="0.3">
      <c r="A900" t="s">
        <v>29</v>
      </c>
      <c r="B900" t="s">
        <v>4478</v>
      </c>
      <c r="E900" t="s">
        <v>30</v>
      </c>
      <c r="F900" t="s">
        <v>884</v>
      </c>
      <c r="G900" t="s">
        <v>637</v>
      </c>
      <c r="H900" t="s">
        <v>114</v>
      </c>
      <c r="I900" t="s">
        <v>79</v>
      </c>
      <c r="P900" t="s">
        <v>44</v>
      </c>
      <c r="U900" t="str">
        <f>CONCATENATE(Parameter[[#This Row],[Use Case 1]],";",Parameter[[#This Row],[Use Case 2]],";",Parameter[[#This Row],[Use Case 3]],";",Parameter[[#This Row],[Use Case 4]],";",Parameter[[#This Row],[Use Case 5]],";")</f>
        <v>Kostenermittlung;;;;;</v>
      </c>
      <c r="V900" t="s">
        <v>34</v>
      </c>
      <c r="W900">
        <v>2022</v>
      </c>
      <c r="Y900" t="s">
        <v>4661</v>
      </c>
      <c r="AD900">
        <f t="shared" ref="AD900:AD963" si="14">AD899+1</f>
        <v>899</v>
      </c>
    </row>
    <row r="901" spans="1:30" x14ac:dyDescent="0.3">
      <c r="A901" t="s">
        <v>29</v>
      </c>
      <c r="B901" t="s">
        <v>4478</v>
      </c>
      <c r="E901" t="s">
        <v>30</v>
      </c>
      <c r="F901" t="s">
        <v>884</v>
      </c>
      <c r="G901" t="s">
        <v>637</v>
      </c>
      <c r="H901" t="s">
        <v>3100</v>
      </c>
      <c r="I901" t="s">
        <v>79</v>
      </c>
      <c r="P901" t="s">
        <v>44</v>
      </c>
      <c r="U901" t="str">
        <f>CONCATENATE(Parameter[[#This Row],[Use Case 1]],";",Parameter[[#This Row],[Use Case 2]],";",Parameter[[#This Row],[Use Case 3]],";",Parameter[[#This Row],[Use Case 4]],";",Parameter[[#This Row],[Use Case 5]],";")</f>
        <v>Kostenermittlung;;;;;</v>
      </c>
      <c r="V901" t="s">
        <v>34</v>
      </c>
      <c r="W901">
        <v>2022</v>
      </c>
      <c r="Y901" t="s">
        <v>4661</v>
      </c>
      <c r="AD901">
        <f t="shared" si="14"/>
        <v>900</v>
      </c>
    </row>
    <row r="902" spans="1:30" x14ac:dyDescent="0.3">
      <c r="A902" t="s">
        <v>29</v>
      </c>
      <c r="B902" t="s">
        <v>4478</v>
      </c>
      <c r="E902" t="s">
        <v>30</v>
      </c>
      <c r="F902" t="s">
        <v>884</v>
      </c>
      <c r="G902" t="s">
        <v>637</v>
      </c>
      <c r="H902" t="s">
        <v>3101</v>
      </c>
      <c r="I902" t="s">
        <v>79</v>
      </c>
      <c r="P902" t="s">
        <v>44</v>
      </c>
      <c r="U902" t="str">
        <f>CONCATENATE(Parameter[[#This Row],[Use Case 1]],";",Parameter[[#This Row],[Use Case 2]],";",Parameter[[#This Row],[Use Case 3]],";",Parameter[[#This Row],[Use Case 4]],";",Parameter[[#This Row],[Use Case 5]],";")</f>
        <v>Kostenermittlung;;;;;</v>
      </c>
      <c r="V902" t="s">
        <v>34</v>
      </c>
      <c r="W902">
        <v>2022</v>
      </c>
      <c r="Y902" t="s">
        <v>4661</v>
      </c>
      <c r="AD902">
        <f t="shared" si="14"/>
        <v>901</v>
      </c>
    </row>
    <row r="903" spans="1:30" x14ac:dyDescent="0.3">
      <c r="A903" t="s">
        <v>29</v>
      </c>
      <c r="B903" t="s">
        <v>4478</v>
      </c>
      <c r="E903" t="s">
        <v>30</v>
      </c>
      <c r="F903" t="s">
        <v>884</v>
      </c>
      <c r="G903" t="s">
        <v>637</v>
      </c>
      <c r="H903" t="s">
        <v>3102</v>
      </c>
      <c r="I903" t="s">
        <v>79</v>
      </c>
      <c r="P903" t="s">
        <v>44</v>
      </c>
      <c r="U903" t="str">
        <f>CONCATENATE(Parameter[[#This Row],[Use Case 1]],";",Parameter[[#This Row],[Use Case 2]],";",Parameter[[#This Row],[Use Case 3]],";",Parameter[[#This Row],[Use Case 4]],";",Parameter[[#This Row],[Use Case 5]],";")</f>
        <v>Kostenermittlung;;;;;</v>
      </c>
      <c r="V903" t="s">
        <v>34</v>
      </c>
      <c r="W903">
        <v>2022</v>
      </c>
      <c r="Y903" t="s">
        <v>4661</v>
      </c>
      <c r="AD903">
        <f t="shared" si="14"/>
        <v>902</v>
      </c>
    </row>
    <row r="904" spans="1:30" x14ac:dyDescent="0.3">
      <c r="A904" t="s">
        <v>29</v>
      </c>
      <c r="B904" t="s">
        <v>4478</v>
      </c>
      <c r="E904" t="s">
        <v>30</v>
      </c>
      <c r="F904" t="s">
        <v>884</v>
      </c>
      <c r="G904" t="s">
        <v>637</v>
      </c>
      <c r="H904" t="s">
        <v>3103</v>
      </c>
      <c r="I904" t="s">
        <v>79</v>
      </c>
      <c r="P904" t="s">
        <v>44</v>
      </c>
      <c r="U904" t="str">
        <f>CONCATENATE(Parameter[[#This Row],[Use Case 1]],";",Parameter[[#This Row],[Use Case 2]],";",Parameter[[#This Row],[Use Case 3]],";",Parameter[[#This Row],[Use Case 4]],";",Parameter[[#This Row],[Use Case 5]],";")</f>
        <v>Kostenermittlung;;;;;</v>
      </c>
      <c r="V904" t="s">
        <v>34</v>
      </c>
      <c r="W904">
        <v>2022</v>
      </c>
      <c r="Y904" t="s">
        <v>4661</v>
      </c>
      <c r="AD904">
        <f t="shared" si="14"/>
        <v>903</v>
      </c>
    </row>
    <row r="905" spans="1:30" x14ac:dyDescent="0.3">
      <c r="A905" t="s">
        <v>29</v>
      </c>
      <c r="B905" t="s">
        <v>4478</v>
      </c>
      <c r="E905" t="s">
        <v>30</v>
      </c>
      <c r="F905" t="s">
        <v>884</v>
      </c>
      <c r="G905" t="s">
        <v>637</v>
      </c>
      <c r="H905" t="s">
        <v>3040</v>
      </c>
      <c r="I905" t="s">
        <v>79</v>
      </c>
      <c r="P905" t="s">
        <v>44</v>
      </c>
      <c r="U905" t="str">
        <f>CONCATENATE(Parameter[[#This Row],[Use Case 1]],";",Parameter[[#This Row],[Use Case 2]],";",Parameter[[#This Row],[Use Case 3]],";",Parameter[[#This Row],[Use Case 4]],";",Parameter[[#This Row],[Use Case 5]],";")</f>
        <v>Kostenermittlung;;;;;</v>
      </c>
      <c r="V905" t="s">
        <v>34</v>
      </c>
      <c r="W905">
        <v>2022</v>
      </c>
      <c r="Y905" t="s">
        <v>4661</v>
      </c>
      <c r="AD905">
        <f t="shared" si="14"/>
        <v>904</v>
      </c>
    </row>
    <row r="906" spans="1:30" x14ac:dyDescent="0.3">
      <c r="A906" t="s">
        <v>29</v>
      </c>
      <c r="B906" t="s">
        <v>4478</v>
      </c>
      <c r="E906" t="s">
        <v>30</v>
      </c>
      <c r="F906" t="s">
        <v>884</v>
      </c>
      <c r="G906" t="s">
        <v>641</v>
      </c>
      <c r="H906"/>
      <c r="I906" t="s">
        <v>37</v>
      </c>
      <c r="J906" t="s">
        <v>643</v>
      </c>
      <c r="K906" t="s">
        <v>47</v>
      </c>
      <c r="L906" t="s">
        <v>642</v>
      </c>
      <c r="M906" t="s">
        <v>41</v>
      </c>
      <c r="N906" t="s">
        <v>50</v>
      </c>
      <c r="O906" t="s">
        <v>43</v>
      </c>
      <c r="P906" t="s">
        <v>44</v>
      </c>
      <c r="U906" t="str">
        <f>CONCATENATE(Parameter[[#This Row],[Use Case 1]],";",Parameter[[#This Row],[Use Case 2]],";",Parameter[[#This Row],[Use Case 3]],";",Parameter[[#This Row],[Use Case 4]],";",Parameter[[#This Row],[Use Case 5]],";")</f>
        <v>Kostenermittlung;;;;;</v>
      </c>
      <c r="V906" t="s">
        <v>34</v>
      </c>
      <c r="W906">
        <v>2022</v>
      </c>
      <c r="Y906" t="s">
        <v>4661</v>
      </c>
      <c r="Z906" t="s">
        <v>644</v>
      </c>
      <c r="AD906">
        <f t="shared" si="14"/>
        <v>905</v>
      </c>
    </row>
    <row r="907" spans="1:30" x14ac:dyDescent="0.3">
      <c r="A907" t="s">
        <v>29</v>
      </c>
      <c r="B907" t="s">
        <v>4478</v>
      </c>
      <c r="E907" t="s">
        <v>30</v>
      </c>
      <c r="F907" t="s">
        <v>884</v>
      </c>
      <c r="G907" t="s">
        <v>645</v>
      </c>
      <c r="H907"/>
      <c r="I907" t="s">
        <v>37</v>
      </c>
      <c r="J907" t="s">
        <v>647</v>
      </c>
      <c r="K907" t="s">
        <v>38</v>
      </c>
      <c r="L907" t="s">
        <v>646</v>
      </c>
      <c r="M907" t="s">
        <v>41</v>
      </c>
      <c r="N907" t="s">
        <v>70</v>
      </c>
      <c r="O907" t="s">
        <v>43</v>
      </c>
      <c r="P907" t="s">
        <v>44</v>
      </c>
      <c r="U907" t="str">
        <f>CONCATENATE(Parameter[[#This Row],[Use Case 1]],";",Parameter[[#This Row],[Use Case 2]],";",Parameter[[#This Row],[Use Case 3]],";",Parameter[[#This Row],[Use Case 4]],";",Parameter[[#This Row],[Use Case 5]],";")</f>
        <v>Kostenermittlung;;;;;</v>
      </c>
      <c r="V907" t="s">
        <v>34</v>
      </c>
      <c r="W907">
        <v>2022</v>
      </c>
      <c r="Y907" t="s">
        <v>4661</v>
      </c>
      <c r="Z907" t="s">
        <v>648</v>
      </c>
      <c r="AD907">
        <f t="shared" si="14"/>
        <v>906</v>
      </c>
    </row>
    <row r="908" spans="1:30" x14ac:dyDescent="0.3">
      <c r="A908" t="s">
        <v>29</v>
      </c>
      <c r="B908" t="s">
        <v>4478</v>
      </c>
      <c r="E908" t="s">
        <v>30</v>
      </c>
      <c r="F908" t="s">
        <v>884</v>
      </c>
      <c r="G908" t="s">
        <v>855</v>
      </c>
      <c r="H908"/>
      <c r="I908" t="s">
        <v>37</v>
      </c>
      <c r="J908" t="s">
        <v>858</v>
      </c>
      <c r="K908" t="s">
        <v>857</v>
      </c>
      <c r="L908" t="s">
        <v>856</v>
      </c>
      <c r="M908" t="s">
        <v>41</v>
      </c>
      <c r="N908" t="s">
        <v>70</v>
      </c>
      <c r="O908" t="s">
        <v>43</v>
      </c>
      <c r="P908" t="s">
        <v>44</v>
      </c>
      <c r="U908" t="str">
        <f>CONCATENATE(Parameter[[#This Row],[Use Case 1]],";",Parameter[[#This Row],[Use Case 2]],";",Parameter[[#This Row],[Use Case 3]],";",Parameter[[#This Row],[Use Case 4]],";",Parameter[[#This Row],[Use Case 5]],";")</f>
        <v>Kostenermittlung;;;;;</v>
      </c>
      <c r="V908" t="s">
        <v>34</v>
      </c>
      <c r="W908">
        <v>2022</v>
      </c>
      <c r="Y908" t="s">
        <v>4661</v>
      </c>
      <c r="Z908" t="s">
        <v>885</v>
      </c>
      <c r="AD908">
        <f t="shared" si="14"/>
        <v>907</v>
      </c>
    </row>
    <row r="909" spans="1:30" x14ac:dyDescent="0.3">
      <c r="A909" t="s">
        <v>29</v>
      </c>
      <c r="B909" t="s">
        <v>4478</v>
      </c>
      <c r="E909" t="s">
        <v>30</v>
      </c>
      <c r="F909" t="s">
        <v>884</v>
      </c>
      <c r="G909" t="s">
        <v>860</v>
      </c>
      <c r="H909"/>
      <c r="I909" t="s">
        <v>37</v>
      </c>
      <c r="J909" t="s">
        <v>861</v>
      </c>
      <c r="K909" t="s">
        <v>857</v>
      </c>
      <c r="L909" t="s">
        <v>860</v>
      </c>
      <c r="M909" t="s">
        <v>41</v>
      </c>
      <c r="N909" t="s">
        <v>70</v>
      </c>
      <c r="O909" t="s">
        <v>43</v>
      </c>
      <c r="P909" t="s">
        <v>44</v>
      </c>
      <c r="U909" t="str">
        <f>CONCATENATE(Parameter[[#This Row],[Use Case 1]],";",Parameter[[#This Row],[Use Case 2]],";",Parameter[[#This Row],[Use Case 3]],";",Parameter[[#This Row],[Use Case 4]],";",Parameter[[#This Row],[Use Case 5]],";")</f>
        <v>Kostenermittlung;;;;;</v>
      </c>
      <c r="V909" t="s">
        <v>34</v>
      </c>
      <c r="W909">
        <v>2022</v>
      </c>
      <c r="Y909" t="s">
        <v>4661</v>
      </c>
      <c r="Z909" t="s">
        <v>886</v>
      </c>
      <c r="AD909">
        <f t="shared" si="14"/>
        <v>908</v>
      </c>
    </row>
    <row r="910" spans="1:30" x14ac:dyDescent="0.3">
      <c r="A910" t="s">
        <v>29</v>
      </c>
      <c r="B910" t="s">
        <v>4478</v>
      </c>
      <c r="E910" t="s">
        <v>30</v>
      </c>
      <c r="F910" t="s">
        <v>884</v>
      </c>
      <c r="G910" t="s">
        <v>863</v>
      </c>
      <c r="H910"/>
      <c r="I910" t="s">
        <v>37</v>
      </c>
      <c r="J910" t="s">
        <v>865</v>
      </c>
      <c r="K910" t="s">
        <v>522</v>
      </c>
      <c r="L910" t="s">
        <v>864</v>
      </c>
      <c r="M910" t="s">
        <v>41</v>
      </c>
      <c r="N910" t="s">
        <v>70</v>
      </c>
      <c r="O910" t="s">
        <v>43</v>
      </c>
      <c r="P910" t="s">
        <v>44</v>
      </c>
      <c r="U910" t="str">
        <f>CONCATENATE(Parameter[[#This Row],[Use Case 1]],";",Parameter[[#This Row],[Use Case 2]],";",Parameter[[#This Row],[Use Case 3]],";",Parameter[[#This Row],[Use Case 4]],";",Parameter[[#This Row],[Use Case 5]],";")</f>
        <v>Kostenermittlung;;;;;</v>
      </c>
      <c r="V910" t="s">
        <v>34</v>
      </c>
      <c r="W910">
        <v>2022</v>
      </c>
      <c r="Y910" t="s">
        <v>4661</v>
      </c>
      <c r="Z910" t="s">
        <v>887</v>
      </c>
      <c r="AD910">
        <f t="shared" si="14"/>
        <v>909</v>
      </c>
    </row>
    <row r="911" spans="1:30" x14ac:dyDescent="0.3">
      <c r="A911" t="s">
        <v>29</v>
      </c>
      <c r="B911" t="s">
        <v>4478</v>
      </c>
      <c r="E911" t="s">
        <v>30</v>
      </c>
      <c r="F911" t="s">
        <v>884</v>
      </c>
      <c r="G911" t="s">
        <v>888</v>
      </c>
      <c r="H911"/>
      <c r="I911" t="s">
        <v>37</v>
      </c>
      <c r="J911" t="s">
        <v>890</v>
      </c>
      <c r="K911" t="s">
        <v>522</v>
      </c>
      <c r="L911" t="s">
        <v>889</v>
      </c>
      <c r="M911" t="s">
        <v>41</v>
      </c>
      <c r="N911" t="s">
        <v>70</v>
      </c>
      <c r="O911" t="s">
        <v>43</v>
      </c>
      <c r="P911" t="s">
        <v>44</v>
      </c>
      <c r="U911" t="str">
        <f>CONCATENATE(Parameter[[#This Row],[Use Case 1]],";",Parameter[[#This Row],[Use Case 2]],";",Parameter[[#This Row],[Use Case 3]],";",Parameter[[#This Row],[Use Case 4]],";",Parameter[[#This Row],[Use Case 5]],";")</f>
        <v>Kostenermittlung;;;;;</v>
      </c>
      <c r="V911" t="s">
        <v>34</v>
      </c>
      <c r="W911">
        <v>2022</v>
      </c>
      <c r="Y911" t="s">
        <v>4661</v>
      </c>
      <c r="Z911" t="s">
        <v>891</v>
      </c>
      <c r="AD911">
        <f t="shared" si="14"/>
        <v>910</v>
      </c>
    </row>
    <row r="912" spans="1:30" x14ac:dyDescent="0.3">
      <c r="A912" t="s">
        <v>29</v>
      </c>
      <c r="B912" t="s">
        <v>4478</v>
      </c>
      <c r="E912" t="s">
        <v>30</v>
      </c>
      <c r="F912" t="s">
        <v>884</v>
      </c>
      <c r="G912" t="s">
        <v>876</v>
      </c>
      <c r="H912"/>
      <c r="I912" t="s">
        <v>37</v>
      </c>
      <c r="J912" t="s">
        <v>878</v>
      </c>
      <c r="K912" t="s">
        <v>522</v>
      </c>
      <c r="L912" t="s">
        <v>877</v>
      </c>
      <c r="M912" t="s">
        <v>41</v>
      </c>
      <c r="N912" t="s">
        <v>70</v>
      </c>
      <c r="O912" t="s">
        <v>77</v>
      </c>
      <c r="P912" t="s">
        <v>44</v>
      </c>
      <c r="U912" t="str">
        <f>CONCATENATE(Parameter[[#This Row],[Use Case 1]],";",Parameter[[#This Row],[Use Case 2]],";",Parameter[[#This Row],[Use Case 3]],";",Parameter[[#This Row],[Use Case 4]],";",Parameter[[#This Row],[Use Case 5]],";")</f>
        <v>Kostenermittlung;;;;;</v>
      </c>
      <c r="V912" t="s">
        <v>34</v>
      </c>
      <c r="W912">
        <v>2022</v>
      </c>
      <c r="Y912" t="s">
        <v>4661</v>
      </c>
      <c r="Z912" t="s">
        <v>892</v>
      </c>
      <c r="AD912">
        <f t="shared" si="14"/>
        <v>911</v>
      </c>
    </row>
    <row r="913" spans="1:30" x14ac:dyDescent="0.3">
      <c r="A913" t="s">
        <v>29</v>
      </c>
      <c r="B913" t="s">
        <v>4478</v>
      </c>
      <c r="E913" t="s">
        <v>30</v>
      </c>
      <c r="F913" t="s">
        <v>884</v>
      </c>
      <c r="G913" t="s">
        <v>880</v>
      </c>
      <c r="H913"/>
      <c r="I913" t="s">
        <v>37</v>
      </c>
      <c r="J913" t="s">
        <v>882</v>
      </c>
      <c r="K913" t="s">
        <v>522</v>
      </c>
      <c r="L913" t="s">
        <v>881</v>
      </c>
      <c r="M913" t="s">
        <v>41</v>
      </c>
      <c r="N913" t="s">
        <v>70</v>
      </c>
      <c r="O913" t="s">
        <v>43</v>
      </c>
      <c r="P913" t="s">
        <v>44</v>
      </c>
      <c r="U913" t="str">
        <f>CONCATENATE(Parameter[[#This Row],[Use Case 1]],";",Parameter[[#This Row],[Use Case 2]],";",Parameter[[#This Row],[Use Case 3]],";",Parameter[[#This Row],[Use Case 4]],";",Parameter[[#This Row],[Use Case 5]],";")</f>
        <v>Kostenermittlung;;;;;</v>
      </c>
      <c r="V913" t="s">
        <v>34</v>
      </c>
      <c r="W913">
        <v>2022</v>
      </c>
      <c r="Y913" t="s">
        <v>4661</v>
      </c>
      <c r="Z913" t="s">
        <v>893</v>
      </c>
      <c r="AD913">
        <f t="shared" si="14"/>
        <v>912</v>
      </c>
    </row>
    <row r="914" spans="1:30" x14ac:dyDescent="0.3">
      <c r="A914" s="7" t="s">
        <v>29</v>
      </c>
      <c r="B914" s="7" t="s">
        <v>4478</v>
      </c>
      <c r="C914" s="7"/>
      <c r="D914" s="7"/>
      <c r="E914" s="7" t="s">
        <v>30</v>
      </c>
      <c r="F914" s="7" t="s">
        <v>894</v>
      </c>
      <c r="G914" s="7"/>
      <c r="H914" s="7"/>
      <c r="I914" s="7" t="s">
        <v>32</v>
      </c>
      <c r="J914" s="7" t="s">
        <v>894</v>
      </c>
      <c r="K914" s="7"/>
      <c r="L914" s="7"/>
      <c r="M914" s="7" t="s">
        <v>536</v>
      </c>
      <c r="N914" s="7"/>
      <c r="O914" s="7"/>
      <c r="P914" s="7" t="s">
        <v>44</v>
      </c>
      <c r="Q914" s="7"/>
      <c r="R914" s="7"/>
      <c r="S914" s="7"/>
      <c r="T914" s="7"/>
      <c r="U914" s="7" t="str">
        <f>CONCATENATE(Parameter[[#This Row],[Use Case 1]],";",Parameter[[#This Row],[Use Case 2]],";",Parameter[[#This Row],[Use Case 3]],";",Parameter[[#This Row],[Use Case 4]],";",Parameter[[#This Row],[Use Case 5]],";")</f>
        <v>Kostenermittlung;;;;;</v>
      </c>
      <c r="V914" s="7" t="s">
        <v>34</v>
      </c>
      <c r="W914" s="7">
        <v>2022</v>
      </c>
      <c r="X914" s="7"/>
      <c r="Y914" s="7" t="s">
        <v>4661</v>
      </c>
      <c r="Z914" s="7" t="s">
        <v>894</v>
      </c>
      <c r="AA914" s="7" t="s">
        <v>4321</v>
      </c>
      <c r="AB914" s="7"/>
      <c r="AC914" s="7"/>
      <c r="AD914" s="7">
        <f t="shared" si="14"/>
        <v>913</v>
      </c>
    </row>
    <row r="915" spans="1:30" x14ac:dyDescent="0.3">
      <c r="A915" t="s">
        <v>29</v>
      </c>
      <c r="B915" t="s">
        <v>4478</v>
      </c>
      <c r="E915" t="s">
        <v>30</v>
      </c>
      <c r="F915" t="s">
        <v>894</v>
      </c>
      <c r="G915" t="s">
        <v>637</v>
      </c>
      <c r="H915"/>
      <c r="I915" t="s">
        <v>37</v>
      </c>
      <c r="J915" t="s">
        <v>639</v>
      </c>
      <c r="K915" t="s">
        <v>74</v>
      </c>
      <c r="L915" t="s">
        <v>638</v>
      </c>
      <c r="M915" t="s">
        <v>41</v>
      </c>
      <c r="N915" t="s">
        <v>50</v>
      </c>
      <c r="O915" t="s">
        <v>43</v>
      </c>
      <c r="P915" t="s">
        <v>44</v>
      </c>
      <c r="U915" t="str">
        <f>CONCATENATE(Parameter[[#This Row],[Use Case 1]],";",Parameter[[#This Row],[Use Case 2]],";",Parameter[[#This Row],[Use Case 3]],";",Parameter[[#This Row],[Use Case 4]],";",Parameter[[#This Row],[Use Case 5]],";")</f>
        <v>Kostenermittlung;;;;;</v>
      </c>
      <c r="V915" t="s">
        <v>34</v>
      </c>
      <c r="W915">
        <v>2022</v>
      </c>
      <c r="Y915" t="s">
        <v>4661</v>
      </c>
      <c r="Z915" t="s">
        <v>640</v>
      </c>
      <c r="AD915">
        <f t="shared" si="14"/>
        <v>914</v>
      </c>
    </row>
    <row r="916" spans="1:30" x14ac:dyDescent="0.3">
      <c r="A916" t="s">
        <v>29</v>
      </c>
      <c r="B916" t="s">
        <v>4478</v>
      </c>
      <c r="E916" t="s">
        <v>30</v>
      </c>
      <c r="F916" t="s">
        <v>894</v>
      </c>
      <c r="G916" t="s">
        <v>637</v>
      </c>
      <c r="H916" t="s">
        <v>115</v>
      </c>
      <c r="I916" t="s">
        <v>79</v>
      </c>
      <c r="P916" t="s">
        <v>44</v>
      </c>
      <c r="U916" t="str">
        <f>CONCATENATE(Parameter[[#This Row],[Use Case 1]],";",Parameter[[#This Row],[Use Case 2]],";",Parameter[[#This Row],[Use Case 3]],";",Parameter[[#This Row],[Use Case 4]],";",Parameter[[#This Row],[Use Case 5]],";")</f>
        <v>Kostenermittlung;;;;;</v>
      </c>
      <c r="V916" t="s">
        <v>34</v>
      </c>
      <c r="W916">
        <v>2022</v>
      </c>
      <c r="Y916" t="s">
        <v>4661</v>
      </c>
      <c r="AD916">
        <f t="shared" si="14"/>
        <v>915</v>
      </c>
    </row>
    <row r="917" spans="1:30" x14ac:dyDescent="0.3">
      <c r="A917" t="s">
        <v>29</v>
      </c>
      <c r="B917" t="s">
        <v>4478</v>
      </c>
      <c r="E917" t="s">
        <v>30</v>
      </c>
      <c r="F917" t="s">
        <v>894</v>
      </c>
      <c r="G917" t="s">
        <v>637</v>
      </c>
      <c r="H917" t="s">
        <v>114</v>
      </c>
      <c r="I917" t="s">
        <v>79</v>
      </c>
      <c r="P917" t="s">
        <v>44</v>
      </c>
      <c r="U917" t="str">
        <f>CONCATENATE(Parameter[[#This Row],[Use Case 1]],";",Parameter[[#This Row],[Use Case 2]],";",Parameter[[#This Row],[Use Case 3]],";",Parameter[[#This Row],[Use Case 4]],";",Parameter[[#This Row],[Use Case 5]],";")</f>
        <v>Kostenermittlung;;;;;</v>
      </c>
      <c r="V917" t="s">
        <v>34</v>
      </c>
      <c r="W917">
        <v>2022</v>
      </c>
      <c r="Y917" t="s">
        <v>4661</v>
      </c>
      <c r="AD917">
        <f t="shared" si="14"/>
        <v>916</v>
      </c>
    </row>
    <row r="918" spans="1:30" x14ac:dyDescent="0.3">
      <c r="A918" t="s">
        <v>29</v>
      </c>
      <c r="B918" t="s">
        <v>4478</v>
      </c>
      <c r="E918" t="s">
        <v>30</v>
      </c>
      <c r="F918" t="s">
        <v>894</v>
      </c>
      <c r="G918" t="s">
        <v>637</v>
      </c>
      <c r="H918" t="s">
        <v>3100</v>
      </c>
      <c r="I918" t="s">
        <v>79</v>
      </c>
      <c r="P918" t="s">
        <v>44</v>
      </c>
      <c r="U918" t="str">
        <f>CONCATENATE(Parameter[[#This Row],[Use Case 1]],";",Parameter[[#This Row],[Use Case 2]],";",Parameter[[#This Row],[Use Case 3]],";",Parameter[[#This Row],[Use Case 4]],";",Parameter[[#This Row],[Use Case 5]],";")</f>
        <v>Kostenermittlung;;;;;</v>
      </c>
      <c r="V918" t="s">
        <v>34</v>
      </c>
      <c r="W918">
        <v>2022</v>
      </c>
      <c r="Y918" t="s">
        <v>4661</v>
      </c>
      <c r="AD918">
        <f t="shared" si="14"/>
        <v>917</v>
      </c>
    </row>
    <row r="919" spans="1:30" x14ac:dyDescent="0.3">
      <c r="A919" t="s">
        <v>29</v>
      </c>
      <c r="B919" t="s">
        <v>4478</v>
      </c>
      <c r="E919" t="s">
        <v>30</v>
      </c>
      <c r="F919" t="s">
        <v>894</v>
      </c>
      <c r="G919" t="s">
        <v>637</v>
      </c>
      <c r="H919" t="s">
        <v>3101</v>
      </c>
      <c r="I919" t="s">
        <v>79</v>
      </c>
      <c r="P919" t="s">
        <v>44</v>
      </c>
      <c r="U919" t="str">
        <f>CONCATENATE(Parameter[[#This Row],[Use Case 1]],";",Parameter[[#This Row],[Use Case 2]],";",Parameter[[#This Row],[Use Case 3]],";",Parameter[[#This Row],[Use Case 4]],";",Parameter[[#This Row],[Use Case 5]],";")</f>
        <v>Kostenermittlung;;;;;</v>
      </c>
      <c r="V919" t="s">
        <v>34</v>
      </c>
      <c r="W919">
        <v>2022</v>
      </c>
      <c r="Y919" t="s">
        <v>4661</v>
      </c>
      <c r="AD919">
        <f t="shared" si="14"/>
        <v>918</v>
      </c>
    </row>
    <row r="920" spans="1:30" x14ac:dyDescent="0.3">
      <c r="A920" t="s">
        <v>29</v>
      </c>
      <c r="B920" t="s">
        <v>4478</v>
      </c>
      <c r="E920" t="s">
        <v>30</v>
      </c>
      <c r="F920" t="s">
        <v>894</v>
      </c>
      <c r="G920" t="s">
        <v>637</v>
      </c>
      <c r="H920" t="s">
        <v>3102</v>
      </c>
      <c r="I920" t="s">
        <v>79</v>
      </c>
      <c r="P920" t="s">
        <v>44</v>
      </c>
      <c r="U920" t="str">
        <f>CONCATENATE(Parameter[[#This Row],[Use Case 1]],";",Parameter[[#This Row],[Use Case 2]],";",Parameter[[#This Row],[Use Case 3]],";",Parameter[[#This Row],[Use Case 4]],";",Parameter[[#This Row],[Use Case 5]],";")</f>
        <v>Kostenermittlung;;;;;</v>
      </c>
      <c r="V920" t="s">
        <v>34</v>
      </c>
      <c r="W920">
        <v>2022</v>
      </c>
      <c r="Y920" t="s">
        <v>4661</v>
      </c>
      <c r="AD920">
        <f t="shared" si="14"/>
        <v>919</v>
      </c>
    </row>
    <row r="921" spans="1:30" x14ac:dyDescent="0.3">
      <c r="A921" t="s">
        <v>29</v>
      </c>
      <c r="B921" t="s">
        <v>4478</v>
      </c>
      <c r="E921" t="s">
        <v>30</v>
      </c>
      <c r="F921" t="s">
        <v>894</v>
      </c>
      <c r="G921" t="s">
        <v>637</v>
      </c>
      <c r="H921" t="s">
        <v>3103</v>
      </c>
      <c r="I921" t="s">
        <v>79</v>
      </c>
      <c r="P921" t="s">
        <v>44</v>
      </c>
      <c r="U921" t="str">
        <f>CONCATENATE(Parameter[[#This Row],[Use Case 1]],";",Parameter[[#This Row],[Use Case 2]],";",Parameter[[#This Row],[Use Case 3]],";",Parameter[[#This Row],[Use Case 4]],";",Parameter[[#This Row],[Use Case 5]],";")</f>
        <v>Kostenermittlung;;;;;</v>
      </c>
      <c r="V921" t="s">
        <v>34</v>
      </c>
      <c r="W921">
        <v>2022</v>
      </c>
      <c r="Y921" t="s">
        <v>4661</v>
      </c>
      <c r="AD921">
        <f t="shared" si="14"/>
        <v>920</v>
      </c>
    </row>
    <row r="922" spans="1:30" x14ac:dyDescent="0.3">
      <c r="A922" t="s">
        <v>29</v>
      </c>
      <c r="B922" t="s">
        <v>4478</v>
      </c>
      <c r="E922" t="s">
        <v>30</v>
      </c>
      <c r="F922" t="s">
        <v>894</v>
      </c>
      <c r="G922" t="s">
        <v>637</v>
      </c>
      <c r="H922" t="s">
        <v>3040</v>
      </c>
      <c r="I922" t="s">
        <v>79</v>
      </c>
      <c r="P922" t="s">
        <v>44</v>
      </c>
      <c r="U922" t="str">
        <f>CONCATENATE(Parameter[[#This Row],[Use Case 1]],";",Parameter[[#This Row],[Use Case 2]],";",Parameter[[#This Row],[Use Case 3]],";",Parameter[[#This Row],[Use Case 4]],";",Parameter[[#This Row],[Use Case 5]],";")</f>
        <v>Kostenermittlung;;;;;</v>
      </c>
      <c r="V922" t="s">
        <v>34</v>
      </c>
      <c r="W922">
        <v>2022</v>
      </c>
      <c r="Y922" t="s">
        <v>4661</v>
      </c>
      <c r="AD922">
        <f t="shared" si="14"/>
        <v>921</v>
      </c>
    </row>
    <row r="923" spans="1:30" x14ac:dyDescent="0.3">
      <c r="A923" t="s">
        <v>29</v>
      </c>
      <c r="B923" t="s">
        <v>4478</v>
      </c>
      <c r="E923" t="s">
        <v>30</v>
      </c>
      <c r="F923" t="s">
        <v>894</v>
      </c>
      <c r="G923" t="s">
        <v>641</v>
      </c>
      <c r="H923"/>
      <c r="I923" t="s">
        <v>37</v>
      </c>
      <c r="J923" t="s">
        <v>643</v>
      </c>
      <c r="K923" t="s">
        <v>47</v>
      </c>
      <c r="L923" t="s">
        <v>642</v>
      </c>
      <c r="M923" t="s">
        <v>41</v>
      </c>
      <c r="N923" t="s">
        <v>50</v>
      </c>
      <c r="O923" t="s">
        <v>43</v>
      </c>
      <c r="P923" t="s">
        <v>44</v>
      </c>
      <c r="U923" t="str">
        <f>CONCATENATE(Parameter[[#This Row],[Use Case 1]],";",Parameter[[#This Row],[Use Case 2]],";",Parameter[[#This Row],[Use Case 3]],";",Parameter[[#This Row],[Use Case 4]],";",Parameter[[#This Row],[Use Case 5]],";")</f>
        <v>Kostenermittlung;;;;;</v>
      </c>
      <c r="V923" t="s">
        <v>34</v>
      </c>
      <c r="W923">
        <v>2022</v>
      </c>
      <c r="Y923" t="s">
        <v>4661</v>
      </c>
      <c r="Z923" t="s">
        <v>644</v>
      </c>
      <c r="AD923">
        <f t="shared" si="14"/>
        <v>922</v>
      </c>
    </row>
    <row r="924" spans="1:30" x14ac:dyDescent="0.3">
      <c r="A924" t="s">
        <v>29</v>
      </c>
      <c r="B924" t="s">
        <v>4478</v>
      </c>
      <c r="E924" t="s">
        <v>30</v>
      </c>
      <c r="F924" t="s">
        <v>894</v>
      </c>
      <c r="G924" t="s">
        <v>645</v>
      </c>
      <c r="H924"/>
      <c r="I924" t="s">
        <v>37</v>
      </c>
      <c r="J924" t="s">
        <v>647</v>
      </c>
      <c r="K924" t="s">
        <v>38</v>
      </c>
      <c r="L924" t="s">
        <v>646</v>
      </c>
      <c r="M924" t="s">
        <v>41</v>
      </c>
      <c r="N924" t="s">
        <v>70</v>
      </c>
      <c r="O924" t="s">
        <v>43</v>
      </c>
      <c r="P924" t="s">
        <v>44</v>
      </c>
      <c r="U924" t="str">
        <f>CONCATENATE(Parameter[[#This Row],[Use Case 1]],";",Parameter[[#This Row],[Use Case 2]],";",Parameter[[#This Row],[Use Case 3]],";",Parameter[[#This Row],[Use Case 4]],";",Parameter[[#This Row],[Use Case 5]],";")</f>
        <v>Kostenermittlung;;;;;</v>
      </c>
      <c r="V924" t="s">
        <v>34</v>
      </c>
      <c r="W924">
        <v>2022</v>
      </c>
      <c r="Y924" t="s">
        <v>4661</v>
      </c>
      <c r="Z924" t="s">
        <v>648</v>
      </c>
      <c r="AD924">
        <f t="shared" si="14"/>
        <v>923</v>
      </c>
    </row>
    <row r="925" spans="1:30" x14ac:dyDescent="0.3">
      <c r="A925" t="s">
        <v>29</v>
      </c>
      <c r="B925" t="s">
        <v>4478</v>
      </c>
      <c r="E925" t="s">
        <v>30</v>
      </c>
      <c r="F925" t="s">
        <v>894</v>
      </c>
      <c r="G925" t="s">
        <v>649</v>
      </c>
      <c r="H925"/>
      <c r="I925" t="s">
        <v>37</v>
      </c>
      <c r="J925" t="s">
        <v>651</v>
      </c>
      <c r="K925" t="s">
        <v>47</v>
      </c>
      <c r="L925" t="s">
        <v>650</v>
      </c>
      <c r="M925" t="s">
        <v>41</v>
      </c>
      <c r="N925" t="s">
        <v>50</v>
      </c>
      <c r="O925" t="s">
        <v>77</v>
      </c>
      <c r="P925" t="s">
        <v>44</v>
      </c>
      <c r="U925" t="str">
        <f>CONCATENATE(Parameter[[#This Row],[Use Case 1]],";",Parameter[[#This Row],[Use Case 2]],";",Parameter[[#This Row],[Use Case 3]],";",Parameter[[#This Row],[Use Case 4]],";",Parameter[[#This Row],[Use Case 5]],";")</f>
        <v>Kostenermittlung;;;;;</v>
      </c>
      <c r="V925" t="s">
        <v>34</v>
      </c>
      <c r="W925">
        <v>2022</v>
      </c>
      <c r="Y925" t="s">
        <v>4661</v>
      </c>
      <c r="Z925" t="s">
        <v>652</v>
      </c>
      <c r="AD925">
        <f t="shared" si="14"/>
        <v>924</v>
      </c>
    </row>
    <row r="926" spans="1:30" x14ac:dyDescent="0.3">
      <c r="A926" t="s">
        <v>29</v>
      </c>
      <c r="B926" t="s">
        <v>4478</v>
      </c>
      <c r="E926" t="s">
        <v>30</v>
      </c>
      <c r="F926" t="s">
        <v>894</v>
      </c>
      <c r="G926" t="s">
        <v>722</v>
      </c>
      <c r="H926"/>
      <c r="I926" t="s">
        <v>37</v>
      </c>
      <c r="J926" t="s">
        <v>724</v>
      </c>
      <c r="K926" t="s">
        <v>47</v>
      </c>
      <c r="L926" t="s">
        <v>723</v>
      </c>
      <c r="M926" t="s">
        <v>41</v>
      </c>
      <c r="N926" t="s">
        <v>70</v>
      </c>
      <c r="O926" t="s">
        <v>657</v>
      </c>
      <c r="P926" t="s">
        <v>44</v>
      </c>
      <c r="U926" t="str">
        <f>CONCATENATE(Parameter[[#This Row],[Use Case 1]],";",Parameter[[#This Row],[Use Case 2]],";",Parameter[[#This Row],[Use Case 3]],";",Parameter[[#This Row],[Use Case 4]],";",Parameter[[#This Row],[Use Case 5]],";")</f>
        <v>Kostenermittlung;;;;;</v>
      </c>
      <c r="V926" t="s">
        <v>34</v>
      </c>
      <c r="W926">
        <v>2022</v>
      </c>
      <c r="Y926" t="s">
        <v>4661</v>
      </c>
      <c r="Z926" t="s">
        <v>725</v>
      </c>
      <c r="AD926">
        <f t="shared" si="14"/>
        <v>925</v>
      </c>
    </row>
    <row r="927" spans="1:30" x14ac:dyDescent="0.3">
      <c r="A927" t="s">
        <v>29</v>
      </c>
      <c r="B927" t="s">
        <v>4478</v>
      </c>
      <c r="E927" t="s">
        <v>30</v>
      </c>
      <c r="F927" t="s">
        <v>894</v>
      </c>
      <c r="G927" t="s">
        <v>726</v>
      </c>
      <c r="H927"/>
      <c r="I927" t="s">
        <v>37</v>
      </c>
      <c r="J927" t="s">
        <v>728</v>
      </c>
      <c r="K927" t="s">
        <v>47</v>
      </c>
      <c r="L927" t="s">
        <v>727</v>
      </c>
      <c r="M927" t="s">
        <v>41</v>
      </c>
      <c r="N927" t="s">
        <v>70</v>
      </c>
      <c r="O927" t="s">
        <v>657</v>
      </c>
      <c r="P927" t="s">
        <v>44</v>
      </c>
      <c r="U927" t="str">
        <f>CONCATENATE(Parameter[[#This Row],[Use Case 1]],";",Parameter[[#This Row],[Use Case 2]],";",Parameter[[#This Row],[Use Case 3]],";",Parameter[[#This Row],[Use Case 4]],";",Parameter[[#This Row],[Use Case 5]],";")</f>
        <v>Kostenermittlung;;;;;</v>
      </c>
      <c r="V927" t="s">
        <v>34</v>
      </c>
      <c r="W927">
        <v>2022</v>
      </c>
      <c r="Y927" t="s">
        <v>4661</v>
      </c>
      <c r="Z927" t="s">
        <v>729</v>
      </c>
      <c r="AD927">
        <f t="shared" si="14"/>
        <v>926</v>
      </c>
    </row>
    <row r="928" spans="1:30" x14ac:dyDescent="0.3">
      <c r="A928" t="s">
        <v>29</v>
      </c>
      <c r="B928" t="s">
        <v>4478</v>
      </c>
      <c r="E928" t="s">
        <v>30</v>
      </c>
      <c r="F928" t="s">
        <v>894</v>
      </c>
      <c r="G928" t="s">
        <v>730</v>
      </c>
      <c r="H928"/>
      <c r="I928" t="s">
        <v>37</v>
      </c>
      <c r="J928" t="s">
        <v>732</v>
      </c>
      <c r="K928" t="s">
        <v>74</v>
      </c>
      <c r="L928" t="s">
        <v>731</v>
      </c>
      <c r="M928" t="s">
        <v>41</v>
      </c>
      <c r="N928" t="s">
        <v>42</v>
      </c>
      <c r="O928" t="s">
        <v>657</v>
      </c>
      <c r="P928" t="s">
        <v>44</v>
      </c>
      <c r="U928" t="str">
        <f>CONCATENATE(Parameter[[#This Row],[Use Case 1]],";",Parameter[[#This Row],[Use Case 2]],";",Parameter[[#This Row],[Use Case 3]],";",Parameter[[#This Row],[Use Case 4]],";",Parameter[[#This Row],[Use Case 5]],";")</f>
        <v>Kostenermittlung;;;;;</v>
      </c>
      <c r="V928" t="s">
        <v>34</v>
      </c>
      <c r="W928">
        <v>2022</v>
      </c>
      <c r="Y928" t="s">
        <v>4661</v>
      </c>
      <c r="Z928" t="s">
        <v>895</v>
      </c>
      <c r="AD928">
        <f t="shared" si="14"/>
        <v>927</v>
      </c>
    </row>
    <row r="929" spans="1:30" x14ac:dyDescent="0.3">
      <c r="A929" t="s">
        <v>29</v>
      </c>
      <c r="B929" t="s">
        <v>4478</v>
      </c>
      <c r="E929" t="s">
        <v>30</v>
      </c>
      <c r="F929" t="s">
        <v>894</v>
      </c>
      <c r="G929" t="s">
        <v>730</v>
      </c>
      <c r="H929" t="s">
        <v>115</v>
      </c>
      <c r="I929" t="s">
        <v>79</v>
      </c>
      <c r="P929" t="s">
        <v>44</v>
      </c>
      <c r="U929" t="str">
        <f>CONCATENATE(Parameter[[#This Row],[Use Case 1]],";",Parameter[[#This Row],[Use Case 2]],";",Parameter[[#This Row],[Use Case 3]],";",Parameter[[#This Row],[Use Case 4]],";",Parameter[[#This Row],[Use Case 5]],";")</f>
        <v>Kostenermittlung;;;;;</v>
      </c>
      <c r="V929" t="s">
        <v>34</v>
      </c>
      <c r="W929">
        <v>2022</v>
      </c>
      <c r="Y929" t="s">
        <v>4661</v>
      </c>
      <c r="AD929">
        <f t="shared" si="14"/>
        <v>928</v>
      </c>
    </row>
    <row r="930" spans="1:30" x14ac:dyDescent="0.3">
      <c r="A930" t="s">
        <v>29</v>
      </c>
      <c r="B930" t="s">
        <v>4478</v>
      </c>
      <c r="E930" t="s">
        <v>30</v>
      </c>
      <c r="F930" t="s">
        <v>894</v>
      </c>
      <c r="G930" t="s">
        <v>730</v>
      </c>
      <c r="H930" t="s">
        <v>1686</v>
      </c>
      <c r="I930" t="s">
        <v>79</v>
      </c>
      <c r="P930" t="s">
        <v>44</v>
      </c>
      <c r="U930" t="str">
        <f>CONCATENATE(Parameter[[#This Row],[Use Case 1]],";",Parameter[[#This Row],[Use Case 2]],";",Parameter[[#This Row],[Use Case 3]],";",Parameter[[#This Row],[Use Case 4]],";",Parameter[[#This Row],[Use Case 5]],";")</f>
        <v>Kostenermittlung;;;;;</v>
      </c>
      <c r="V930" t="s">
        <v>34</v>
      </c>
      <c r="W930">
        <v>2022</v>
      </c>
      <c r="Y930" t="s">
        <v>4661</v>
      </c>
      <c r="AD930">
        <f t="shared" si="14"/>
        <v>929</v>
      </c>
    </row>
    <row r="931" spans="1:30" x14ac:dyDescent="0.3">
      <c r="A931" t="s">
        <v>29</v>
      </c>
      <c r="B931" t="s">
        <v>4478</v>
      </c>
      <c r="E931" t="s">
        <v>30</v>
      </c>
      <c r="F931" t="s">
        <v>894</v>
      </c>
      <c r="G931" t="s">
        <v>730</v>
      </c>
      <c r="H931" t="s">
        <v>734</v>
      </c>
      <c r="I931" t="s">
        <v>79</v>
      </c>
      <c r="P931" t="s">
        <v>44</v>
      </c>
      <c r="U931" t="str">
        <f>CONCATENATE(Parameter[[#This Row],[Use Case 1]],";",Parameter[[#This Row],[Use Case 2]],";",Parameter[[#This Row],[Use Case 3]],";",Parameter[[#This Row],[Use Case 4]],";",Parameter[[#This Row],[Use Case 5]],";")</f>
        <v>Kostenermittlung;;;;;</v>
      </c>
      <c r="V931" t="s">
        <v>34</v>
      </c>
      <c r="W931">
        <v>2022</v>
      </c>
      <c r="Y931" t="s">
        <v>4661</v>
      </c>
      <c r="AD931">
        <f t="shared" si="14"/>
        <v>930</v>
      </c>
    </row>
    <row r="932" spans="1:30" x14ac:dyDescent="0.3">
      <c r="A932" t="s">
        <v>29</v>
      </c>
      <c r="B932" t="s">
        <v>4478</v>
      </c>
      <c r="E932" t="s">
        <v>30</v>
      </c>
      <c r="F932" t="s">
        <v>894</v>
      </c>
      <c r="G932" t="s">
        <v>730</v>
      </c>
      <c r="H932" t="s">
        <v>735</v>
      </c>
      <c r="I932" t="s">
        <v>79</v>
      </c>
      <c r="P932" t="s">
        <v>44</v>
      </c>
      <c r="U932" t="str">
        <f>CONCATENATE(Parameter[[#This Row],[Use Case 1]],";",Parameter[[#This Row],[Use Case 2]],";",Parameter[[#This Row],[Use Case 3]],";",Parameter[[#This Row],[Use Case 4]],";",Parameter[[#This Row],[Use Case 5]],";")</f>
        <v>Kostenermittlung;;;;;</v>
      </c>
      <c r="V932" t="s">
        <v>34</v>
      </c>
      <c r="W932">
        <v>2022</v>
      </c>
      <c r="Y932" t="s">
        <v>4661</v>
      </c>
      <c r="AD932">
        <f t="shared" si="14"/>
        <v>931</v>
      </c>
    </row>
    <row r="933" spans="1:30" x14ac:dyDescent="0.3">
      <c r="A933" t="s">
        <v>29</v>
      </c>
      <c r="B933" t="s">
        <v>4478</v>
      </c>
      <c r="E933" t="s">
        <v>30</v>
      </c>
      <c r="F933" t="s">
        <v>894</v>
      </c>
      <c r="G933" t="s">
        <v>730</v>
      </c>
      <c r="H933" t="s">
        <v>736</v>
      </c>
      <c r="I933" t="s">
        <v>79</v>
      </c>
      <c r="P933" t="s">
        <v>44</v>
      </c>
      <c r="U933" t="str">
        <f>CONCATENATE(Parameter[[#This Row],[Use Case 1]],";",Parameter[[#This Row],[Use Case 2]],";",Parameter[[#This Row],[Use Case 3]],";",Parameter[[#This Row],[Use Case 4]],";",Parameter[[#This Row],[Use Case 5]],";")</f>
        <v>Kostenermittlung;;;;;</v>
      </c>
      <c r="V933" t="s">
        <v>34</v>
      </c>
      <c r="W933">
        <v>2022</v>
      </c>
      <c r="Y933" t="s">
        <v>4661</v>
      </c>
      <c r="AD933">
        <f t="shared" si="14"/>
        <v>932</v>
      </c>
    </row>
    <row r="934" spans="1:30" x14ac:dyDescent="0.3">
      <c r="A934" t="s">
        <v>29</v>
      </c>
      <c r="B934" t="s">
        <v>4478</v>
      </c>
      <c r="E934" t="s">
        <v>30</v>
      </c>
      <c r="F934" t="s">
        <v>894</v>
      </c>
      <c r="G934" t="s">
        <v>730</v>
      </c>
      <c r="H934" t="s">
        <v>737</v>
      </c>
      <c r="I934" t="s">
        <v>79</v>
      </c>
      <c r="P934" t="s">
        <v>44</v>
      </c>
      <c r="U934" t="str">
        <f>CONCATENATE(Parameter[[#This Row],[Use Case 1]],";",Parameter[[#This Row],[Use Case 2]],";",Parameter[[#This Row],[Use Case 3]],";",Parameter[[#This Row],[Use Case 4]],";",Parameter[[#This Row],[Use Case 5]],";")</f>
        <v>Kostenermittlung;;;;;</v>
      </c>
      <c r="V934" t="s">
        <v>34</v>
      </c>
      <c r="W934">
        <v>2022</v>
      </c>
      <c r="Y934" t="s">
        <v>4661</v>
      </c>
      <c r="AD934">
        <f t="shared" si="14"/>
        <v>933</v>
      </c>
    </row>
    <row r="935" spans="1:30" x14ac:dyDescent="0.3">
      <c r="A935" t="s">
        <v>29</v>
      </c>
      <c r="B935" t="s">
        <v>4478</v>
      </c>
      <c r="E935" t="s">
        <v>30</v>
      </c>
      <c r="F935" t="s">
        <v>894</v>
      </c>
      <c r="G935" t="s">
        <v>730</v>
      </c>
      <c r="H935" t="s">
        <v>738</v>
      </c>
      <c r="I935" t="s">
        <v>79</v>
      </c>
      <c r="P935" t="s">
        <v>44</v>
      </c>
      <c r="U935" t="str">
        <f>CONCATENATE(Parameter[[#This Row],[Use Case 1]],";",Parameter[[#This Row],[Use Case 2]],";",Parameter[[#This Row],[Use Case 3]],";",Parameter[[#This Row],[Use Case 4]],";",Parameter[[#This Row],[Use Case 5]],";")</f>
        <v>Kostenermittlung;;;;;</v>
      </c>
      <c r="V935" t="s">
        <v>34</v>
      </c>
      <c r="W935">
        <v>2022</v>
      </c>
      <c r="Y935" t="s">
        <v>4661</v>
      </c>
      <c r="AD935">
        <f t="shared" si="14"/>
        <v>934</v>
      </c>
    </row>
    <row r="936" spans="1:30" x14ac:dyDescent="0.3">
      <c r="A936" t="s">
        <v>29</v>
      </c>
      <c r="B936" t="s">
        <v>4478</v>
      </c>
      <c r="E936" t="s">
        <v>30</v>
      </c>
      <c r="F936" t="s">
        <v>894</v>
      </c>
      <c r="G936" t="s">
        <v>730</v>
      </c>
      <c r="H936" t="s">
        <v>739</v>
      </c>
      <c r="I936" t="s">
        <v>79</v>
      </c>
      <c r="P936" t="s">
        <v>44</v>
      </c>
      <c r="U936" t="str">
        <f>CONCATENATE(Parameter[[#This Row],[Use Case 1]],";",Parameter[[#This Row],[Use Case 2]],";",Parameter[[#This Row],[Use Case 3]],";",Parameter[[#This Row],[Use Case 4]],";",Parameter[[#This Row],[Use Case 5]],";")</f>
        <v>Kostenermittlung;;;;;</v>
      </c>
      <c r="V936" t="s">
        <v>34</v>
      </c>
      <c r="W936">
        <v>2022</v>
      </c>
      <c r="Y936" t="s">
        <v>4661</v>
      </c>
      <c r="AD936">
        <f t="shared" si="14"/>
        <v>935</v>
      </c>
    </row>
    <row r="937" spans="1:30" x14ac:dyDescent="0.3">
      <c r="A937" t="s">
        <v>29</v>
      </c>
      <c r="B937" t="s">
        <v>4478</v>
      </c>
      <c r="E937" t="s">
        <v>30</v>
      </c>
      <c r="F937" t="s">
        <v>894</v>
      </c>
      <c r="G937" t="s">
        <v>730</v>
      </c>
      <c r="H937" t="s">
        <v>740</v>
      </c>
      <c r="I937" t="s">
        <v>79</v>
      </c>
      <c r="P937" t="s">
        <v>44</v>
      </c>
      <c r="U937" t="str">
        <f>CONCATENATE(Parameter[[#This Row],[Use Case 1]],";",Parameter[[#This Row],[Use Case 2]],";",Parameter[[#This Row],[Use Case 3]],";",Parameter[[#This Row],[Use Case 4]],";",Parameter[[#This Row],[Use Case 5]],";")</f>
        <v>Kostenermittlung;;;;;</v>
      </c>
      <c r="V937" t="s">
        <v>34</v>
      </c>
      <c r="W937">
        <v>2022</v>
      </c>
      <c r="Y937" t="s">
        <v>4661</v>
      </c>
      <c r="AD937">
        <f t="shared" si="14"/>
        <v>936</v>
      </c>
    </row>
    <row r="938" spans="1:30" x14ac:dyDescent="0.3">
      <c r="A938" t="s">
        <v>29</v>
      </c>
      <c r="B938" t="s">
        <v>4478</v>
      </c>
      <c r="E938" t="s">
        <v>30</v>
      </c>
      <c r="F938" t="s">
        <v>894</v>
      </c>
      <c r="G938" t="s">
        <v>730</v>
      </c>
      <c r="H938" t="s">
        <v>741</v>
      </c>
      <c r="I938" t="s">
        <v>79</v>
      </c>
      <c r="P938" t="s">
        <v>44</v>
      </c>
      <c r="U938" t="str">
        <f>CONCATENATE(Parameter[[#This Row],[Use Case 1]],";",Parameter[[#This Row],[Use Case 2]],";",Parameter[[#This Row],[Use Case 3]],";",Parameter[[#This Row],[Use Case 4]],";",Parameter[[#This Row],[Use Case 5]],";")</f>
        <v>Kostenermittlung;;;;;</v>
      </c>
      <c r="V938" t="s">
        <v>34</v>
      </c>
      <c r="W938">
        <v>2022</v>
      </c>
      <c r="Y938" t="s">
        <v>4661</v>
      </c>
      <c r="AD938">
        <f t="shared" si="14"/>
        <v>937</v>
      </c>
    </row>
    <row r="939" spans="1:30" x14ac:dyDescent="0.3">
      <c r="A939" t="s">
        <v>29</v>
      </c>
      <c r="B939" t="s">
        <v>4478</v>
      </c>
      <c r="E939" t="s">
        <v>30</v>
      </c>
      <c r="F939" t="s">
        <v>894</v>
      </c>
      <c r="G939" t="s">
        <v>730</v>
      </c>
      <c r="H939" t="s">
        <v>742</v>
      </c>
      <c r="I939" t="s">
        <v>79</v>
      </c>
      <c r="P939" t="s">
        <v>44</v>
      </c>
      <c r="U939" t="str">
        <f>CONCATENATE(Parameter[[#This Row],[Use Case 1]],";",Parameter[[#This Row],[Use Case 2]],";",Parameter[[#This Row],[Use Case 3]],";",Parameter[[#This Row],[Use Case 4]],";",Parameter[[#This Row],[Use Case 5]],";")</f>
        <v>Kostenermittlung;;;;;</v>
      </c>
      <c r="V939" t="s">
        <v>34</v>
      </c>
      <c r="W939">
        <v>2022</v>
      </c>
      <c r="Y939" t="s">
        <v>4661</v>
      </c>
      <c r="AD939">
        <f t="shared" si="14"/>
        <v>938</v>
      </c>
    </row>
    <row r="940" spans="1:30" x14ac:dyDescent="0.3">
      <c r="A940" t="s">
        <v>29</v>
      </c>
      <c r="B940" t="s">
        <v>4478</v>
      </c>
      <c r="E940" t="s">
        <v>30</v>
      </c>
      <c r="F940" t="s">
        <v>894</v>
      </c>
      <c r="G940" t="s">
        <v>730</v>
      </c>
      <c r="H940" t="s">
        <v>743</v>
      </c>
      <c r="I940" t="s">
        <v>79</v>
      </c>
      <c r="P940" t="s">
        <v>44</v>
      </c>
      <c r="U940" t="str">
        <f>CONCATENATE(Parameter[[#This Row],[Use Case 1]],";",Parameter[[#This Row],[Use Case 2]],";",Parameter[[#This Row],[Use Case 3]],";",Parameter[[#This Row],[Use Case 4]],";",Parameter[[#This Row],[Use Case 5]],";")</f>
        <v>Kostenermittlung;;;;;</v>
      </c>
      <c r="V940" t="s">
        <v>34</v>
      </c>
      <c r="W940">
        <v>2022</v>
      </c>
      <c r="Y940" t="s">
        <v>4661</v>
      </c>
      <c r="AD940">
        <f t="shared" si="14"/>
        <v>939</v>
      </c>
    </row>
    <row r="941" spans="1:30" x14ac:dyDescent="0.3">
      <c r="A941" t="s">
        <v>29</v>
      </c>
      <c r="B941" t="s">
        <v>4478</v>
      </c>
      <c r="E941" t="s">
        <v>30</v>
      </c>
      <c r="F941" t="s">
        <v>894</v>
      </c>
      <c r="G941" t="s">
        <v>730</v>
      </c>
      <c r="H941" t="s">
        <v>744</v>
      </c>
      <c r="I941" t="s">
        <v>79</v>
      </c>
      <c r="P941" t="s">
        <v>44</v>
      </c>
      <c r="U941" t="str">
        <f>CONCATENATE(Parameter[[#This Row],[Use Case 1]],";",Parameter[[#This Row],[Use Case 2]],";",Parameter[[#This Row],[Use Case 3]],";",Parameter[[#This Row],[Use Case 4]],";",Parameter[[#This Row],[Use Case 5]],";")</f>
        <v>Kostenermittlung;;;;;</v>
      </c>
      <c r="V941" t="s">
        <v>34</v>
      </c>
      <c r="W941">
        <v>2022</v>
      </c>
      <c r="Y941" t="s">
        <v>4661</v>
      </c>
      <c r="AD941">
        <f t="shared" si="14"/>
        <v>940</v>
      </c>
    </row>
    <row r="942" spans="1:30" x14ac:dyDescent="0.3">
      <c r="A942" t="s">
        <v>29</v>
      </c>
      <c r="B942" t="s">
        <v>4478</v>
      </c>
      <c r="E942" t="s">
        <v>30</v>
      </c>
      <c r="F942" t="s">
        <v>894</v>
      </c>
      <c r="G942" t="s">
        <v>730</v>
      </c>
      <c r="H942" t="s">
        <v>745</v>
      </c>
      <c r="I942" t="s">
        <v>79</v>
      </c>
      <c r="P942" t="s">
        <v>44</v>
      </c>
      <c r="U942" t="str">
        <f>CONCATENATE(Parameter[[#This Row],[Use Case 1]],";",Parameter[[#This Row],[Use Case 2]],";",Parameter[[#This Row],[Use Case 3]],";",Parameter[[#This Row],[Use Case 4]],";",Parameter[[#This Row],[Use Case 5]],";")</f>
        <v>Kostenermittlung;;;;;</v>
      </c>
      <c r="V942" t="s">
        <v>34</v>
      </c>
      <c r="W942">
        <v>2022</v>
      </c>
      <c r="Y942" t="s">
        <v>4661</v>
      </c>
      <c r="AD942">
        <f t="shared" si="14"/>
        <v>941</v>
      </c>
    </row>
    <row r="943" spans="1:30" x14ac:dyDescent="0.3">
      <c r="A943" t="s">
        <v>29</v>
      </c>
      <c r="B943" t="s">
        <v>4478</v>
      </c>
      <c r="E943" t="s">
        <v>30</v>
      </c>
      <c r="F943" t="s">
        <v>894</v>
      </c>
      <c r="G943" t="s">
        <v>730</v>
      </c>
      <c r="H943" t="s">
        <v>746</v>
      </c>
      <c r="I943" t="s">
        <v>79</v>
      </c>
      <c r="P943" t="s">
        <v>44</v>
      </c>
      <c r="U943" t="str">
        <f>CONCATENATE(Parameter[[#This Row],[Use Case 1]],";",Parameter[[#This Row],[Use Case 2]],";",Parameter[[#This Row],[Use Case 3]],";",Parameter[[#This Row],[Use Case 4]],";",Parameter[[#This Row],[Use Case 5]],";")</f>
        <v>Kostenermittlung;;;;;</v>
      </c>
      <c r="V943" t="s">
        <v>34</v>
      </c>
      <c r="W943">
        <v>2022</v>
      </c>
      <c r="Y943" t="s">
        <v>4661</v>
      </c>
      <c r="AD943">
        <f t="shared" si="14"/>
        <v>942</v>
      </c>
    </row>
    <row r="944" spans="1:30" x14ac:dyDescent="0.3">
      <c r="A944" t="s">
        <v>29</v>
      </c>
      <c r="B944" t="s">
        <v>4478</v>
      </c>
      <c r="E944" t="s">
        <v>30</v>
      </c>
      <c r="F944" t="s">
        <v>894</v>
      </c>
      <c r="G944" t="s">
        <v>730</v>
      </c>
      <c r="H944" t="s">
        <v>747</v>
      </c>
      <c r="I944" t="s">
        <v>79</v>
      </c>
      <c r="P944" t="s">
        <v>44</v>
      </c>
      <c r="U944" t="str">
        <f>CONCATENATE(Parameter[[#This Row],[Use Case 1]],";",Parameter[[#This Row],[Use Case 2]],";",Parameter[[#This Row],[Use Case 3]],";",Parameter[[#This Row],[Use Case 4]],";",Parameter[[#This Row],[Use Case 5]],";")</f>
        <v>Kostenermittlung;;;;;</v>
      </c>
      <c r="V944" t="s">
        <v>34</v>
      </c>
      <c r="W944">
        <v>2022</v>
      </c>
      <c r="Y944" t="s">
        <v>4661</v>
      </c>
      <c r="AD944">
        <f t="shared" si="14"/>
        <v>943</v>
      </c>
    </row>
    <row r="945" spans="1:30" x14ac:dyDescent="0.3">
      <c r="A945" t="s">
        <v>29</v>
      </c>
      <c r="B945" t="s">
        <v>4478</v>
      </c>
      <c r="E945" t="s">
        <v>30</v>
      </c>
      <c r="F945" t="s">
        <v>894</v>
      </c>
      <c r="G945" t="s">
        <v>730</v>
      </c>
      <c r="H945" t="s">
        <v>748</v>
      </c>
      <c r="I945" t="s">
        <v>79</v>
      </c>
      <c r="P945" t="s">
        <v>44</v>
      </c>
      <c r="U945" t="str">
        <f>CONCATENATE(Parameter[[#This Row],[Use Case 1]],";",Parameter[[#This Row],[Use Case 2]],";",Parameter[[#This Row],[Use Case 3]],";",Parameter[[#This Row],[Use Case 4]],";",Parameter[[#This Row],[Use Case 5]],";")</f>
        <v>Kostenermittlung;;;;;</v>
      </c>
      <c r="V945" t="s">
        <v>34</v>
      </c>
      <c r="W945">
        <v>2022</v>
      </c>
      <c r="Y945" t="s">
        <v>4661</v>
      </c>
      <c r="AD945">
        <f t="shared" si="14"/>
        <v>944</v>
      </c>
    </row>
    <row r="946" spans="1:30" x14ac:dyDescent="0.3">
      <c r="A946" t="s">
        <v>29</v>
      </c>
      <c r="B946" t="s">
        <v>4478</v>
      </c>
      <c r="E946" t="s">
        <v>30</v>
      </c>
      <c r="F946" t="s">
        <v>894</v>
      </c>
      <c r="G946" t="s">
        <v>730</v>
      </c>
      <c r="H946" t="s">
        <v>749</v>
      </c>
      <c r="I946" t="s">
        <v>79</v>
      </c>
      <c r="P946" t="s">
        <v>44</v>
      </c>
      <c r="U946" t="str">
        <f>CONCATENATE(Parameter[[#This Row],[Use Case 1]],";",Parameter[[#This Row],[Use Case 2]],";",Parameter[[#This Row],[Use Case 3]],";",Parameter[[#This Row],[Use Case 4]],";",Parameter[[#This Row],[Use Case 5]],";")</f>
        <v>Kostenermittlung;;;;;</v>
      </c>
      <c r="V946" t="s">
        <v>34</v>
      </c>
      <c r="W946">
        <v>2022</v>
      </c>
      <c r="Y946" t="s">
        <v>4661</v>
      </c>
      <c r="AD946">
        <f t="shared" si="14"/>
        <v>945</v>
      </c>
    </row>
    <row r="947" spans="1:30" x14ac:dyDescent="0.3">
      <c r="A947" t="s">
        <v>29</v>
      </c>
      <c r="B947" t="s">
        <v>4478</v>
      </c>
      <c r="E947" t="s">
        <v>30</v>
      </c>
      <c r="F947" t="s">
        <v>894</v>
      </c>
      <c r="G947" t="s">
        <v>730</v>
      </c>
      <c r="H947" t="s">
        <v>750</v>
      </c>
      <c r="I947" t="s">
        <v>79</v>
      </c>
      <c r="P947" t="s">
        <v>44</v>
      </c>
      <c r="U947" t="str">
        <f>CONCATENATE(Parameter[[#This Row],[Use Case 1]],";",Parameter[[#This Row],[Use Case 2]],";",Parameter[[#This Row],[Use Case 3]],";",Parameter[[#This Row],[Use Case 4]],";",Parameter[[#This Row],[Use Case 5]],";")</f>
        <v>Kostenermittlung;;;;;</v>
      </c>
      <c r="V947" t="s">
        <v>34</v>
      </c>
      <c r="W947">
        <v>2022</v>
      </c>
      <c r="Y947" t="s">
        <v>4661</v>
      </c>
      <c r="AD947">
        <f t="shared" si="14"/>
        <v>946</v>
      </c>
    </row>
    <row r="948" spans="1:30" x14ac:dyDescent="0.3">
      <c r="A948" t="s">
        <v>29</v>
      </c>
      <c r="B948" t="s">
        <v>4478</v>
      </c>
      <c r="E948" t="s">
        <v>30</v>
      </c>
      <c r="F948" t="s">
        <v>894</v>
      </c>
      <c r="G948" t="s">
        <v>730</v>
      </c>
      <c r="H948" t="s">
        <v>751</v>
      </c>
      <c r="I948" t="s">
        <v>79</v>
      </c>
      <c r="P948" t="s">
        <v>44</v>
      </c>
      <c r="U948" t="str">
        <f>CONCATENATE(Parameter[[#This Row],[Use Case 1]],";",Parameter[[#This Row],[Use Case 2]],";",Parameter[[#This Row],[Use Case 3]],";",Parameter[[#This Row],[Use Case 4]],";",Parameter[[#This Row],[Use Case 5]],";")</f>
        <v>Kostenermittlung;;;;;</v>
      </c>
      <c r="V948" t="s">
        <v>34</v>
      </c>
      <c r="W948">
        <v>2022</v>
      </c>
      <c r="Y948" t="s">
        <v>4661</v>
      </c>
      <c r="AD948">
        <f t="shared" si="14"/>
        <v>947</v>
      </c>
    </row>
    <row r="949" spans="1:30" x14ac:dyDescent="0.3">
      <c r="A949" t="s">
        <v>29</v>
      </c>
      <c r="B949" t="s">
        <v>4478</v>
      </c>
      <c r="E949" t="s">
        <v>30</v>
      </c>
      <c r="F949" t="s">
        <v>894</v>
      </c>
      <c r="G949" t="s">
        <v>730</v>
      </c>
      <c r="H949" t="s">
        <v>752</v>
      </c>
      <c r="I949" t="s">
        <v>79</v>
      </c>
      <c r="P949" t="s">
        <v>44</v>
      </c>
      <c r="U949" t="str">
        <f>CONCATENATE(Parameter[[#This Row],[Use Case 1]],";",Parameter[[#This Row],[Use Case 2]],";",Parameter[[#This Row],[Use Case 3]],";",Parameter[[#This Row],[Use Case 4]],";",Parameter[[#This Row],[Use Case 5]],";")</f>
        <v>Kostenermittlung;;;;;</v>
      </c>
      <c r="V949" t="s">
        <v>34</v>
      </c>
      <c r="W949">
        <v>2022</v>
      </c>
      <c r="Y949" t="s">
        <v>4661</v>
      </c>
      <c r="AD949">
        <f t="shared" si="14"/>
        <v>948</v>
      </c>
    </row>
    <row r="950" spans="1:30" x14ac:dyDescent="0.3">
      <c r="A950" t="s">
        <v>29</v>
      </c>
      <c r="B950" t="s">
        <v>4478</v>
      </c>
      <c r="E950" t="s">
        <v>30</v>
      </c>
      <c r="F950" t="s">
        <v>894</v>
      </c>
      <c r="G950" t="s">
        <v>730</v>
      </c>
      <c r="H950" t="s">
        <v>753</v>
      </c>
      <c r="I950" t="s">
        <v>79</v>
      </c>
      <c r="P950" t="s">
        <v>44</v>
      </c>
      <c r="U950" t="str">
        <f>CONCATENATE(Parameter[[#This Row],[Use Case 1]],";",Parameter[[#This Row],[Use Case 2]],";",Parameter[[#This Row],[Use Case 3]],";",Parameter[[#This Row],[Use Case 4]],";",Parameter[[#This Row],[Use Case 5]],";")</f>
        <v>Kostenermittlung;;;;;</v>
      </c>
      <c r="V950" t="s">
        <v>34</v>
      </c>
      <c r="W950">
        <v>2022</v>
      </c>
      <c r="Y950" t="s">
        <v>4661</v>
      </c>
      <c r="AD950">
        <f t="shared" si="14"/>
        <v>949</v>
      </c>
    </row>
    <row r="951" spans="1:30" x14ac:dyDescent="0.3">
      <c r="A951" t="s">
        <v>29</v>
      </c>
      <c r="B951" t="s">
        <v>4478</v>
      </c>
      <c r="E951" t="s">
        <v>30</v>
      </c>
      <c r="F951" t="s">
        <v>894</v>
      </c>
      <c r="G951" t="s">
        <v>730</v>
      </c>
      <c r="H951" t="s">
        <v>754</v>
      </c>
      <c r="I951" t="s">
        <v>79</v>
      </c>
      <c r="P951" t="s">
        <v>44</v>
      </c>
      <c r="U951" t="str">
        <f>CONCATENATE(Parameter[[#This Row],[Use Case 1]],";",Parameter[[#This Row],[Use Case 2]],";",Parameter[[#This Row],[Use Case 3]],";",Parameter[[#This Row],[Use Case 4]],";",Parameter[[#This Row],[Use Case 5]],";")</f>
        <v>Kostenermittlung;;;;;</v>
      </c>
      <c r="V951" t="s">
        <v>34</v>
      </c>
      <c r="W951">
        <v>2022</v>
      </c>
      <c r="Y951" t="s">
        <v>4661</v>
      </c>
      <c r="AD951">
        <f t="shared" si="14"/>
        <v>950</v>
      </c>
    </row>
    <row r="952" spans="1:30" x14ac:dyDescent="0.3">
      <c r="A952" t="s">
        <v>29</v>
      </c>
      <c r="B952" t="s">
        <v>4478</v>
      </c>
      <c r="E952" t="s">
        <v>30</v>
      </c>
      <c r="F952" t="s">
        <v>894</v>
      </c>
      <c r="G952" t="s">
        <v>730</v>
      </c>
      <c r="H952" t="s">
        <v>755</v>
      </c>
      <c r="I952" t="s">
        <v>79</v>
      </c>
      <c r="P952" t="s">
        <v>44</v>
      </c>
      <c r="U952" t="str">
        <f>CONCATENATE(Parameter[[#This Row],[Use Case 1]],";",Parameter[[#This Row],[Use Case 2]],";",Parameter[[#This Row],[Use Case 3]],";",Parameter[[#This Row],[Use Case 4]],";",Parameter[[#This Row],[Use Case 5]],";")</f>
        <v>Kostenermittlung;;;;;</v>
      </c>
      <c r="V952" t="s">
        <v>34</v>
      </c>
      <c r="W952">
        <v>2022</v>
      </c>
      <c r="Y952" t="s">
        <v>4661</v>
      </c>
      <c r="AD952">
        <f t="shared" si="14"/>
        <v>951</v>
      </c>
    </row>
    <row r="953" spans="1:30" x14ac:dyDescent="0.3">
      <c r="A953" t="s">
        <v>29</v>
      </c>
      <c r="B953" t="s">
        <v>4478</v>
      </c>
      <c r="E953" t="s">
        <v>30</v>
      </c>
      <c r="F953" t="s">
        <v>894</v>
      </c>
      <c r="G953" t="s">
        <v>730</v>
      </c>
      <c r="H953" t="s">
        <v>756</v>
      </c>
      <c r="I953" t="s">
        <v>79</v>
      </c>
      <c r="P953" t="s">
        <v>44</v>
      </c>
      <c r="U953" t="str">
        <f>CONCATENATE(Parameter[[#This Row],[Use Case 1]],";",Parameter[[#This Row],[Use Case 2]],";",Parameter[[#This Row],[Use Case 3]],";",Parameter[[#This Row],[Use Case 4]],";",Parameter[[#This Row],[Use Case 5]],";")</f>
        <v>Kostenermittlung;;;;;</v>
      </c>
      <c r="V953" t="s">
        <v>34</v>
      </c>
      <c r="W953">
        <v>2022</v>
      </c>
      <c r="Y953" t="s">
        <v>4661</v>
      </c>
      <c r="AD953">
        <f t="shared" si="14"/>
        <v>952</v>
      </c>
    </row>
    <row r="954" spans="1:30" x14ac:dyDescent="0.3">
      <c r="A954" t="s">
        <v>29</v>
      </c>
      <c r="B954" t="s">
        <v>4478</v>
      </c>
      <c r="E954" t="s">
        <v>30</v>
      </c>
      <c r="F954" t="s">
        <v>894</v>
      </c>
      <c r="G954" t="s">
        <v>730</v>
      </c>
      <c r="H954" t="s">
        <v>757</v>
      </c>
      <c r="I954" t="s">
        <v>79</v>
      </c>
      <c r="P954" t="s">
        <v>44</v>
      </c>
      <c r="U954" t="str">
        <f>CONCATENATE(Parameter[[#This Row],[Use Case 1]],";",Parameter[[#This Row],[Use Case 2]],";",Parameter[[#This Row],[Use Case 3]],";",Parameter[[#This Row],[Use Case 4]],";",Parameter[[#This Row],[Use Case 5]],";")</f>
        <v>Kostenermittlung;;;;;</v>
      </c>
      <c r="V954" t="s">
        <v>34</v>
      </c>
      <c r="W954">
        <v>2022</v>
      </c>
      <c r="Y954" t="s">
        <v>4661</v>
      </c>
      <c r="AD954">
        <f t="shared" si="14"/>
        <v>953</v>
      </c>
    </row>
    <row r="955" spans="1:30" x14ac:dyDescent="0.3">
      <c r="A955" t="s">
        <v>29</v>
      </c>
      <c r="B955" t="s">
        <v>4478</v>
      </c>
      <c r="E955" t="s">
        <v>30</v>
      </c>
      <c r="F955" t="s">
        <v>894</v>
      </c>
      <c r="G955" t="s">
        <v>730</v>
      </c>
      <c r="H955" t="s">
        <v>758</v>
      </c>
      <c r="I955" t="s">
        <v>79</v>
      </c>
      <c r="P955" t="s">
        <v>44</v>
      </c>
      <c r="U955" t="str">
        <f>CONCATENATE(Parameter[[#This Row],[Use Case 1]],";",Parameter[[#This Row],[Use Case 2]],";",Parameter[[#This Row],[Use Case 3]],";",Parameter[[#This Row],[Use Case 4]],";",Parameter[[#This Row],[Use Case 5]],";")</f>
        <v>Kostenermittlung;;;;;</v>
      </c>
      <c r="V955" t="s">
        <v>34</v>
      </c>
      <c r="W955">
        <v>2022</v>
      </c>
      <c r="Y955" t="s">
        <v>4661</v>
      </c>
      <c r="AD955">
        <f t="shared" si="14"/>
        <v>954</v>
      </c>
    </row>
    <row r="956" spans="1:30" x14ac:dyDescent="0.3">
      <c r="A956" t="s">
        <v>29</v>
      </c>
      <c r="B956" t="s">
        <v>4478</v>
      </c>
      <c r="E956" t="s">
        <v>30</v>
      </c>
      <c r="F956" t="s">
        <v>894</v>
      </c>
      <c r="G956" t="s">
        <v>730</v>
      </c>
      <c r="H956" t="s">
        <v>759</v>
      </c>
      <c r="I956" t="s">
        <v>79</v>
      </c>
      <c r="P956" t="s">
        <v>44</v>
      </c>
      <c r="U956" t="str">
        <f>CONCATENATE(Parameter[[#This Row],[Use Case 1]],";",Parameter[[#This Row],[Use Case 2]],";",Parameter[[#This Row],[Use Case 3]],";",Parameter[[#This Row],[Use Case 4]],";",Parameter[[#This Row],[Use Case 5]],";")</f>
        <v>Kostenermittlung;;;;;</v>
      </c>
      <c r="V956" t="s">
        <v>34</v>
      </c>
      <c r="W956">
        <v>2022</v>
      </c>
      <c r="Y956" t="s">
        <v>4661</v>
      </c>
      <c r="AD956">
        <f t="shared" si="14"/>
        <v>955</v>
      </c>
    </row>
    <row r="957" spans="1:30" x14ac:dyDescent="0.3">
      <c r="A957" t="s">
        <v>29</v>
      </c>
      <c r="B957" t="s">
        <v>4478</v>
      </c>
      <c r="E957" t="s">
        <v>30</v>
      </c>
      <c r="F957" t="s">
        <v>894</v>
      </c>
      <c r="G957" t="s">
        <v>730</v>
      </c>
      <c r="H957" t="s">
        <v>760</v>
      </c>
      <c r="I957" t="s">
        <v>79</v>
      </c>
      <c r="P957" t="s">
        <v>44</v>
      </c>
      <c r="U957" t="str">
        <f>CONCATENATE(Parameter[[#This Row],[Use Case 1]],";",Parameter[[#This Row],[Use Case 2]],";",Parameter[[#This Row],[Use Case 3]],";",Parameter[[#This Row],[Use Case 4]],";",Parameter[[#This Row],[Use Case 5]],";")</f>
        <v>Kostenermittlung;;;;;</v>
      </c>
      <c r="V957" t="s">
        <v>34</v>
      </c>
      <c r="W957">
        <v>2022</v>
      </c>
      <c r="Y957" t="s">
        <v>4661</v>
      </c>
      <c r="AD957">
        <f t="shared" si="14"/>
        <v>956</v>
      </c>
    </row>
    <row r="958" spans="1:30" x14ac:dyDescent="0.3">
      <c r="A958" t="s">
        <v>29</v>
      </c>
      <c r="B958" t="s">
        <v>4478</v>
      </c>
      <c r="E958" t="s">
        <v>30</v>
      </c>
      <c r="F958" t="s">
        <v>894</v>
      </c>
      <c r="G958" t="s">
        <v>730</v>
      </c>
      <c r="H958" t="s">
        <v>761</v>
      </c>
      <c r="I958" t="s">
        <v>79</v>
      </c>
      <c r="P958" t="s">
        <v>44</v>
      </c>
      <c r="U958" t="str">
        <f>CONCATENATE(Parameter[[#This Row],[Use Case 1]],";",Parameter[[#This Row],[Use Case 2]],";",Parameter[[#This Row],[Use Case 3]],";",Parameter[[#This Row],[Use Case 4]],";",Parameter[[#This Row],[Use Case 5]],";")</f>
        <v>Kostenermittlung;;;;;</v>
      </c>
      <c r="V958" t="s">
        <v>34</v>
      </c>
      <c r="W958">
        <v>2022</v>
      </c>
      <c r="Y958" t="s">
        <v>4661</v>
      </c>
      <c r="AD958">
        <f t="shared" si="14"/>
        <v>957</v>
      </c>
    </row>
    <row r="959" spans="1:30" x14ac:dyDescent="0.3">
      <c r="A959" t="s">
        <v>29</v>
      </c>
      <c r="B959" t="s">
        <v>4478</v>
      </c>
      <c r="E959" t="s">
        <v>30</v>
      </c>
      <c r="F959" t="s">
        <v>894</v>
      </c>
      <c r="G959" t="s">
        <v>730</v>
      </c>
      <c r="H959" t="s">
        <v>762</v>
      </c>
      <c r="I959" t="s">
        <v>79</v>
      </c>
      <c r="P959" t="s">
        <v>44</v>
      </c>
      <c r="U959" t="str">
        <f>CONCATENATE(Parameter[[#This Row],[Use Case 1]],";",Parameter[[#This Row],[Use Case 2]],";",Parameter[[#This Row],[Use Case 3]],";",Parameter[[#This Row],[Use Case 4]],";",Parameter[[#This Row],[Use Case 5]],";")</f>
        <v>Kostenermittlung;;;;;</v>
      </c>
      <c r="V959" t="s">
        <v>34</v>
      </c>
      <c r="W959">
        <v>2022</v>
      </c>
      <c r="Y959" t="s">
        <v>4661</v>
      </c>
      <c r="AD959">
        <f t="shared" si="14"/>
        <v>958</v>
      </c>
    </row>
    <row r="960" spans="1:30" x14ac:dyDescent="0.3">
      <c r="A960" t="s">
        <v>29</v>
      </c>
      <c r="B960" t="s">
        <v>4478</v>
      </c>
      <c r="E960" t="s">
        <v>30</v>
      </c>
      <c r="F960" t="s">
        <v>894</v>
      </c>
      <c r="G960" t="s">
        <v>730</v>
      </c>
      <c r="H960" t="s">
        <v>763</v>
      </c>
      <c r="I960" t="s">
        <v>79</v>
      </c>
      <c r="P960" t="s">
        <v>44</v>
      </c>
      <c r="U960" t="str">
        <f>CONCATENATE(Parameter[[#This Row],[Use Case 1]],";",Parameter[[#This Row],[Use Case 2]],";",Parameter[[#This Row],[Use Case 3]],";",Parameter[[#This Row],[Use Case 4]],";",Parameter[[#This Row],[Use Case 5]],";")</f>
        <v>Kostenermittlung;;;;;</v>
      </c>
      <c r="V960" t="s">
        <v>34</v>
      </c>
      <c r="W960">
        <v>2022</v>
      </c>
      <c r="Y960" t="s">
        <v>4661</v>
      </c>
      <c r="AD960">
        <f t="shared" si="14"/>
        <v>959</v>
      </c>
    </row>
    <row r="961" spans="1:30" x14ac:dyDescent="0.3">
      <c r="A961" t="s">
        <v>29</v>
      </c>
      <c r="B961" t="s">
        <v>4478</v>
      </c>
      <c r="E961" t="s">
        <v>30</v>
      </c>
      <c r="F961" t="s">
        <v>894</v>
      </c>
      <c r="G961" t="s">
        <v>730</v>
      </c>
      <c r="H961" t="s">
        <v>764</v>
      </c>
      <c r="I961" t="s">
        <v>79</v>
      </c>
      <c r="P961" t="s">
        <v>44</v>
      </c>
      <c r="U961" t="str">
        <f>CONCATENATE(Parameter[[#This Row],[Use Case 1]],";",Parameter[[#This Row],[Use Case 2]],";",Parameter[[#This Row],[Use Case 3]],";",Parameter[[#This Row],[Use Case 4]],";",Parameter[[#This Row],[Use Case 5]],";")</f>
        <v>Kostenermittlung;;;;;</v>
      </c>
      <c r="V961" t="s">
        <v>34</v>
      </c>
      <c r="W961">
        <v>2022</v>
      </c>
      <c r="Y961" t="s">
        <v>4661</v>
      </c>
      <c r="AD961">
        <f t="shared" si="14"/>
        <v>960</v>
      </c>
    </row>
    <row r="962" spans="1:30" x14ac:dyDescent="0.3">
      <c r="A962" t="s">
        <v>29</v>
      </c>
      <c r="B962" t="s">
        <v>4478</v>
      </c>
      <c r="E962" t="s">
        <v>30</v>
      </c>
      <c r="F962" t="s">
        <v>894</v>
      </c>
      <c r="G962" t="s">
        <v>730</v>
      </c>
      <c r="H962" t="s">
        <v>765</v>
      </c>
      <c r="I962" t="s">
        <v>79</v>
      </c>
      <c r="P962" t="s">
        <v>44</v>
      </c>
      <c r="U962" t="str">
        <f>CONCATENATE(Parameter[[#This Row],[Use Case 1]],";",Parameter[[#This Row],[Use Case 2]],";",Parameter[[#This Row],[Use Case 3]],";",Parameter[[#This Row],[Use Case 4]],";",Parameter[[#This Row],[Use Case 5]],";")</f>
        <v>Kostenermittlung;;;;;</v>
      </c>
      <c r="V962" t="s">
        <v>34</v>
      </c>
      <c r="W962">
        <v>2022</v>
      </c>
      <c r="Y962" t="s">
        <v>4661</v>
      </c>
      <c r="AD962">
        <f t="shared" si="14"/>
        <v>961</v>
      </c>
    </row>
    <row r="963" spans="1:30" x14ac:dyDescent="0.3">
      <c r="A963" t="s">
        <v>29</v>
      </c>
      <c r="B963" t="s">
        <v>4478</v>
      </c>
      <c r="E963" t="s">
        <v>30</v>
      </c>
      <c r="F963" t="s">
        <v>894</v>
      </c>
      <c r="G963" t="s">
        <v>730</v>
      </c>
      <c r="H963" t="s">
        <v>766</v>
      </c>
      <c r="I963" t="s">
        <v>79</v>
      </c>
      <c r="P963" t="s">
        <v>44</v>
      </c>
      <c r="U963" t="str">
        <f>CONCATENATE(Parameter[[#This Row],[Use Case 1]],";",Parameter[[#This Row],[Use Case 2]],";",Parameter[[#This Row],[Use Case 3]],";",Parameter[[#This Row],[Use Case 4]],";",Parameter[[#This Row],[Use Case 5]],";")</f>
        <v>Kostenermittlung;;;;;</v>
      </c>
      <c r="V963" t="s">
        <v>34</v>
      </c>
      <c r="W963">
        <v>2022</v>
      </c>
      <c r="Y963" t="s">
        <v>4661</v>
      </c>
      <c r="AD963">
        <f t="shared" si="14"/>
        <v>962</v>
      </c>
    </row>
    <row r="964" spans="1:30" x14ac:dyDescent="0.3">
      <c r="A964" t="s">
        <v>29</v>
      </c>
      <c r="B964" t="s">
        <v>4478</v>
      </c>
      <c r="E964" t="s">
        <v>30</v>
      </c>
      <c r="F964" t="s">
        <v>894</v>
      </c>
      <c r="G964" t="s">
        <v>730</v>
      </c>
      <c r="H964" t="s">
        <v>767</v>
      </c>
      <c r="I964" t="s">
        <v>79</v>
      </c>
      <c r="P964" t="s">
        <v>44</v>
      </c>
      <c r="U964" t="str">
        <f>CONCATENATE(Parameter[[#This Row],[Use Case 1]],";",Parameter[[#This Row],[Use Case 2]],";",Parameter[[#This Row],[Use Case 3]],";",Parameter[[#This Row],[Use Case 4]],";",Parameter[[#This Row],[Use Case 5]],";")</f>
        <v>Kostenermittlung;;;;;</v>
      </c>
      <c r="V964" t="s">
        <v>34</v>
      </c>
      <c r="W964">
        <v>2022</v>
      </c>
      <c r="Y964" t="s">
        <v>4661</v>
      </c>
      <c r="AD964">
        <f t="shared" ref="AD964:AD1027" si="15">AD963+1</f>
        <v>963</v>
      </c>
    </row>
    <row r="965" spans="1:30" x14ac:dyDescent="0.3">
      <c r="A965" t="s">
        <v>29</v>
      </c>
      <c r="B965" t="s">
        <v>4478</v>
      </c>
      <c r="E965" t="s">
        <v>30</v>
      </c>
      <c r="F965" t="s">
        <v>894</v>
      </c>
      <c r="G965" t="s">
        <v>730</v>
      </c>
      <c r="H965" t="s">
        <v>768</v>
      </c>
      <c r="I965" t="s">
        <v>79</v>
      </c>
      <c r="P965" t="s">
        <v>44</v>
      </c>
      <c r="U965" t="str">
        <f>CONCATENATE(Parameter[[#This Row],[Use Case 1]],";",Parameter[[#This Row],[Use Case 2]],";",Parameter[[#This Row],[Use Case 3]],";",Parameter[[#This Row],[Use Case 4]],";",Parameter[[#This Row],[Use Case 5]],";")</f>
        <v>Kostenermittlung;;;;;</v>
      </c>
      <c r="V965" t="s">
        <v>34</v>
      </c>
      <c r="W965">
        <v>2022</v>
      </c>
      <c r="Y965" t="s">
        <v>4661</v>
      </c>
      <c r="AD965">
        <f t="shared" si="15"/>
        <v>964</v>
      </c>
    </row>
    <row r="966" spans="1:30" x14ac:dyDescent="0.3">
      <c r="A966" t="s">
        <v>29</v>
      </c>
      <c r="B966" t="s">
        <v>4478</v>
      </c>
      <c r="E966" t="s">
        <v>30</v>
      </c>
      <c r="F966" t="s">
        <v>894</v>
      </c>
      <c r="G966" t="s">
        <v>730</v>
      </c>
      <c r="H966" t="s">
        <v>769</v>
      </c>
      <c r="I966" t="s">
        <v>79</v>
      </c>
      <c r="P966" t="s">
        <v>44</v>
      </c>
      <c r="U966" t="str">
        <f>CONCATENATE(Parameter[[#This Row],[Use Case 1]],";",Parameter[[#This Row],[Use Case 2]],";",Parameter[[#This Row],[Use Case 3]],";",Parameter[[#This Row],[Use Case 4]],";",Parameter[[#This Row],[Use Case 5]],";")</f>
        <v>Kostenermittlung;;;;;</v>
      </c>
      <c r="V966" t="s">
        <v>34</v>
      </c>
      <c r="W966">
        <v>2022</v>
      </c>
      <c r="Y966" t="s">
        <v>4661</v>
      </c>
      <c r="AD966">
        <f t="shared" si="15"/>
        <v>965</v>
      </c>
    </row>
    <row r="967" spans="1:30" x14ac:dyDescent="0.3">
      <c r="A967" t="s">
        <v>29</v>
      </c>
      <c r="B967" t="s">
        <v>4478</v>
      </c>
      <c r="E967" t="s">
        <v>30</v>
      </c>
      <c r="F967" t="s">
        <v>894</v>
      </c>
      <c r="G967" t="s">
        <v>730</v>
      </c>
      <c r="H967" t="s">
        <v>770</v>
      </c>
      <c r="I967" t="s">
        <v>79</v>
      </c>
      <c r="P967" t="s">
        <v>44</v>
      </c>
      <c r="U967" t="str">
        <f>CONCATENATE(Parameter[[#This Row],[Use Case 1]],";",Parameter[[#This Row],[Use Case 2]],";",Parameter[[#This Row],[Use Case 3]],";",Parameter[[#This Row],[Use Case 4]],";",Parameter[[#This Row],[Use Case 5]],";")</f>
        <v>Kostenermittlung;;;;;</v>
      </c>
      <c r="V967" t="s">
        <v>34</v>
      </c>
      <c r="W967">
        <v>2022</v>
      </c>
      <c r="Y967" t="s">
        <v>4661</v>
      </c>
      <c r="AD967">
        <f t="shared" si="15"/>
        <v>966</v>
      </c>
    </row>
    <row r="968" spans="1:30" x14ac:dyDescent="0.3">
      <c r="A968" t="s">
        <v>29</v>
      </c>
      <c r="B968" t="s">
        <v>4478</v>
      </c>
      <c r="E968" t="s">
        <v>30</v>
      </c>
      <c r="F968" t="s">
        <v>894</v>
      </c>
      <c r="G968" t="s">
        <v>730</v>
      </c>
      <c r="H968" t="s">
        <v>771</v>
      </c>
      <c r="I968" t="s">
        <v>79</v>
      </c>
      <c r="P968" t="s">
        <v>44</v>
      </c>
      <c r="U968" t="str">
        <f>CONCATENATE(Parameter[[#This Row],[Use Case 1]],";",Parameter[[#This Row],[Use Case 2]],";",Parameter[[#This Row],[Use Case 3]],";",Parameter[[#This Row],[Use Case 4]],";",Parameter[[#This Row],[Use Case 5]],";")</f>
        <v>Kostenermittlung;;;;;</v>
      </c>
      <c r="V968" t="s">
        <v>34</v>
      </c>
      <c r="W968">
        <v>2022</v>
      </c>
      <c r="Y968" t="s">
        <v>4661</v>
      </c>
      <c r="AD968">
        <f t="shared" si="15"/>
        <v>967</v>
      </c>
    </row>
    <row r="969" spans="1:30" x14ac:dyDescent="0.3">
      <c r="A969" t="s">
        <v>29</v>
      </c>
      <c r="B969" t="s">
        <v>4478</v>
      </c>
      <c r="E969" t="s">
        <v>30</v>
      </c>
      <c r="F969" t="s">
        <v>894</v>
      </c>
      <c r="G969" t="s">
        <v>730</v>
      </c>
      <c r="H969" t="s">
        <v>772</v>
      </c>
      <c r="I969" t="s">
        <v>79</v>
      </c>
      <c r="P969" t="s">
        <v>44</v>
      </c>
      <c r="U969" t="str">
        <f>CONCATENATE(Parameter[[#This Row],[Use Case 1]],";",Parameter[[#This Row],[Use Case 2]],";",Parameter[[#This Row],[Use Case 3]],";",Parameter[[#This Row],[Use Case 4]],";",Parameter[[#This Row],[Use Case 5]],";")</f>
        <v>Kostenermittlung;;;;;</v>
      </c>
      <c r="V969" t="s">
        <v>34</v>
      </c>
      <c r="W969">
        <v>2022</v>
      </c>
      <c r="Y969" t="s">
        <v>4661</v>
      </c>
      <c r="AD969">
        <f t="shared" si="15"/>
        <v>968</v>
      </c>
    </row>
    <row r="970" spans="1:30" x14ac:dyDescent="0.3">
      <c r="A970" t="s">
        <v>29</v>
      </c>
      <c r="B970" t="s">
        <v>4478</v>
      </c>
      <c r="E970" t="s">
        <v>30</v>
      </c>
      <c r="F970" t="s">
        <v>894</v>
      </c>
      <c r="G970" t="s">
        <v>730</v>
      </c>
      <c r="H970" t="s">
        <v>773</v>
      </c>
      <c r="I970" t="s">
        <v>79</v>
      </c>
      <c r="P970" t="s">
        <v>44</v>
      </c>
      <c r="U970" t="str">
        <f>CONCATENATE(Parameter[[#This Row],[Use Case 1]],";",Parameter[[#This Row],[Use Case 2]],";",Parameter[[#This Row],[Use Case 3]],";",Parameter[[#This Row],[Use Case 4]],";",Parameter[[#This Row],[Use Case 5]],";")</f>
        <v>Kostenermittlung;;;;;</v>
      </c>
      <c r="V970" t="s">
        <v>34</v>
      </c>
      <c r="W970">
        <v>2022</v>
      </c>
      <c r="Y970" t="s">
        <v>4661</v>
      </c>
      <c r="AD970">
        <f t="shared" si="15"/>
        <v>969</v>
      </c>
    </row>
    <row r="971" spans="1:30" x14ac:dyDescent="0.3">
      <c r="A971" t="s">
        <v>29</v>
      </c>
      <c r="B971" t="s">
        <v>4478</v>
      </c>
      <c r="E971" t="s">
        <v>30</v>
      </c>
      <c r="F971" t="s">
        <v>894</v>
      </c>
      <c r="G971" t="s">
        <v>653</v>
      </c>
      <c r="H971"/>
      <c r="I971" t="s">
        <v>37</v>
      </c>
      <c r="J971" t="s">
        <v>655</v>
      </c>
      <c r="K971" t="s">
        <v>74</v>
      </c>
      <c r="L971" t="s">
        <v>654</v>
      </c>
      <c r="M971" t="s">
        <v>41</v>
      </c>
      <c r="N971" t="s">
        <v>70</v>
      </c>
      <c r="O971" t="s">
        <v>657</v>
      </c>
      <c r="P971" t="s">
        <v>44</v>
      </c>
      <c r="U971" t="str">
        <f>CONCATENATE(Parameter[[#This Row],[Use Case 1]],";",Parameter[[#This Row],[Use Case 2]],";",Parameter[[#This Row],[Use Case 3]],";",Parameter[[#This Row],[Use Case 4]],";",Parameter[[#This Row],[Use Case 5]],";")</f>
        <v>Kostenermittlung;;;;;</v>
      </c>
      <c r="V971" t="s">
        <v>34</v>
      </c>
      <c r="W971">
        <v>2022</v>
      </c>
      <c r="Y971" t="s">
        <v>4661</v>
      </c>
      <c r="Z971" t="s">
        <v>896</v>
      </c>
      <c r="AD971">
        <f t="shared" si="15"/>
        <v>970</v>
      </c>
    </row>
    <row r="972" spans="1:30" x14ac:dyDescent="0.3">
      <c r="A972" t="s">
        <v>29</v>
      </c>
      <c r="B972" t="s">
        <v>4478</v>
      </c>
      <c r="E972" t="s">
        <v>30</v>
      </c>
      <c r="F972" t="s">
        <v>894</v>
      </c>
      <c r="G972" t="s">
        <v>653</v>
      </c>
      <c r="H972" t="s">
        <v>115</v>
      </c>
      <c r="I972" t="s">
        <v>79</v>
      </c>
      <c r="P972" t="s">
        <v>44</v>
      </c>
      <c r="U972" t="str">
        <f>CONCATENATE(Parameter[[#This Row],[Use Case 1]],";",Parameter[[#This Row],[Use Case 2]],";",Parameter[[#This Row],[Use Case 3]],";",Parameter[[#This Row],[Use Case 4]],";",Parameter[[#This Row],[Use Case 5]],";")</f>
        <v>Kostenermittlung;;;;;</v>
      </c>
      <c r="V972" t="s">
        <v>34</v>
      </c>
      <c r="W972">
        <v>2022</v>
      </c>
      <c r="Y972" t="s">
        <v>4661</v>
      </c>
      <c r="AD972">
        <f t="shared" si="15"/>
        <v>971</v>
      </c>
    </row>
    <row r="973" spans="1:30" x14ac:dyDescent="0.3">
      <c r="A973" t="s">
        <v>29</v>
      </c>
      <c r="B973" t="s">
        <v>4478</v>
      </c>
      <c r="E973" t="s">
        <v>30</v>
      </c>
      <c r="F973" t="s">
        <v>894</v>
      </c>
      <c r="G973" t="s">
        <v>653</v>
      </c>
      <c r="H973" t="s">
        <v>1686</v>
      </c>
      <c r="I973" t="s">
        <v>79</v>
      </c>
      <c r="P973" t="s">
        <v>44</v>
      </c>
      <c r="U973" t="str">
        <f>CONCATENATE(Parameter[[#This Row],[Use Case 1]],";",Parameter[[#This Row],[Use Case 2]],";",Parameter[[#This Row],[Use Case 3]],";",Parameter[[#This Row],[Use Case 4]],";",Parameter[[#This Row],[Use Case 5]],";")</f>
        <v>Kostenermittlung;;;;;</v>
      </c>
      <c r="V973" t="s">
        <v>34</v>
      </c>
      <c r="W973">
        <v>2022</v>
      </c>
      <c r="Y973" t="s">
        <v>4661</v>
      </c>
      <c r="AD973">
        <f t="shared" si="15"/>
        <v>972</v>
      </c>
    </row>
    <row r="974" spans="1:30" x14ac:dyDescent="0.3">
      <c r="A974" t="s">
        <v>29</v>
      </c>
      <c r="B974" t="s">
        <v>4478</v>
      </c>
      <c r="E974" t="s">
        <v>30</v>
      </c>
      <c r="F974" t="s">
        <v>894</v>
      </c>
      <c r="G974" t="s">
        <v>653</v>
      </c>
      <c r="H974" t="s">
        <v>658</v>
      </c>
      <c r="I974" t="s">
        <v>79</v>
      </c>
      <c r="P974" t="s">
        <v>44</v>
      </c>
      <c r="U974" t="str">
        <f>CONCATENATE(Parameter[[#This Row],[Use Case 1]],";",Parameter[[#This Row],[Use Case 2]],";",Parameter[[#This Row],[Use Case 3]],";",Parameter[[#This Row],[Use Case 4]],";",Parameter[[#This Row],[Use Case 5]],";")</f>
        <v>Kostenermittlung;;;;;</v>
      </c>
      <c r="V974" t="s">
        <v>34</v>
      </c>
      <c r="W974">
        <v>2022</v>
      </c>
      <c r="Y974" t="s">
        <v>4661</v>
      </c>
      <c r="AD974">
        <f t="shared" si="15"/>
        <v>973</v>
      </c>
    </row>
    <row r="975" spans="1:30" x14ac:dyDescent="0.3">
      <c r="A975" t="s">
        <v>29</v>
      </c>
      <c r="B975" t="s">
        <v>4478</v>
      </c>
      <c r="E975" t="s">
        <v>30</v>
      </c>
      <c r="F975" t="s">
        <v>894</v>
      </c>
      <c r="G975" t="s">
        <v>653</v>
      </c>
      <c r="H975" t="s">
        <v>659</v>
      </c>
      <c r="I975" t="s">
        <v>79</v>
      </c>
      <c r="P975" t="s">
        <v>44</v>
      </c>
      <c r="U975" t="str">
        <f>CONCATENATE(Parameter[[#This Row],[Use Case 1]],";",Parameter[[#This Row],[Use Case 2]],";",Parameter[[#This Row],[Use Case 3]],";",Parameter[[#This Row],[Use Case 4]],";",Parameter[[#This Row],[Use Case 5]],";")</f>
        <v>Kostenermittlung;;;;;</v>
      </c>
      <c r="V975" t="s">
        <v>34</v>
      </c>
      <c r="W975">
        <v>2022</v>
      </c>
      <c r="Y975" t="s">
        <v>4661</v>
      </c>
      <c r="AD975">
        <f t="shared" si="15"/>
        <v>974</v>
      </c>
    </row>
    <row r="976" spans="1:30" x14ac:dyDescent="0.3">
      <c r="A976" t="s">
        <v>29</v>
      </c>
      <c r="B976" t="s">
        <v>4478</v>
      </c>
      <c r="E976" t="s">
        <v>30</v>
      </c>
      <c r="F976" t="s">
        <v>894</v>
      </c>
      <c r="G976" t="s">
        <v>653</v>
      </c>
      <c r="H976" t="s">
        <v>660</v>
      </c>
      <c r="I976" t="s">
        <v>79</v>
      </c>
      <c r="P976" t="s">
        <v>44</v>
      </c>
      <c r="U976" t="str">
        <f>CONCATENATE(Parameter[[#This Row],[Use Case 1]],";",Parameter[[#This Row],[Use Case 2]],";",Parameter[[#This Row],[Use Case 3]],";",Parameter[[#This Row],[Use Case 4]],";",Parameter[[#This Row],[Use Case 5]],";")</f>
        <v>Kostenermittlung;;;;;</v>
      </c>
      <c r="V976" t="s">
        <v>34</v>
      </c>
      <c r="W976">
        <v>2022</v>
      </c>
      <c r="Y976" t="s">
        <v>4661</v>
      </c>
      <c r="AD976">
        <f t="shared" si="15"/>
        <v>975</v>
      </c>
    </row>
    <row r="977" spans="1:30" x14ac:dyDescent="0.3">
      <c r="A977" t="s">
        <v>29</v>
      </c>
      <c r="B977" t="s">
        <v>4478</v>
      </c>
      <c r="E977" t="s">
        <v>30</v>
      </c>
      <c r="F977" t="s">
        <v>894</v>
      </c>
      <c r="G977" t="s">
        <v>653</v>
      </c>
      <c r="H977" t="s">
        <v>661</v>
      </c>
      <c r="I977" t="s">
        <v>79</v>
      </c>
      <c r="P977" t="s">
        <v>44</v>
      </c>
      <c r="U977" t="str">
        <f>CONCATENATE(Parameter[[#This Row],[Use Case 1]],";",Parameter[[#This Row],[Use Case 2]],";",Parameter[[#This Row],[Use Case 3]],";",Parameter[[#This Row],[Use Case 4]],";",Parameter[[#This Row],[Use Case 5]],";")</f>
        <v>Kostenermittlung;;;;;</v>
      </c>
      <c r="V977" t="s">
        <v>34</v>
      </c>
      <c r="W977">
        <v>2022</v>
      </c>
      <c r="Y977" t="s">
        <v>4661</v>
      </c>
      <c r="AD977">
        <f t="shared" si="15"/>
        <v>976</v>
      </c>
    </row>
    <row r="978" spans="1:30" x14ac:dyDescent="0.3">
      <c r="A978" t="s">
        <v>29</v>
      </c>
      <c r="B978" t="s">
        <v>4478</v>
      </c>
      <c r="E978" t="s">
        <v>30</v>
      </c>
      <c r="F978" t="s">
        <v>894</v>
      </c>
      <c r="G978" t="s">
        <v>653</v>
      </c>
      <c r="H978" t="s">
        <v>662</v>
      </c>
      <c r="I978" t="s">
        <v>79</v>
      </c>
      <c r="P978" t="s">
        <v>44</v>
      </c>
      <c r="U978" t="str">
        <f>CONCATENATE(Parameter[[#This Row],[Use Case 1]],";",Parameter[[#This Row],[Use Case 2]],";",Parameter[[#This Row],[Use Case 3]],";",Parameter[[#This Row],[Use Case 4]],";",Parameter[[#This Row],[Use Case 5]],";")</f>
        <v>Kostenermittlung;;;;;</v>
      </c>
      <c r="V978" t="s">
        <v>34</v>
      </c>
      <c r="W978">
        <v>2022</v>
      </c>
      <c r="Y978" t="s">
        <v>4661</v>
      </c>
      <c r="AD978">
        <f t="shared" si="15"/>
        <v>977</v>
      </c>
    </row>
    <row r="979" spans="1:30" x14ac:dyDescent="0.3">
      <c r="A979" t="s">
        <v>29</v>
      </c>
      <c r="B979" t="s">
        <v>4478</v>
      </c>
      <c r="E979" t="s">
        <v>30</v>
      </c>
      <c r="F979" t="s">
        <v>894</v>
      </c>
      <c r="G979" t="s">
        <v>653</v>
      </c>
      <c r="H979" t="s">
        <v>663</v>
      </c>
      <c r="I979" t="s">
        <v>79</v>
      </c>
      <c r="P979" t="s">
        <v>44</v>
      </c>
      <c r="U979" t="str">
        <f>CONCATENATE(Parameter[[#This Row],[Use Case 1]],";",Parameter[[#This Row],[Use Case 2]],";",Parameter[[#This Row],[Use Case 3]],";",Parameter[[#This Row],[Use Case 4]],";",Parameter[[#This Row],[Use Case 5]],";")</f>
        <v>Kostenermittlung;;;;;</v>
      </c>
      <c r="V979" t="s">
        <v>34</v>
      </c>
      <c r="W979">
        <v>2022</v>
      </c>
      <c r="Y979" t="s">
        <v>4661</v>
      </c>
      <c r="AD979">
        <f t="shared" si="15"/>
        <v>978</v>
      </c>
    </row>
    <row r="980" spans="1:30" x14ac:dyDescent="0.3">
      <c r="A980" t="s">
        <v>29</v>
      </c>
      <c r="B980" t="s">
        <v>4478</v>
      </c>
      <c r="E980" t="s">
        <v>30</v>
      </c>
      <c r="F980" t="s">
        <v>894</v>
      </c>
      <c r="G980" t="s">
        <v>653</v>
      </c>
      <c r="H980" t="s">
        <v>664</v>
      </c>
      <c r="I980" t="s">
        <v>79</v>
      </c>
      <c r="P980" t="s">
        <v>44</v>
      </c>
      <c r="U980" t="str">
        <f>CONCATENATE(Parameter[[#This Row],[Use Case 1]],";",Parameter[[#This Row],[Use Case 2]],";",Parameter[[#This Row],[Use Case 3]],";",Parameter[[#This Row],[Use Case 4]],";",Parameter[[#This Row],[Use Case 5]],";")</f>
        <v>Kostenermittlung;;;;;</v>
      </c>
      <c r="V980" t="s">
        <v>34</v>
      </c>
      <c r="W980">
        <v>2022</v>
      </c>
      <c r="Y980" t="s">
        <v>4661</v>
      </c>
      <c r="AD980">
        <f t="shared" si="15"/>
        <v>979</v>
      </c>
    </row>
    <row r="981" spans="1:30" x14ac:dyDescent="0.3">
      <c r="A981" t="s">
        <v>29</v>
      </c>
      <c r="B981" t="s">
        <v>4478</v>
      </c>
      <c r="E981" t="s">
        <v>30</v>
      </c>
      <c r="F981" t="s">
        <v>894</v>
      </c>
      <c r="G981" t="s">
        <v>653</v>
      </c>
      <c r="H981" t="s">
        <v>665</v>
      </c>
      <c r="I981" t="s">
        <v>79</v>
      </c>
      <c r="P981" t="s">
        <v>44</v>
      </c>
      <c r="U981" t="str">
        <f>CONCATENATE(Parameter[[#This Row],[Use Case 1]],";",Parameter[[#This Row],[Use Case 2]],";",Parameter[[#This Row],[Use Case 3]],";",Parameter[[#This Row],[Use Case 4]],";",Parameter[[#This Row],[Use Case 5]],";")</f>
        <v>Kostenermittlung;;;;;</v>
      </c>
      <c r="V981" t="s">
        <v>34</v>
      </c>
      <c r="W981">
        <v>2022</v>
      </c>
      <c r="Y981" t="s">
        <v>4661</v>
      </c>
      <c r="AD981">
        <f t="shared" si="15"/>
        <v>980</v>
      </c>
    </row>
    <row r="982" spans="1:30" x14ac:dyDescent="0.3">
      <c r="A982" t="s">
        <v>29</v>
      </c>
      <c r="B982" t="s">
        <v>4478</v>
      </c>
      <c r="E982" t="s">
        <v>30</v>
      </c>
      <c r="F982" t="s">
        <v>894</v>
      </c>
      <c r="G982" t="s">
        <v>653</v>
      </c>
      <c r="H982" t="s">
        <v>666</v>
      </c>
      <c r="I982" t="s">
        <v>79</v>
      </c>
      <c r="P982" t="s">
        <v>44</v>
      </c>
      <c r="U982" t="str">
        <f>CONCATENATE(Parameter[[#This Row],[Use Case 1]],";",Parameter[[#This Row],[Use Case 2]],";",Parameter[[#This Row],[Use Case 3]],";",Parameter[[#This Row],[Use Case 4]],";",Parameter[[#This Row],[Use Case 5]],";")</f>
        <v>Kostenermittlung;;;;;</v>
      </c>
      <c r="V982" t="s">
        <v>34</v>
      </c>
      <c r="W982">
        <v>2022</v>
      </c>
      <c r="Y982" t="s">
        <v>4661</v>
      </c>
      <c r="AD982">
        <f t="shared" si="15"/>
        <v>981</v>
      </c>
    </row>
    <row r="983" spans="1:30" x14ac:dyDescent="0.3">
      <c r="A983" t="s">
        <v>29</v>
      </c>
      <c r="B983" t="s">
        <v>4478</v>
      </c>
      <c r="E983" t="s">
        <v>30</v>
      </c>
      <c r="F983" t="s">
        <v>894</v>
      </c>
      <c r="G983" t="s">
        <v>653</v>
      </c>
      <c r="H983" t="s">
        <v>667</v>
      </c>
      <c r="I983" t="s">
        <v>79</v>
      </c>
      <c r="P983" t="s">
        <v>44</v>
      </c>
      <c r="U983" t="str">
        <f>CONCATENATE(Parameter[[#This Row],[Use Case 1]],";",Parameter[[#This Row],[Use Case 2]],";",Parameter[[#This Row],[Use Case 3]],";",Parameter[[#This Row],[Use Case 4]],";",Parameter[[#This Row],[Use Case 5]],";")</f>
        <v>Kostenermittlung;;;;;</v>
      </c>
      <c r="V983" t="s">
        <v>34</v>
      </c>
      <c r="W983">
        <v>2022</v>
      </c>
      <c r="Y983" t="s">
        <v>4661</v>
      </c>
      <c r="AD983">
        <f t="shared" si="15"/>
        <v>982</v>
      </c>
    </row>
    <row r="984" spans="1:30" x14ac:dyDescent="0.3">
      <c r="A984" t="s">
        <v>29</v>
      </c>
      <c r="B984" t="s">
        <v>4478</v>
      </c>
      <c r="E984" t="s">
        <v>30</v>
      </c>
      <c r="F984" t="s">
        <v>894</v>
      </c>
      <c r="G984" t="s">
        <v>653</v>
      </c>
      <c r="H984" t="s">
        <v>668</v>
      </c>
      <c r="I984" t="s">
        <v>79</v>
      </c>
      <c r="P984" t="s">
        <v>44</v>
      </c>
      <c r="U984" t="str">
        <f>CONCATENATE(Parameter[[#This Row],[Use Case 1]],";",Parameter[[#This Row],[Use Case 2]],";",Parameter[[#This Row],[Use Case 3]],";",Parameter[[#This Row],[Use Case 4]],";",Parameter[[#This Row],[Use Case 5]],";")</f>
        <v>Kostenermittlung;;;;;</v>
      </c>
      <c r="V984" t="s">
        <v>34</v>
      </c>
      <c r="W984">
        <v>2022</v>
      </c>
      <c r="Y984" t="s">
        <v>4661</v>
      </c>
      <c r="AD984">
        <f t="shared" si="15"/>
        <v>983</v>
      </c>
    </row>
    <row r="985" spans="1:30" x14ac:dyDescent="0.3">
      <c r="A985" t="s">
        <v>29</v>
      </c>
      <c r="B985" t="s">
        <v>4478</v>
      </c>
      <c r="E985" t="s">
        <v>30</v>
      </c>
      <c r="F985" t="s">
        <v>894</v>
      </c>
      <c r="G985" t="s">
        <v>653</v>
      </c>
      <c r="H985" t="s">
        <v>669</v>
      </c>
      <c r="I985" t="s">
        <v>79</v>
      </c>
      <c r="P985" t="s">
        <v>44</v>
      </c>
      <c r="U985" t="str">
        <f>CONCATENATE(Parameter[[#This Row],[Use Case 1]],";",Parameter[[#This Row],[Use Case 2]],";",Parameter[[#This Row],[Use Case 3]],";",Parameter[[#This Row],[Use Case 4]],";",Parameter[[#This Row],[Use Case 5]],";")</f>
        <v>Kostenermittlung;;;;;</v>
      </c>
      <c r="V985" t="s">
        <v>34</v>
      </c>
      <c r="W985">
        <v>2022</v>
      </c>
      <c r="Y985" t="s">
        <v>4661</v>
      </c>
      <c r="AD985">
        <f t="shared" si="15"/>
        <v>984</v>
      </c>
    </row>
    <row r="986" spans="1:30" x14ac:dyDescent="0.3">
      <c r="A986" t="s">
        <v>29</v>
      </c>
      <c r="B986" t="s">
        <v>4478</v>
      </c>
      <c r="E986" t="s">
        <v>30</v>
      </c>
      <c r="F986" t="s">
        <v>894</v>
      </c>
      <c r="G986" t="s">
        <v>653</v>
      </c>
      <c r="H986" t="s">
        <v>670</v>
      </c>
      <c r="I986" t="s">
        <v>79</v>
      </c>
      <c r="P986" t="s">
        <v>44</v>
      </c>
      <c r="U986" t="str">
        <f>CONCATENATE(Parameter[[#This Row],[Use Case 1]],";",Parameter[[#This Row],[Use Case 2]],";",Parameter[[#This Row],[Use Case 3]],";",Parameter[[#This Row],[Use Case 4]],";",Parameter[[#This Row],[Use Case 5]],";")</f>
        <v>Kostenermittlung;;;;;</v>
      </c>
      <c r="V986" t="s">
        <v>34</v>
      </c>
      <c r="W986">
        <v>2022</v>
      </c>
      <c r="Y986" t="s">
        <v>4661</v>
      </c>
      <c r="AD986">
        <f t="shared" si="15"/>
        <v>985</v>
      </c>
    </row>
    <row r="987" spans="1:30" x14ac:dyDescent="0.3">
      <c r="A987" t="s">
        <v>29</v>
      </c>
      <c r="B987" t="s">
        <v>4478</v>
      </c>
      <c r="E987" t="s">
        <v>30</v>
      </c>
      <c r="F987" t="s">
        <v>894</v>
      </c>
      <c r="G987" t="s">
        <v>653</v>
      </c>
      <c r="H987" t="s">
        <v>671</v>
      </c>
      <c r="I987" t="s">
        <v>79</v>
      </c>
      <c r="P987" t="s">
        <v>44</v>
      </c>
      <c r="U987" t="str">
        <f>CONCATENATE(Parameter[[#This Row],[Use Case 1]],";",Parameter[[#This Row],[Use Case 2]],";",Parameter[[#This Row],[Use Case 3]],";",Parameter[[#This Row],[Use Case 4]],";",Parameter[[#This Row],[Use Case 5]],";")</f>
        <v>Kostenermittlung;;;;;</v>
      </c>
      <c r="V987" t="s">
        <v>34</v>
      </c>
      <c r="W987">
        <v>2022</v>
      </c>
      <c r="Y987" t="s">
        <v>4661</v>
      </c>
      <c r="AD987">
        <f t="shared" si="15"/>
        <v>986</v>
      </c>
    </row>
    <row r="988" spans="1:30" x14ac:dyDescent="0.3">
      <c r="A988" t="s">
        <v>29</v>
      </c>
      <c r="B988" t="s">
        <v>4478</v>
      </c>
      <c r="E988" t="s">
        <v>30</v>
      </c>
      <c r="F988" t="s">
        <v>894</v>
      </c>
      <c r="G988" t="s">
        <v>653</v>
      </c>
      <c r="H988" t="s">
        <v>672</v>
      </c>
      <c r="I988" t="s">
        <v>79</v>
      </c>
      <c r="P988" t="s">
        <v>44</v>
      </c>
      <c r="U988" t="str">
        <f>CONCATENATE(Parameter[[#This Row],[Use Case 1]],";",Parameter[[#This Row],[Use Case 2]],";",Parameter[[#This Row],[Use Case 3]],";",Parameter[[#This Row],[Use Case 4]],";",Parameter[[#This Row],[Use Case 5]],";")</f>
        <v>Kostenermittlung;;;;;</v>
      </c>
      <c r="V988" t="s">
        <v>34</v>
      </c>
      <c r="W988">
        <v>2022</v>
      </c>
      <c r="Y988" t="s">
        <v>4661</v>
      </c>
      <c r="AD988">
        <f t="shared" si="15"/>
        <v>987</v>
      </c>
    </row>
    <row r="989" spans="1:30" x14ac:dyDescent="0.3">
      <c r="A989" t="s">
        <v>29</v>
      </c>
      <c r="B989" t="s">
        <v>4478</v>
      </c>
      <c r="E989" t="s">
        <v>30</v>
      </c>
      <c r="F989" t="s">
        <v>894</v>
      </c>
      <c r="G989" t="s">
        <v>653</v>
      </c>
      <c r="H989" t="s">
        <v>673</v>
      </c>
      <c r="I989" t="s">
        <v>79</v>
      </c>
      <c r="P989" t="s">
        <v>44</v>
      </c>
      <c r="U989" t="str">
        <f>CONCATENATE(Parameter[[#This Row],[Use Case 1]],";",Parameter[[#This Row],[Use Case 2]],";",Parameter[[#This Row],[Use Case 3]],";",Parameter[[#This Row],[Use Case 4]],";",Parameter[[#This Row],[Use Case 5]],";")</f>
        <v>Kostenermittlung;;;;;</v>
      </c>
      <c r="V989" t="s">
        <v>34</v>
      </c>
      <c r="W989">
        <v>2022</v>
      </c>
      <c r="Y989" t="s">
        <v>4661</v>
      </c>
      <c r="AD989">
        <f t="shared" si="15"/>
        <v>988</v>
      </c>
    </row>
    <row r="990" spans="1:30" x14ac:dyDescent="0.3">
      <c r="A990" t="s">
        <v>29</v>
      </c>
      <c r="B990" t="s">
        <v>4478</v>
      </c>
      <c r="E990" t="s">
        <v>30</v>
      </c>
      <c r="F990" t="s">
        <v>894</v>
      </c>
      <c r="G990" t="s">
        <v>653</v>
      </c>
      <c r="H990" t="s">
        <v>674</v>
      </c>
      <c r="I990" t="s">
        <v>79</v>
      </c>
      <c r="P990" t="s">
        <v>44</v>
      </c>
      <c r="U990" t="str">
        <f>CONCATENATE(Parameter[[#This Row],[Use Case 1]],";",Parameter[[#This Row],[Use Case 2]],";",Parameter[[#This Row],[Use Case 3]],";",Parameter[[#This Row],[Use Case 4]],";",Parameter[[#This Row],[Use Case 5]],";")</f>
        <v>Kostenermittlung;;;;;</v>
      </c>
      <c r="V990" t="s">
        <v>34</v>
      </c>
      <c r="W990">
        <v>2022</v>
      </c>
      <c r="Y990" t="s">
        <v>4661</v>
      </c>
      <c r="AD990">
        <f t="shared" si="15"/>
        <v>989</v>
      </c>
    </row>
    <row r="991" spans="1:30" x14ac:dyDescent="0.3">
      <c r="A991" t="s">
        <v>29</v>
      </c>
      <c r="B991" t="s">
        <v>4478</v>
      </c>
      <c r="E991" t="s">
        <v>30</v>
      </c>
      <c r="F991" t="s">
        <v>894</v>
      </c>
      <c r="G991" t="s">
        <v>653</v>
      </c>
      <c r="H991" t="s">
        <v>675</v>
      </c>
      <c r="I991" t="s">
        <v>79</v>
      </c>
      <c r="P991" t="s">
        <v>44</v>
      </c>
      <c r="U991" t="str">
        <f>CONCATENATE(Parameter[[#This Row],[Use Case 1]],";",Parameter[[#This Row],[Use Case 2]],";",Parameter[[#This Row],[Use Case 3]],";",Parameter[[#This Row],[Use Case 4]],";",Parameter[[#This Row],[Use Case 5]],";")</f>
        <v>Kostenermittlung;;;;;</v>
      </c>
      <c r="V991" t="s">
        <v>34</v>
      </c>
      <c r="W991">
        <v>2022</v>
      </c>
      <c r="Y991" t="s">
        <v>4661</v>
      </c>
      <c r="AD991">
        <f t="shared" si="15"/>
        <v>990</v>
      </c>
    </row>
    <row r="992" spans="1:30" x14ac:dyDescent="0.3">
      <c r="A992" t="s">
        <v>29</v>
      </c>
      <c r="B992" t="s">
        <v>4478</v>
      </c>
      <c r="E992" t="s">
        <v>30</v>
      </c>
      <c r="F992" t="s">
        <v>894</v>
      </c>
      <c r="G992" t="s">
        <v>653</v>
      </c>
      <c r="H992" t="s">
        <v>676</v>
      </c>
      <c r="I992" t="s">
        <v>79</v>
      </c>
      <c r="P992" t="s">
        <v>44</v>
      </c>
      <c r="U992" t="str">
        <f>CONCATENATE(Parameter[[#This Row],[Use Case 1]],";",Parameter[[#This Row],[Use Case 2]],";",Parameter[[#This Row],[Use Case 3]],";",Parameter[[#This Row],[Use Case 4]],";",Parameter[[#This Row],[Use Case 5]],";")</f>
        <v>Kostenermittlung;;;;;</v>
      </c>
      <c r="V992" t="s">
        <v>34</v>
      </c>
      <c r="W992">
        <v>2022</v>
      </c>
      <c r="Y992" t="s">
        <v>4661</v>
      </c>
      <c r="AD992">
        <f t="shared" si="15"/>
        <v>991</v>
      </c>
    </row>
    <row r="993" spans="1:30" x14ac:dyDescent="0.3">
      <c r="A993" t="s">
        <v>29</v>
      </c>
      <c r="B993" t="s">
        <v>4478</v>
      </c>
      <c r="E993" t="s">
        <v>30</v>
      </c>
      <c r="F993" t="s">
        <v>894</v>
      </c>
      <c r="G993" t="s">
        <v>653</v>
      </c>
      <c r="H993" t="s">
        <v>677</v>
      </c>
      <c r="I993" t="s">
        <v>79</v>
      </c>
      <c r="P993" t="s">
        <v>44</v>
      </c>
      <c r="U993" t="str">
        <f>CONCATENATE(Parameter[[#This Row],[Use Case 1]],";",Parameter[[#This Row],[Use Case 2]],";",Parameter[[#This Row],[Use Case 3]],";",Parameter[[#This Row],[Use Case 4]],";",Parameter[[#This Row],[Use Case 5]],";")</f>
        <v>Kostenermittlung;;;;;</v>
      </c>
      <c r="V993" t="s">
        <v>34</v>
      </c>
      <c r="W993">
        <v>2022</v>
      </c>
      <c r="Y993" t="s">
        <v>4661</v>
      </c>
      <c r="AD993">
        <f t="shared" si="15"/>
        <v>992</v>
      </c>
    </row>
    <row r="994" spans="1:30" x14ac:dyDescent="0.3">
      <c r="A994" t="s">
        <v>29</v>
      </c>
      <c r="B994" t="s">
        <v>4478</v>
      </c>
      <c r="E994" t="s">
        <v>30</v>
      </c>
      <c r="F994" t="s">
        <v>894</v>
      </c>
      <c r="G994" t="s">
        <v>653</v>
      </c>
      <c r="H994" t="s">
        <v>678</v>
      </c>
      <c r="I994" t="s">
        <v>79</v>
      </c>
      <c r="P994" t="s">
        <v>44</v>
      </c>
      <c r="U994" t="str">
        <f>CONCATENATE(Parameter[[#This Row],[Use Case 1]],";",Parameter[[#This Row],[Use Case 2]],";",Parameter[[#This Row],[Use Case 3]],";",Parameter[[#This Row],[Use Case 4]],";",Parameter[[#This Row],[Use Case 5]],";")</f>
        <v>Kostenermittlung;;;;;</v>
      </c>
      <c r="V994" t="s">
        <v>34</v>
      </c>
      <c r="W994">
        <v>2022</v>
      </c>
      <c r="Y994" t="s">
        <v>4661</v>
      </c>
      <c r="AD994">
        <f t="shared" si="15"/>
        <v>993</v>
      </c>
    </row>
    <row r="995" spans="1:30" x14ac:dyDescent="0.3">
      <c r="A995" t="s">
        <v>29</v>
      </c>
      <c r="B995" t="s">
        <v>4478</v>
      </c>
      <c r="E995" t="s">
        <v>30</v>
      </c>
      <c r="F995" t="s">
        <v>894</v>
      </c>
      <c r="G995" t="s">
        <v>653</v>
      </c>
      <c r="H995" t="s">
        <v>679</v>
      </c>
      <c r="I995" t="s">
        <v>79</v>
      </c>
      <c r="P995" t="s">
        <v>44</v>
      </c>
      <c r="U995" t="str">
        <f>CONCATENATE(Parameter[[#This Row],[Use Case 1]],";",Parameter[[#This Row],[Use Case 2]],";",Parameter[[#This Row],[Use Case 3]],";",Parameter[[#This Row],[Use Case 4]],";",Parameter[[#This Row],[Use Case 5]],";")</f>
        <v>Kostenermittlung;;;;;</v>
      </c>
      <c r="V995" t="s">
        <v>34</v>
      </c>
      <c r="W995">
        <v>2022</v>
      </c>
      <c r="Y995" t="s">
        <v>4661</v>
      </c>
      <c r="AD995">
        <f t="shared" si="15"/>
        <v>994</v>
      </c>
    </row>
    <row r="996" spans="1:30" x14ac:dyDescent="0.3">
      <c r="A996" t="s">
        <v>29</v>
      </c>
      <c r="B996" t="s">
        <v>4478</v>
      </c>
      <c r="E996" t="s">
        <v>30</v>
      </c>
      <c r="F996" t="s">
        <v>894</v>
      </c>
      <c r="G996" t="s">
        <v>653</v>
      </c>
      <c r="H996" t="s">
        <v>680</v>
      </c>
      <c r="I996" t="s">
        <v>79</v>
      </c>
      <c r="P996" t="s">
        <v>44</v>
      </c>
      <c r="U996" t="str">
        <f>CONCATENATE(Parameter[[#This Row],[Use Case 1]],";",Parameter[[#This Row],[Use Case 2]],";",Parameter[[#This Row],[Use Case 3]],";",Parameter[[#This Row],[Use Case 4]],";",Parameter[[#This Row],[Use Case 5]],";")</f>
        <v>Kostenermittlung;;;;;</v>
      </c>
      <c r="V996" t="s">
        <v>34</v>
      </c>
      <c r="W996">
        <v>2022</v>
      </c>
      <c r="Y996" t="s">
        <v>4661</v>
      </c>
      <c r="AD996">
        <f t="shared" si="15"/>
        <v>995</v>
      </c>
    </row>
    <row r="997" spans="1:30" x14ac:dyDescent="0.3">
      <c r="A997" t="s">
        <v>29</v>
      </c>
      <c r="B997" t="s">
        <v>4478</v>
      </c>
      <c r="E997" t="s">
        <v>30</v>
      </c>
      <c r="F997" t="s">
        <v>894</v>
      </c>
      <c r="G997" t="s">
        <v>653</v>
      </c>
      <c r="H997" t="s">
        <v>681</v>
      </c>
      <c r="I997" t="s">
        <v>79</v>
      </c>
      <c r="P997" t="s">
        <v>44</v>
      </c>
      <c r="U997" t="str">
        <f>CONCATENATE(Parameter[[#This Row],[Use Case 1]],";",Parameter[[#This Row],[Use Case 2]],";",Parameter[[#This Row],[Use Case 3]],";",Parameter[[#This Row],[Use Case 4]],";",Parameter[[#This Row],[Use Case 5]],";")</f>
        <v>Kostenermittlung;;;;;</v>
      </c>
      <c r="V997" t="s">
        <v>34</v>
      </c>
      <c r="W997">
        <v>2022</v>
      </c>
      <c r="Y997" t="s">
        <v>4661</v>
      </c>
      <c r="AD997">
        <f t="shared" si="15"/>
        <v>996</v>
      </c>
    </row>
    <row r="998" spans="1:30" x14ac:dyDescent="0.3">
      <c r="A998" t="s">
        <v>29</v>
      </c>
      <c r="B998" t="s">
        <v>4478</v>
      </c>
      <c r="E998" t="s">
        <v>30</v>
      </c>
      <c r="F998" t="s">
        <v>894</v>
      </c>
      <c r="G998" t="s">
        <v>653</v>
      </c>
      <c r="H998" t="s">
        <v>682</v>
      </c>
      <c r="I998" t="s">
        <v>79</v>
      </c>
      <c r="P998" t="s">
        <v>44</v>
      </c>
      <c r="U998" t="str">
        <f>CONCATENATE(Parameter[[#This Row],[Use Case 1]],";",Parameter[[#This Row],[Use Case 2]],";",Parameter[[#This Row],[Use Case 3]],";",Parameter[[#This Row],[Use Case 4]],";",Parameter[[#This Row],[Use Case 5]],";")</f>
        <v>Kostenermittlung;;;;;</v>
      </c>
      <c r="V998" t="s">
        <v>34</v>
      </c>
      <c r="W998">
        <v>2022</v>
      </c>
      <c r="Y998" t="s">
        <v>4661</v>
      </c>
      <c r="AD998">
        <f t="shared" si="15"/>
        <v>997</v>
      </c>
    </row>
    <row r="999" spans="1:30" x14ac:dyDescent="0.3">
      <c r="A999" t="s">
        <v>29</v>
      </c>
      <c r="B999" t="s">
        <v>4478</v>
      </c>
      <c r="E999" t="s">
        <v>30</v>
      </c>
      <c r="F999" t="s">
        <v>894</v>
      </c>
      <c r="G999" t="s">
        <v>653</v>
      </c>
      <c r="H999" t="s">
        <v>683</v>
      </c>
      <c r="I999" t="s">
        <v>79</v>
      </c>
      <c r="P999" t="s">
        <v>44</v>
      </c>
      <c r="U999" t="str">
        <f>CONCATENATE(Parameter[[#This Row],[Use Case 1]],";",Parameter[[#This Row],[Use Case 2]],";",Parameter[[#This Row],[Use Case 3]],";",Parameter[[#This Row],[Use Case 4]],";",Parameter[[#This Row],[Use Case 5]],";")</f>
        <v>Kostenermittlung;;;;;</v>
      </c>
      <c r="V999" t="s">
        <v>34</v>
      </c>
      <c r="W999">
        <v>2022</v>
      </c>
      <c r="Y999" t="s">
        <v>4661</v>
      </c>
      <c r="AD999">
        <f t="shared" si="15"/>
        <v>998</v>
      </c>
    </row>
    <row r="1000" spans="1:30" x14ac:dyDescent="0.3">
      <c r="A1000" t="s">
        <v>29</v>
      </c>
      <c r="B1000" t="s">
        <v>4478</v>
      </c>
      <c r="E1000" t="s">
        <v>30</v>
      </c>
      <c r="F1000" t="s">
        <v>894</v>
      </c>
      <c r="G1000" t="s">
        <v>653</v>
      </c>
      <c r="H1000" t="s">
        <v>684</v>
      </c>
      <c r="I1000" t="s">
        <v>79</v>
      </c>
      <c r="P1000" t="s">
        <v>44</v>
      </c>
      <c r="U1000" t="str">
        <f>CONCATENATE(Parameter[[#This Row],[Use Case 1]],";",Parameter[[#This Row],[Use Case 2]],";",Parameter[[#This Row],[Use Case 3]],";",Parameter[[#This Row],[Use Case 4]],";",Parameter[[#This Row],[Use Case 5]],";")</f>
        <v>Kostenermittlung;;;;;</v>
      </c>
      <c r="V1000" t="s">
        <v>34</v>
      </c>
      <c r="W1000">
        <v>2022</v>
      </c>
      <c r="Y1000" t="s">
        <v>4661</v>
      </c>
      <c r="AD1000">
        <f t="shared" si="15"/>
        <v>999</v>
      </c>
    </row>
    <row r="1001" spans="1:30" x14ac:dyDescent="0.3">
      <c r="A1001" t="s">
        <v>29</v>
      </c>
      <c r="B1001" t="s">
        <v>4478</v>
      </c>
      <c r="E1001" t="s">
        <v>30</v>
      </c>
      <c r="F1001" t="s">
        <v>894</v>
      </c>
      <c r="G1001" t="s">
        <v>653</v>
      </c>
      <c r="H1001" t="s">
        <v>685</v>
      </c>
      <c r="I1001" t="s">
        <v>79</v>
      </c>
      <c r="P1001" t="s">
        <v>44</v>
      </c>
      <c r="U1001" t="str">
        <f>CONCATENATE(Parameter[[#This Row],[Use Case 1]],";",Parameter[[#This Row],[Use Case 2]],";",Parameter[[#This Row],[Use Case 3]],";",Parameter[[#This Row],[Use Case 4]],";",Parameter[[#This Row],[Use Case 5]],";")</f>
        <v>Kostenermittlung;;;;;</v>
      </c>
      <c r="V1001" t="s">
        <v>34</v>
      </c>
      <c r="W1001">
        <v>2022</v>
      </c>
      <c r="Y1001" t="s">
        <v>4661</v>
      </c>
      <c r="AD1001">
        <f t="shared" si="15"/>
        <v>1000</v>
      </c>
    </row>
    <row r="1002" spans="1:30" x14ac:dyDescent="0.3">
      <c r="A1002" t="s">
        <v>29</v>
      </c>
      <c r="B1002" t="s">
        <v>4478</v>
      </c>
      <c r="E1002" t="s">
        <v>30</v>
      </c>
      <c r="F1002" t="s">
        <v>894</v>
      </c>
      <c r="G1002" t="s">
        <v>653</v>
      </c>
      <c r="H1002" t="s">
        <v>686</v>
      </c>
      <c r="I1002" t="s">
        <v>79</v>
      </c>
      <c r="P1002" t="s">
        <v>44</v>
      </c>
      <c r="U1002" t="str">
        <f>CONCATENATE(Parameter[[#This Row],[Use Case 1]],";",Parameter[[#This Row],[Use Case 2]],";",Parameter[[#This Row],[Use Case 3]],";",Parameter[[#This Row],[Use Case 4]],";",Parameter[[#This Row],[Use Case 5]],";")</f>
        <v>Kostenermittlung;;;;;</v>
      </c>
      <c r="V1002" t="s">
        <v>34</v>
      </c>
      <c r="W1002">
        <v>2022</v>
      </c>
      <c r="Y1002" t="s">
        <v>4661</v>
      </c>
      <c r="AD1002">
        <f t="shared" si="15"/>
        <v>1001</v>
      </c>
    </row>
    <row r="1003" spans="1:30" x14ac:dyDescent="0.3">
      <c r="A1003" t="s">
        <v>29</v>
      </c>
      <c r="B1003" t="s">
        <v>4478</v>
      </c>
      <c r="E1003" t="s">
        <v>30</v>
      </c>
      <c r="F1003" t="s">
        <v>894</v>
      </c>
      <c r="G1003" t="s">
        <v>653</v>
      </c>
      <c r="H1003" t="s">
        <v>687</v>
      </c>
      <c r="I1003" t="s">
        <v>79</v>
      </c>
      <c r="P1003" t="s">
        <v>44</v>
      </c>
      <c r="U1003" t="str">
        <f>CONCATENATE(Parameter[[#This Row],[Use Case 1]],";",Parameter[[#This Row],[Use Case 2]],";",Parameter[[#This Row],[Use Case 3]],";",Parameter[[#This Row],[Use Case 4]],";",Parameter[[#This Row],[Use Case 5]],";")</f>
        <v>Kostenermittlung;;;;;</v>
      </c>
      <c r="V1003" t="s">
        <v>34</v>
      </c>
      <c r="W1003">
        <v>2022</v>
      </c>
      <c r="Y1003" t="s">
        <v>4661</v>
      </c>
      <c r="AD1003">
        <f t="shared" si="15"/>
        <v>1002</v>
      </c>
    </row>
    <row r="1004" spans="1:30" x14ac:dyDescent="0.3">
      <c r="A1004" t="s">
        <v>29</v>
      </c>
      <c r="B1004" t="s">
        <v>4478</v>
      </c>
      <c r="E1004" t="s">
        <v>30</v>
      </c>
      <c r="F1004" t="s">
        <v>894</v>
      </c>
      <c r="G1004" t="s">
        <v>653</v>
      </c>
      <c r="H1004" t="s">
        <v>688</v>
      </c>
      <c r="I1004" t="s">
        <v>79</v>
      </c>
      <c r="P1004" t="s">
        <v>44</v>
      </c>
      <c r="U1004" t="str">
        <f>CONCATENATE(Parameter[[#This Row],[Use Case 1]],";",Parameter[[#This Row],[Use Case 2]],";",Parameter[[#This Row],[Use Case 3]],";",Parameter[[#This Row],[Use Case 4]],";",Parameter[[#This Row],[Use Case 5]],";")</f>
        <v>Kostenermittlung;;;;;</v>
      </c>
      <c r="V1004" t="s">
        <v>34</v>
      </c>
      <c r="W1004">
        <v>2022</v>
      </c>
      <c r="Y1004" t="s">
        <v>4661</v>
      </c>
      <c r="AD1004">
        <f t="shared" si="15"/>
        <v>1003</v>
      </c>
    </row>
    <row r="1005" spans="1:30" x14ac:dyDescent="0.3">
      <c r="A1005" t="s">
        <v>29</v>
      </c>
      <c r="B1005" t="s">
        <v>4478</v>
      </c>
      <c r="E1005" t="s">
        <v>30</v>
      </c>
      <c r="F1005" t="s">
        <v>894</v>
      </c>
      <c r="G1005" t="s">
        <v>653</v>
      </c>
      <c r="H1005" t="s">
        <v>689</v>
      </c>
      <c r="I1005" t="s">
        <v>79</v>
      </c>
      <c r="P1005" t="s">
        <v>44</v>
      </c>
      <c r="U1005" t="str">
        <f>CONCATENATE(Parameter[[#This Row],[Use Case 1]],";",Parameter[[#This Row],[Use Case 2]],";",Parameter[[#This Row],[Use Case 3]],";",Parameter[[#This Row],[Use Case 4]],";",Parameter[[#This Row],[Use Case 5]],";")</f>
        <v>Kostenermittlung;;;;;</v>
      </c>
      <c r="V1005" t="s">
        <v>34</v>
      </c>
      <c r="W1005">
        <v>2022</v>
      </c>
      <c r="Y1005" t="s">
        <v>4661</v>
      </c>
      <c r="AD1005">
        <f t="shared" si="15"/>
        <v>1004</v>
      </c>
    </row>
    <row r="1006" spans="1:30" x14ac:dyDescent="0.3">
      <c r="A1006" t="s">
        <v>29</v>
      </c>
      <c r="B1006" t="s">
        <v>4478</v>
      </c>
      <c r="E1006" t="s">
        <v>30</v>
      </c>
      <c r="F1006" t="s">
        <v>894</v>
      </c>
      <c r="G1006" t="s">
        <v>653</v>
      </c>
      <c r="H1006" t="s">
        <v>690</v>
      </c>
      <c r="I1006" t="s">
        <v>79</v>
      </c>
      <c r="P1006" t="s">
        <v>44</v>
      </c>
      <c r="U1006" t="str">
        <f>CONCATENATE(Parameter[[#This Row],[Use Case 1]],";",Parameter[[#This Row],[Use Case 2]],";",Parameter[[#This Row],[Use Case 3]],";",Parameter[[#This Row],[Use Case 4]],";",Parameter[[#This Row],[Use Case 5]],";")</f>
        <v>Kostenermittlung;;;;;</v>
      </c>
      <c r="V1006" t="s">
        <v>34</v>
      </c>
      <c r="W1006">
        <v>2022</v>
      </c>
      <c r="Y1006" t="s">
        <v>4661</v>
      </c>
      <c r="AD1006">
        <f t="shared" si="15"/>
        <v>1005</v>
      </c>
    </row>
    <row r="1007" spans="1:30" x14ac:dyDescent="0.3">
      <c r="A1007" t="s">
        <v>29</v>
      </c>
      <c r="B1007" t="s">
        <v>4478</v>
      </c>
      <c r="E1007" t="s">
        <v>30</v>
      </c>
      <c r="F1007" t="s">
        <v>894</v>
      </c>
      <c r="G1007" t="s">
        <v>653</v>
      </c>
      <c r="H1007" t="s">
        <v>691</v>
      </c>
      <c r="I1007" t="s">
        <v>79</v>
      </c>
      <c r="P1007" t="s">
        <v>44</v>
      </c>
      <c r="U1007" t="str">
        <f>CONCATENATE(Parameter[[#This Row],[Use Case 1]],";",Parameter[[#This Row],[Use Case 2]],";",Parameter[[#This Row],[Use Case 3]],";",Parameter[[#This Row],[Use Case 4]],";",Parameter[[#This Row],[Use Case 5]],";")</f>
        <v>Kostenermittlung;;;;;</v>
      </c>
      <c r="V1007" t="s">
        <v>34</v>
      </c>
      <c r="W1007">
        <v>2022</v>
      </c>
      <c r="Y1007" t="s">
        <v>4661</v>
      </c>
      <c r="AD1007">
        <f t="shared" si="15"/>
        <v>1006</v>
      </c>
    </row>
    <row r="1008" spans="1:30" x14ac:dyDescent="0.3">
      <c r="A1008" t="s">
        <v>29</v>
      </c>
      <c r="B1008" t="s">
        <v>4478</v>
      </c>
      <c r="E1008" t="s">
        <v>30</v>
      </c>
      <c r="F1008" t="s">
        <v>894</v>
      </c>
      <c r="G1008" t="s">
        <v>653</v>
      </c>
      <c r="H1008" t="s">
        <v>692</v>
      </c>
      <c r="I1008" t="s">
        <v>79</v>
      </c>
      <c r="P1008" t="s">
        <v>44</v>
      </c>
      <c r="U1008" t="str">
        <f>CONCATENATE(Parameter[[#This Row],[Use Case 1]],";",Parameter[[#This Row],[Use Case 2]],";",Parameter[[#This Row],[Use Case 3]],";",Parameter[[#This Row],[Use Case 4]],";",Parameter[[#This Row],[Use Case 5]],";")</f>
        <v>Kostenermittlung;;;;;</v>
      </c>
      <c r="V1008" t="s">
        <v>34</v>
      </c>
      <c r="W1008">
        <v>2022</v>
      </c>
      <c r="Y1008" t="s">
        <v>4661</v>
      </c>
      <c r="AD1008">
        <f t="shared" si="15"/>
        <v>1007</v>
      </c>
    </row>
    <row r="1009" spans="1:30" x14ac:dyDescent="0.3">
      <c r="A1009" t="s">
        <v>29</v>
      </c>
      <c r="B1009" t="s">
        <v>4478</v>
      </c>
      <c r="E1009" t="s">
        <v>30</v>
      </c>
      <c r="F1009" t="s">
        <v>894</v>
      </c>
      <c r="G1009" t="s">
        <v>653</v>
      </c>
      <c r="H1009" t="s">
        <v>693</v>
      </c>
      <c r="I1009" t="s">
        <v>79</v>
      </c>
      <c r="P1009" t="s">
        <v>44</v>
      </c>
      <c r="U1009" t="str">
        <f>CONCATENATE(Parameter[[#This Row],[Use Case 1]],";",Parameter[[#This Row],[Use Case 2]],";",Parameter[[#This Row],[Use Case 3]],";",Parameter[[#This Row],[Use Case 4]],";",Parameter[[#This Row],[Use Case 5]],";")</f>
        <v>Kostenermittlung;;;;;</v>
      </c>
      <c r="V1009" t="s">
        <v>34</v>
      </c>
      <c r="W1009">
        <v>2022</v>
      </c>
      <c r="Y1009" t="s">
        <v>4661</v>
      </c>
      <c r="AD1009">
        <f t="shared" si="15"/>
        <v>1008</v>
      </c>
    </row>
    <row r="1010" spans="1:30" x14ac:dyDescent="0.3">
      <c r="A1010" t="s">
        <v>29</v>
      </c>
      <c r="B1010" t="s">
        <v>4478</v>
      </c>
      <c r="E1010" t="s">
        <v>30</v>
      </c>
      <c r="F1010" t="s">
        <v>894</v>
      </c>
      <c r="G1010" t="s">
        <v>653</v>
      </c>
      <c r="H1010" t="s">
        <v>694</v>
      </c>
      <c r="I1010" t="s">
        <v>79</v>
      </c>
      <c r="P1010" t="s">
        <v>44</v>
      </c>
      <c r="U1010" t="str">
        <f>CONCATENATE(Parameter[[#This Row],[Use Case 1]],";",Parameter[[#This Row],[Use Case 2]],";",Parameter[[#This Row],[Use Case 3]],";",Parameter[[#This Row],[Use Case 4]],";",Parameter[[#This Row],[Use Case 5]],";")</f>
        <v>Kostenermittlung;;;;;</v>
      </c>
      <c r="V1010" t="s">
        <v>34</v>
      </c>
      <c r="W1010">
        <v>2022</v>
      </c>
      <c r="Y1010" t="s">
        <v>4661</v>
      </c>
      <c r="AD1010">
        <f t="shared" si="15"/>
        <v>1009</v>
      </c>
    </row>
    <row r="1011" spans="1:30" x14ac:dyDescent="0.3">
      <c r="A1011" t="s">
        <v>29</v>
      </c>
      <c r="B1011" t="s">
        <v>4478</v>
      </c>
      <c r="E1011" t="s">
        <v>30</v>
      </c>
      <c r="F1011" t="s">
        <v>894</v>
      </c>
      <c r="G1011" t="s">
        <v>653</v>
      </c>
      <c r="H1011" t="s">
        <v>695</v>
      </c>
      <c r="I1011" t="s">
        <v>79</v>
      </c>
      <c r="P1011" t="s">
        <v>44</v>
      </c>
      <c r="U1011" t="str">
        <f>CONCATENATE(Parameter[[#This Row],[Use Case 1]],";",Parameter[[#This Row],[Use Case 2]],";",Parameter[[#This Row],[Use Case 3]],";",Parameter[[#This Row],[Use Case 4]],";",Parameter[[#This Row],[Use Case 5]],";")</f>
        <v>Kostenermittlung;;;;;</v>
      </c>
      <c r="V1011" t="s">
        <v>34</v>
      </c>
      <c r="W1011">
        <v>2022</v>
      </c>
      <c r="Y1011" t="s">
        <v>4661</v>
      </c>
      <c r="AD1011">
        <f t="shared" si="15"/>
        <v>1010</v>
      </c>
    </row>
    <row r="1012" spans="1:30" x14ac:dyDescent="0.3">
      <c r="A1012" t="s">
        <v>29</v>
      </c>
      <c r="B1012" t="s">
        <v>4478</v>
      </c>
      <c r="E1012" t="s">
        <v>30</v>
      </c>
      <c r="F1012" t="s">
        <v>894</v>
      </c>
      <c r="G1012" t="s">
        <v>653</v>
      </c>
      <c r="H1012" t="s">
        <v>696</v>
      </c>
      <c r="I1012" t="s">
        <v>79</v>
      </c>
      <c r="P1012" t="s">
        <v>44</v>
      </c>
      <c r="U1012" t="str">
        <f>CONCATENATE(Parameter[[#This Row],[Use Case 1]],";",Parameter[[#This Row],[Use Case 2]],";",Parameter[[#This Row],[Use Case 3]],";",Parameter[[#This Row],[Use Case 4]],";",Parameter[[#This Row],[Use Case 5]],";")</f>
        <v>Kostenermittlung;;;;;</v>
      </c>
      <c r="V1012" t="s">
        <v>34</v>
      </c>
      <c r="W1012">
        <v>2022</v>
      </c>
      <c r="Y1012" t="s">
        <v>4661</v>
      </c>
      <c r="AD1012">
        <f t="shared" si="15"/>
        <v>1011</v>
      </c>
    </row>
    <row r="1013" spans="1:30" x14ac:dyDescent="0.3">
      <c r="A1013" t="s">
        <v>29</v>
      </c>
      <c r="B1013" t="s">
        <v>4478</v>
      </c>
      <c r="E1013" t="s">
        <v>30</v>
      </c>
      <c r="F1013" t="s">
        <v>894</v>
      </c>
      <c r="G1013" t="s">
        <v>653</v>
      </c>
      <c r="H1013" t="s">
        <v>697</v>
      </c>
      <c r="I1013" t="s">
        <v>79</v>
      </c>
      <c r="P1013" t="s">
        <v>44</v>
      </c>
      <c r="U1013" t="str">
        <f>CONCATENATE(Parameter[[#This Row],[Use Case 1]],";",Parameter[[#This Row],[Use Case 2]],";",Parameter[[#This Row],[Use Case 3]],";",Parameter[[#This Row],[Use Case 4]],";",Parameter[[#This Row],[Use Case 5]],";")</f>
        <v>Kostenermittlung;;;;;</v>
      </c>
      <c r="V1013" t="s">
        <v>34</v>
      </c>
      <c r="W1013">
        <v>2022</v>
      </c>
      <c r="Y1013" t="s">
        <v>4661</v>
      </c>
      <c r="AD1013">
        <f t="shared" si="15"/>
        <v>1012</v>
      </c>
    </row>
    <row r="1014" spans="1:30" x14ac:dyDescent="0.3">
      <c r="A1014" t="s">
        <v>29</v>
      </c>
      <c r="B1014" t="s">
        <v>4478</v>
      </c>
      <c r="E1014" t="s">
        <v>30</v>
      </c>
      <c r="F1014" t="s">
        <v>894</v>
      </c>
      <c r="G1014" t="s">
        <v>653</v>
      </c>
      <c r="H1014" t="s">
        <v>698</v>
      </c>
      <c r="I1014" t="s">
        <v>79</v>
      </c>
      <c r="P1014" t="s">
        <v>44</v>
      </c>
      <c r="U1014" t="str">
        <f>CONCATENATE(Parameter[[#This Row],[Use Case 1]],";",Parameter[[#This Row],[Use Case 2]],";",Parameter[[#This Row],[Use Case 3]],";",Parameter[[#This Row],[Use Case 4]],";",Parameter[[#This Row],[Use Case 5]],";")</f>
        <v>Kostenermittlung;;;;;</v>
      </c>
      <c r="V1014" t="s">
        <v>34</v>
      </c>
      <c r="W1014">
        <v>2022</v>
      </c>
      <c r="Y1014" t="s">
        <v>4661</v>
      </c>
      <c r="AD1014">
        <f t="shared" si="15"/>
        <v>1013</v>
      </c>
    </row>
    <row r="1015" spans="1:30" x14ac:dyDescent="0.3">
      <c r="A1015" t="s">
        <v>29</v>
      </c>
      <c r="B1015" t="s">
        <v>4478</v>
      </c>
      <c r="E1015" t="s">
        <v>30</v>
      </c>
      <c r="F1015" t="s">
        <v>894</v>
      </c>
      <c r="G1015" t="s">
        <v>653</v>
      </c>
      <c r="H1015" t="s">
        <v>699</v>
      </c>
      <c r="I1015" t="s">
        <v>79</v>
      </c>
      <c r="P1015" t="s">
        <v>44</v>
      </c>
      <c r="U1015" t="str">
        <f>CONCATENATE(Parameter[[#This Row],[Use Case 1]],";",Parameter[[#This Row],[Use Case 2]],";",Parameter[[#This Row],[Use Case 3]],";",Parameter[[#This Row],[Use Case 4]],";",Parameter[[#This Row],[Use Case 5]],";")</f>
        <v>Kostenermittlung;;;;;</v>
      </c>
      <c r="V1015" t="s">
        <v>34</v>
      </c>
      <c r="W1015">
        <v>2022</v>
      </c>
      <c r="Y1015" t="s">
        <v>4661</v>
      </c>
      <c r="AD1015">
        <f t="shared" si="15"/>
        <v>1014</v>
      </c>
    </row>
    <row r="1016" spans="1:30" x14ac:dyDescent="0.3">
      <c r="A1016" t="s">
        <v>29</v>
      </c>
      <c r="B1016" t="s">
        <v>4478</v>
      </c>
      <c r="E1016" t="s">
        <v>30</v>
      </c>
      <c r="F1016" t="s">
        <v>894</v>
      </c>
      <c r="G1016" t="s">
        <v>653</v>
      </c>
      <c r="H1016" t="s">
        <v>700</v>
      </c>
      <c r="I1016" t="s">
        <v>79</v>
      </c>
      <c r="P1016" t="s">
        <v>44</v>
      </c>
      <c r="U1016" t="str">
        <f>CONCATENATE(Parameter[[#This Row],[Use Case 1]],";",Parameter[[#This Row],[Use Case 2]],";",Parameter[[#This Row],[Use Case 3]],";",Parameter[[#This Row],[Use Case 4]],";",Parameter[[#This Row],[Use Case 5]],";")</f>
        <v>Kostenermittlung;;;;;</v>
      </c>
      <c r="V1016" t="s">
        <v>34</v>
      </c>
      <c r="W1016">
        <v>2022</v>
      </c>
      <c r="Y1016" t="s">
        <v>4661</v>
      </c>
      <c r="AD1016">
        <f t="shared" si="15"/>
        <v>1015</v>
      </c>
    </row>
    <row r="1017" spans="1:30" x14ac:dyDescent="0.3">
      <c r="A1017" t="s">
        <v>29</v>
      </c>
      <c r="B1017" t="s">
        <v>4478</v>
      </c>
      <c r="E1017" t="s">
        <v>30</v>
      </c>
      <c r="F1017" t="s">
        <v>894</v>
      </c>
      <c r="G1017" t="s">
        <v>653</v>
      </c>
      <c r="H1017" t="s">
        <v>701</v>
      </c>
      <c r="I1017" t="s">
        <v>79</v>
      </c>
      <c r="P1017" t="s">
        <v>44</v>
      </c>
      <c r="U1017" t="str">
        <f>CONCATENATE(Parameter[[#This Row],[Use Case 1]],";",Parameter[[#This Row],[Use Case 2]],";",Parameter[[#This Row],[Use Case 3]],";",Parameter[[#This Row],[Use Case 4]],";",Parameter[[#This Row],[Use Case 5]],";")</f>
        <v>Kostenermittlung;;;;;</v>
      </c>
      <c r="V1017" t="s">
        <v>34</v>
      </c>
      <c r="W1017">
        <v>2022</v>
      </c>
      <c r="Y1017" t="s">
        <v>4661</v>
      </c>
      <c r="AD1017">
        <f t="shared" si="15"/>
        <v>1016</v>
      </c>
    </row>
    <row r="1018" spans="1:30" x14ac:dyDescent="0.3">
      <c r="A1018" t="s">
        <v>29</v>
      </c>
      <c r="B1018" t="s">
        <v>4478</v>
      </c>
      <c r="E1018" t="s">
        <v>30</v>
      </c>
      <c r="F1018" t="s">
        <v>894</v>
      </c>
      <c r="G1018" t="s">
        <v>653</v>
      </c>
      <c r="H1018" t="s">
        <v>702</v>
      </c>
      <c r="I1018" t="s">
        <v>79</v>
      </c>
      <c r="P1018" t="s">
        <v>44</v>
      </c>
      <c r="U1018" t="str">
        <f>CONCATENATE(Parameter[[#This Row],[Use Case 1]],";",Parameter[[#This Row],[Use Case 2]],";",Parameter[[#This Row],[Use Case 3]],";",Parameter[[#This Row],[Use Case 4]],";",Parameter[[#This Row],[Use Case 5]],";")</f>
        <v>Kostenermittlung;;;;;</v>
      </c>
      <c r="V1018" t="s">
        <v>34</v>
      </c>
      <c r="W1018">
        <v>2022</v>
      </c>
      <c r="Y1018" t="s">
        <v>4661</v>
      </c>
      <c r="AD1018">
        <f t="shared" si="15"/>
        <v>1017</v>
      </c>
    </row>
    <row r="1019" spans="1:30" x14ac:dyDescent="0.3">
      <c r="A1019" t="s">
        <v>29</v>
      </c>
      <c r="B1019" t="s">
        <v>4478</v>
      </c>
      <c r="E1019" t="s">
        <v>30</v>
      </c>
      <c r="F1019" t="s">
        <v>894</v>
      </c>
      <c r="G1019" t="s">
        <v>653</v>
      </c>
      <c r="H1019" t="s">
        <v>703</v>
      </c>
      <c r="I1019" t="s">
        <v>79</v>
      </c>
      <c r="P1019" t="s">
        <v>44</v>
      </c>
      <c r="U1019" t="str">
        <f>CONCATENATE(Parameter[[#This Row],[Use Case 1]],";",Parameter[[#This Row],[Use Case 2]],";",Parameter[[#This Row],[Use Case 3]],";",Parameter[[#This Row],[Use Case 4]],";",Parameter[[#This Row],[Use Case 5]],";")</f>
        <v>Kostenermittlung;;;;;</v>
      </c>
      <c r="V1019" t="s">
        <v>34</v>
      </c>
      <c r="W1019">
        <v>2022</v>
      </c>
      <c r="Y1019" t="s">
        <v>4661</v>
      </c>
      <c r="AD1019">
        <f t="shared" si="15"/>
        <v>1018</v>
      </c>
    </row>
    <row r="1020" spans="1:30" x14ac:dyDescent="0.3">
      <c r="A1020" t="s">
        <v>29</v>
      </c>
      <c r="B1020" t="s">
        <v>4478</v>
      </c>
      <c r="E1020" t="s">
        <v>30</v>
      </c>
      <c r="F1020" t="s">
        <v>894</v>
      </c>
      <c r="G1020" t="s">
        <v>653</v>
      </c>
      <c r="H1020" t="s">
        <v>704</v>
      </c>
      <c r="I1020" t="s">
        <v>79</v>
      </c>
      <c r="P1020" t="s">
        <v>44</v>
      </c>
      <c r="U1020" t="str">
        <f>CONCATENATE(Parameter[[#This Row],[Use Case 1]],";",Parameter[[#This Row],[Use Case 2]],";",Parameter[[#This Row],[Use Case 3]],";",Parameter[[#This Row],[Use Case 4]],";",Parameter[[#This Row],[Use Case 5]],";")</f>
        <v>Kostenermittlung;;;;;</v>
      </c>
      <c r="V1020" t="s">
        <v>34</v>
      </c>
      <c r="W1020">
        <v>2022</v>
      </c>
      <c r="Y1020" t="s">
        <v>4661</v>
      </c>
      <c r="AD1020">
        <f t="shared" si="15"/>
        <v>1019</v>
      </c>
    </row>
    <row r="1021" spans="1:30" x14ac:dyDescent="0.3">
      <c r="A1021" t="s">
        <v>29</v>
      </c>
      <c r="B1021" t="s">
        <v>4478</v>
      </c>
      <c r="E1021" t="s">
        <v>30</v>
      </c>
      <c r="F1021" t="s">
        <v>894</v>
      </c>
      <c r="G1021" t="s">
        <v>653</v>
      </c>
      <c r="H1021" t="s">
        <v>705</v>
      </c>
      <c r="I1021" t="s">
        <v>79</v>
      </c>
      <c r="P1021" t="s">
        <v>44</v>
      </c>
      <c r="U1021" t="str">
        <f>CONCATENATE(Parameter[[#This Row],[Use Case 1]],";",Parameter[[#This Row],[Use Case 2]],";",Parameter[[#This Row],[Use Case 3]],";",Parameter[[#This Row],[Use Case 4]],";",Parameter[[#This Row],[Use Case 5]],";")</f>
        <v>Kostenermittlung;;;;;</v>
      </c>
      <c r="V1021" t="s">
        <v>34</v>
      </c>
      <c r="W1021">
        <v>2022</v>
      </c>
      <c r="Y1021" t="s">
        <v>4661</v>
      </c>
      <c r="AD1021">
        <f t="shared" si="15"/>
        <v>1020</v>
      </c>
    </row>
    <row r="1022" spans="1:30" x14ac:dyDescent="0.3">
      <c r="A1022" t="s">
        <v>29</v>
      </c>
      <c r="B1022" t="s">
        <v>4478</v>
      </c>
      <c r="E1022" t="s">
        <v>30</v>
      </c>
      <c r="F1022" t="s">
        <v>894</v>
      </c>
      <c r="G1022" t="s">
        <v>653</v>
      </c>
      <c r="H1022" t="s">
        <v>706</v>
      </c>
      <c r="I1022" t="s">
        <v>79</v>
      </c>
      <c r="P1022" t="s">
        <v>44</v>
      </c>
      <c r="U1022" t="str">
        <f>CONCATENATE(Parameter[[#This Row],[Use Case 1]],";",Parameter[[#This Row],[Use Case 2]],";",Parameter[[#This Row],[Use Case 3]],";",Parameter[[#This Row],[Use Case 4]],";",Parameter[[#This Row],[Use Case 5]],";")</f>
        <v>Kostenermittlung;;;;;</v>
      </c>
      <c r="V1022" t="s">
        <v>34</v>
      </c>
      <c r="W1022">
        <v>2022</v>
      </c>
      <c r="Y1022" t="s">
        <v>4661</v>
      </c>
      <c r="AD1022">
        <f t="shared" si="15"/>
        <v>1021</v>
      </c>
    </row>
    <row r="1023" spans="1:30" x14ac:dyDescent="0.3">
      <c r="A1023" t="s">
        <v>29</v>
      </c>
      <c r="B1023" t="s">
        <v>4478</v>
      </c>
      <c r="E1023" t="s">
        <v>30</v>
      </c>
      <c r="F1023" t="s">
        <v>894</v>
      </c>
      <c r="G1023" t="s">
        <v>653</v>
      </c>
      <c r="H1023" t="s">
        <v>707</v>
      </c>
      <c r="I1023" t="s">
        <v>79</v>
      </c>
      <c r="P1023" t="s">
        <v>44</v>
      </c>
      <c r="U1023" t="str">
        <f>CONCATENATE(Parameter[[#This Row],[Use Case 1]],";",Parameter[[#This Row],[Use Case 2]],";",Parameter[[#This Row],[Use Case 3]],";",Parameter[[#This Row],[Use Case 4]],";",Parameter[[#This Row],[Use Case 5]],";")</f>
        <v>Kostenermittlung;;;;;</v>
      </c>
      <c r="V1023" t="s">
        <v>34</v>
      </c>
      <c r="W1023">
        <v>2022</v>
      </c>
      <c r="Y1023" t="s">
        <v>4661</v>
      </c>
      <c r="AD1023">
        <f t="shared" si="15"/>
        <v>1022</v>
      </c>
    </row>
    <row r="1024" spans="1:30" x14ac:dyDescent="0.3">
      <c r="A1024" t="s">
        <v>29</v>
      </c>
      <c r="B1024" t="s">
        <v>4478</v>
      </c>
      <c r="E1024" t="s">
        <v>30</v>
      </c>
      <c r="F1024" t="s">
        <v>894</v>
      </c>
      <c r="G1024" t="s">
        <v>653</v>
      </c>
      <c r="H1024" t="s">
        <v>708</v>
      </c>
      <c r="I1024" t="s">
        <v>79</v>
      </c>
      <c r="P1024" t="s">
        <v>44</v>
      </c>
      <c r="U1024" t="str">
        <f>CONCATENATE(Parameter[[#This Row],[Use Case 1]],";",Parameter[[#This Row],[Use Case 2]],";",Parameter[[#This Row],[Use Case 3]],";",Parameter[[#This Row],[Use Case 4]],";",Parameter[[#This Row],[Use Case 5]],";")</f>
        <v>Kostenermittlung;;;;;</v>
      </c>
      <c r="V1024" t="s">
        <v>34</v>
      </c>
      <c r="W1024">
        <v>2022</v>
      </c>
      <c r="Y1024" t="s">
        <v>4661</v>
      </c>
      <c r="AD1024">
        <f t="shared" si="15"/>
        <v>1023</v>
      </c>
    </row>
    <row r="1025" spans="1:30" x14ac:dyDescent="0.3">
      <c r="A1025" t="s">
        <v>29</v>
      </c>
      <c r="B1025" t="s">
        <v>4478</v>
      </c>
      <c r="E1025" t="s">
        <v>30</v>
      </c>
      <c r="F1025" t="s">
        <v>894</v>
      </c>
      <c r="G1025" t="s">
        <v>783</v>
      </c>
      <c r="H1025"/>
      <c r="I1025" t="s">
        <v>37</v>
      </c>
      <c r="J1025" t="s">
        <v>785</v>
      </c>
      <c r="K1025" t="s">
        <v>47</v>
      </c>
      <c r="L1025" t="s">
        <v>784</v>
      </c>
      <c r="M1025" t="s">
        <v>41</v>
      </c>
      <c r="N1025" t="s">
        <v>70</v>
      </c>
      <c r="O1025" t="s">
        <v>43</v>
      </c>
      <c r="P1025" t="s">
        <v>44</v>
      </c>
      <c r="U1025" t="str">
        <f>CONCATENATE(Parameter[[#This Row],[Use Case 1]],";",Parameter[[#This Row],[Use Case 2]],";",Parameter[[#This Row],[Use Case 3]],";",Parameter[[#This Row],[Use Case 4]],";",Parameter[[#This Row],[Use Case 5]],";")</f>
        <v>Kostenermittlung;;;;;</v>
      </c>
      <c r="V1025" t="s">
        <v>34</v>
      </c>
      <c r="W1025">
        <v>2022</v>
      </c>
      <c r="Y1025" t="s">
        <v>4661</v>
      </c>
      <c r="Z1025" t="s">
        <v>786</v>
      </c>
      <c r="AD1025">
        <f t="shared" si="15"/>
        <v>1024</v>
      </c>
    </row>
    <row r="1026" spans="1:30" x14ac:dyDescent="0.3">
      <c r="A1026" t="s">
        <v>29</v>
      </c>
      <c r="B1026" t="s">
        <v>4478</v>
      </c>
      <c r="E1026" t="s">
        <v>30</v>
      </c>
      <c r="F1026" t="s">
        <v>894</v>
      </c>
      <c r="G1026" t="s">
        <v>787</v>
      </c>
      <c r="H1026"/>
      <c r="I1026" t="s">
        <v>37</v>
      </c>
      <c r="J1026" t="s">
        <v>789</v>
      </c>
      <c r="K1026" t="s">
        <v>38</v>
      </c>
      <c r="L1026" t="s">
        <v>788</v>
      </c>
      <c r="M1026" t="s">
        <v>41</v>
      </c>
      <c r="N1026" t="s">
        <v>42</v>
      </c>
      <c r="O1026" t="s">
        <v>713</v>
      </c>
      <c r="P1026" t="s">
        <v>44</v>
      </c>
      <c r="U1026" t="str">
        <f>CONCATENATE(Parameter[[#This Row],[Use Case 1]],";",Parameter[[#This Row],[Use Case 2]],";",Parameter[[#This Row],[Use Case 3]],";",Parameter[[#This Row],[Use Case 4]],";",Parameter[[#This Row],[Use Case 5]],";")</f>
        <v>Kostenermittlung;;;;;</v>
      </c>
      <c r="V1026" t="s">
        <v>34</v>
      </c>
      <c r="W1026">
        <v>2022</v>
      </c>
      <c r="Y1026" t="s">
        <v>4661</v>
      </c>
      <c r="Z1026" t="s">
        <v>897</v>
      </c>
      <c r="AD1026">
        <f t="shared" si="15"/>
        <v>1025</v>
      </c>
    </row>
    <row r="1027" spans="1:30" x14ac:dyDescent="0.3">
      <c r="A1027" t="s">
        <v>29</v>
      </c>
      <c r="B1027" t="s">
        <v>4478</v>
      </c>
      <c r="E1027" t="s">
        <v>30</v>
      </c>
      <c r="F1027" t="s">
        <v>894</v>
      </c>
      <c r="G1027" t="s">
        <v>709</v>
      </c>
      <c r="H1027"/>
      <c r="I1027" t="s">
        <v>37</v>
      </c>
      <c r="J1027" t="s">
        <v>711</v>
      </c>
      <c r="K1027" t="s">
        <v>709</v>
      </c>
      <c r="L1027" t="s">
        <v>710</v>
      </c>
      <c r="M1027" t="s">
        <v>41</v>
      </c>
      <c r="N1027" t="s">
        <v>70</v>
      </c>
      <c r="O1027" t="s">
        <v>713</v>
      </c>
      <c r="P1027" t="s">
        <v>44</v>
      </c>
      <c r="U1027" t="str">
        <f>CONCATENATE(Parameter[[#This Row],[Use Case 1]],";",Parameter[[#This Row],[Use Case 2]],";",Parameter[[#This Row],[Use Case 3]],";",Parameter[[#This Row],[Use Case 4]],";",Parameter[[#This Row],[Use Case 5]],";")</f>
        <v>Kostenermittlung;;;;;</v>
      </c>
      <c r="V1027" t="s">
        <v>34</v>
      </c>
      <c r="W1027">
        <v>2022</v>
      </c>
      <c r="Y1027" t="s">
        <v>4661</v>
      </c>
      <c r="Z1027" t="s">
        <v>712</v>
      </c>
      <c r="AD1027">
        <f t="shared" si="15"/>
        <v>1026</v>
      </c>
    </row>
    <row r="1028" spans="1:30" x14ac:dyDescent="0.3">
      <c r="A1028" s="7" t="s">
        <v>29</v>
      </c>
      <c r="B1028" s="7" t="s">
        <v>4478</v>
      </c>
      <c r="C1028" s="7"/>
      <c r="D1028" s="7"/>
      <c r="E1028" s="7" t="s">
        <v>30</v>
      </c>
      <c r="F1028" s="7" t="s">
        <v>898</v>
      </c>
      <c r="G1028" s="7"/>
      <c r="H1028" s="7"/>
      <c r="I1028" s="7" t="s">
        <v>32</v>
      </c>
      <c r="J1028" s="7" t="s">
        <v>898</v>
      </c>
      <c r="K1028" s="7"/>
      <c r="L1028" s="7"/>
      <c r="M1028" s="7" t="s">
        <v>33</v>
      </c>
      <c r="N1028" s="7"/>
      <c r="O1028" s="7"/>
      <c r="P1028" s="7" t="s">
        <v>44</v>
      </c>
      <c r="Q1028" s="7"/>
      <c r="R1028" s="7"/>
      <c r="S1028" s="7"/>
      <c r="T1028" s="7"/>
      <c r="U1028" s="7" t="str">
        <f>CONCATENATE(Parameter[[#This Row],[Use Case 1]],";",Parameter[[#This Row],[Use Case 2]],";",Parameter[[#This Row],[Use Case 3]],";",Parameter[[#This Row],[Use Case 4]],";",Parameter[[#This Row],[Use Case 5]],";")</f>
        <v>Kostenermittlung;;;;;</v>
      </c>
      <c r="V1028" s="7" t="s">
        <v>34</v>
      </c>
      <c r="W1028" s="7">
        <v>2022</v>
      </c>
      <c r="X1028" s="7"/>
      <c r="Y1028" s="7" t="s">
        <v>4661</v>
      </c>
      <c r="Z1028" s="7" t="s">
        <v>898</v>
      </c>
      <c r="AA1028" s="7" t="s">
        <v>4320</v>
      </c>
      <c r="AB1028" s="7"/>
      <c r="AC1028" s="7"/>
      <c r="AD1028" s="7">
        <f t="shared" ref="AD1028:AD1091" si="16">AD1027+1</f>
        <v>1027</v>
      </c>
    </row>
    <row r="1029" spans="1:30" x14ac:dyDescent="0.3">
      <c r="A1029" t="s">
        <v>29</v>
      </c>
      <c r="B1029" t="s">
        <v>4478</v>
      </c>
      <c r="E1029" t="s">
        <v>30</v>
      </c>
      <c r="F1029" t="s">
        <v>898</v>
      </c>
      <c r="G1029" t="s">
        <v>588</v>
      </c>
      <c r="H1029"/>
      <c r="I1029" t="s">
        <v>542</v>
      </c>
      <c r="J1029" t="s">
        <v>591</v>
      </c>
      <c r="K1029" t="s">
        <v>900</v>
      </c>
      <c r="L1029" t="s">
        <v>899</v>
      </c>
      <c r="M1029" t="s">
        <v>41</v>
      </c>
      <c r="N1029" t="s">
        <v>545</v>
      </c>
      <c r="O1029" t="s">
        <v>43</v>
      </c>
      <c r="P1029" t="s">
        <v>44</v>
      </c>
      <c r="U1029" t="str">
        <f>CONCATENATE(Parameter[[#This Row],[Use Case 1]],";",Parameter[[#This Row],[Use Case 2]],";",Parameter[[#This Row],[Use Case 3]],";",Parameter[[#This Row],[Use Case 4]],";",Parameter[[#This Row],[Use Case 5]],";")</f>
        <v>Kostenermittlung;;;;;</v>
      </c>
      <c r="V1029" t="s">
        <v>34</v>
      </c>
      <c r="W1029">
        <v>2022</v>
      </c>
      <c r="Y1029" t="s">
        <v>4661</v>
      </c>
      <c r="Z1029" t="s">
        <v>901</v>
      </c>
      <c r="AD1029">
        <f t="shared" si="16"/>
        <v>1028</v>
      </c>
    </row>
    <row r="1030" spans="1:30" x14ac:dyDescent="0.3">
      <c r="A1030" t="s">
        <v>29</v>
      </c>
      <c r="B1030" t="s">
        <v>4478</v>
      </c>
      <c r="E1030" t="s">
        <v>30</v>
      </c>
      <c r="F1030" t="s">
        <v>898</v>
      </c>
      <c r="G1030" t="s">
        <v>902</v>
      </c>
      <c r="H1030"/>
      <c r="I1030" t="s">
        <v>542</v>
      </c>
      <c r="J1030" t="s">
        <v>904</v>
      </c>
      <c r="K1030" t="s">
        <v>598</v>
      </c>
      <c r="L1030" t="s">
        <v>903</v>
      </c>
      <c r="M1030" t="s">
        <v>41</v>
      </c>
      <c r="N1030" t="s">
        <v>545</v>
      </c>
      <c r="O1030" t="s">
        <v>43</v>
      </c>
      <c r="P1030" t="s">
        <v>44</v>
      </c>
      <c r="U1030" t="str">
        <f>CONCATENATE(Parameter[[#This Row],[Use Case 1]],";",Parameter[[#This Row],[Use Case 2]],";",Parameter[[#This Row],[Use Case 3]],";",Parameter[[#This Row],[Use Case 4]],";",Parameter[[#This Row],[Use Case 5]],";")</f>
        <v>Kostenermittlung;;;;;</v>
      </c>
      <c r="V1030" t="s">
        <v>34</v>
      </c>
      <c r="W1030">
        <v>2022</v>
      </c>
      <c r="Y1030" t="s">
        <v>4661</v>
      </c>
      <c r="Z1030" t="s">
        <v>905</v>
      </c>
      <c r="AD1030">
        <f t="shared" si="16"/>
        <v>1029</v>
      </c>
    </row>
    <row r="1031" spans="1:30" x14ac:dyDescent="0.3">
      <c r="A1031" t="s">
        <v>29</v>
      </c>
      <c r="B1031" t="s">
        <v>4478</v>
      </c>
      <c r="E1031" t="s">
        <v>30</v>
      </c>
      <c r="F1031" t="s">
        <v>898</v>
      </c>
      <c r="G1031" t="s">
        <v>565</v>
      </c>
      <c r="H1031"/>
      <c r="I1031" t="s">
        <v>542</v>
      </c>
      <c r="J1031" t="s">
        <v>567</v>
      </c>
      <c r="K1031" t="s">
        <v>543</v>
      </c>
      <c r="L1031" t="s">
        <v>906</v>
      </c>
      <c r="M1031" t="s">
        <v>41</v>
      </c>
      <c r="N1031" t="s">
        <v>545</v>
      </c>
      <c r="O1031" t="s">
        <v>43</v>
      </c>
      <c r="P1031" t="s">
        <v>44</v>
      </c>
      <c r="U1031" t="str">
        <f>CONCATENATE(Parameter[[#This Row],[Use Case 1]],";",Parameter[[#This Row],[Use Case 2]],";",Parameter[[#This Row],[Use Case 3]],";",Parameter[[#This Row],[Use Case 4]],";",Parameter[[#This Row],[Use Case 5]],";")</f>
        <v>Kostenermittlung;;;;;</v>
      </c>
      <c r="V1031" t="s">
        <v>34</v>
      </c>
      <c r="W1031">
        <v>2022</v>
      </c>
      <c r="Y1031" t="s">
        <v>4661</v>
      </c>
      <c r="Z1031" t="s">
        <v>907</v>
      </c>
      <c r="AD1031">
        <f t="shared" si="16"/>
        <v>1030</v>
      </c>
    </row>
    <row r="1032" spans="1:30" x14ac:dyDescent="0.3">
      <c r="A1032" t="s">
        <v>29</v>
      </c>
      <c r="B1032" t="s">
        <v>4478</v>
      </c>
      <c r="E1032" t="s">
        <v>30</v>
      </c>
      <c r="F1032" t="s">
        <v>898</v>
      </c>
      <c r="G1032" t="s">
        <v>908</v>
      </c>
      <c r="H1032"/>
      <c r="I1032" t="s">
        <v>542</v>
      </c>
      <c r="J1032" t="s">
        <v>910</v>
      </c>
      <c r="K1032" t="s">
        <v>598</v>
      </c>
      <c r="L1032" t="s">
        <v>909</v>
      </c>
      <c r="M1032" t="s">
        <v>41</v>
      </c>
      <c r="N1032" t="s">
        <v>545</v>
      </c>
      <c r="O1032" t="s">
        <v>43</v>
      </c>
      <c r="P1032" t="s">
        <v>44</v>
      </c>
      <c r="U1032" t="str">
        <f>CONCATENATE(Parameter[[#This Row],[Use Case 1]],";",Parameter[[#This Row],[Use Case 2]],";",Parameter[[#This Row],[Use Case 3]],";",Parameter[[#This Row],[Use Case 4]],";",Parameter[[#This Row],[Use Case 5]],";")</f>
        <v>Kostenermittlung;;;;;</v>
      </c>
      <c r="V1032" t="s">
        <v>34</v>
      </c>
      <c r="W1032">
        <v>2022</v>
      </c>
      <c r="Y1032" t="s">
        <v>4661</v>
      </c>
      <c r="Z1032" t="s">
        <v>911</v>
      </c>
      <c r="AD1032">
        <f t="shared" si="16"/>
        <v>1031</v>
      </c>
    </row>
    <row r="1033" spans="1:30" x14ac:dyDescent="0.3">
      <c r="A1033" t="s">
        <v>29</v>
      </c>
      <c r="B1033" t="s">
        <v>4478</v>
      </c>
      <c r="E1033" t="s">
        <v>30</v>
      </c>
      <c r="F1033" t="s">
        <v>898</v>
      </c>
      <c r="G1033" t="s">
        <v>912</v>
      </c>
      <c r="H1033"/>
      <c r="I1033" t="s">
        <v>542</v>
      </c>
      <c r="J1033" t="s">
        <v>914</v>
      </c>
      <c r="K1033" t="s">
        <v>598</v>
      </c>
      <c r="L1033" t="s">
        <v>913</v>
      </c>
      <c r="M1033" t="s">
        <v>41</v>
      </c>
      <c r="N1033" t="s">
        <v>545</v>
      </c>
      <c r="O1033" t="s">
        <v>43</v>
      </c>
      <c r="P1033" t="s">
        <v>44</v>
      </c>
      <c r="U1033" t="str">
        <f>CONCATENATE(Parameter[[#This Row],[Use Case 1]],";",Parameter[[#This Row],[Use Case 2]],";",Parameter[[#This Row],[Use Case 3]],";",Parameter[[#This Row],[Use Case 4]],";",Parameter[[#This Row],[Use Case 5]],";")</f>
        <v>Kostenermittlung;;;;;</v>
      </c>
      <c r="V1033" t="s">
        <v>34</v>
      </c>
      <c r="W1033">
        <v>2022</v>
      </c>
      <c r="Y1033" t="s">
        <v>4661</v>
      </c>
      <c r="Z1033" t="s">
        <v>915</v>
      </c>
      <c r="AD1033">
        <f t="shared" si="16"/>
        <v>1032</v>
      </c>
    </row>
    <row r="1034" spans="1:30" x14ac:dyDescent="0.3">
      <c r="A1034" t="s">
        <v>29</v>
      </c>
      <c r="B1034" t="s">
        <v>4478</v>
      </c>
      <c r="E1034" t="s">
        <v>30</v>
      </c>
      <c r="F1034" t="s">
        <v>898</v>
      </c>
      <c r="G1034" t="s">
        <v>596</v>
      </c>
      <c r="H1034"/>
      <c r="I1034" t="s">
        <v>542</v>
      </c>
      <c r="J1034" t="s">
        <v>599</v>
      </c>
      <c r="K1034" t="s">
        <v>900</v>
      </c>
      <c r="L1034" t="s">
        <v>916</v>
      </c>
      <c r="M1034" t="s">
        <v>41</v>
      </c>
      <c r="N1034" t="s">
        <v>545</v>
      </c>
      <c r="O1034" t="s">
        <v>43</v>
      </c>
      <c r="P1034" t="s">
        <v>44</v>
      </c>
      <c r="U1034" t="str">
        <f>CONCATENATE(Parameter[[#This Row],[Use Case 1]],";",Parameter[[#This Row],[Use Case 2]],";",Parameter[[#This Row],[Use Case 3]],";",Parameter[[#This Row],[Use Case 4]],";",Parameter[[#This Row],[Use Case 5]],";")</f>
        <v>Kostenermittlung;;;;;</v>
      </c>
      <c r="V1034" t="s">
        <v>34</v>
      </c>
      <c r="W1034">
        <v>2022</v>
      </c>
      <c r="Y1034" t="s">
        <v>4661</v>
      </c>
      <c r="Z1034" t="s">
        <v>917</v>
      </c>
      <c r="AD1034">
        <f t="shared" si="16"/>
        <v>1033</v>
      </c>
    </row>
    <row r="1035" spans="1:30" x14ac:dyDescent="0.3">
      <c r="A1035" t="s">
        <v>29</v>
      </c>
      <c r="B1035" t="s">
        <v>4478</v>
      </c>
      <c r="E1035" t="s">
        <v>30</v>
      </c>
      <c r="F1035" t="s">
        <v>898</v>
      </c>
      <c r="G1035" t="s">
        <v>918</v>
      </c>
      <c r="H1035"/>
      <c r="I1035" t="s">
        <v>542</v>
      </c>
      <c r="J1035" t="s">
        <v>920</v>
      </c>
      <c r="K1035" t="s">
        <v>598</v>
      </c>
      <c r="L1035" t="s">
        <v>919</v>
      </c>
      <c r="M1035" t="s">
        <v>41</v>
      </c>
      <c r="N1035" t="s">
        <v>545</v>
      </c>
      <c r="O1035" t="s">
        <v>43</v>
      </c>
      <c r="P1035" t="s">
        <v>44</v>
      </c>
      <c r="U1035" t="str">
        <f>CONCATENATE(Parameter[[#This Row],[Use Case 1]],";",Parameter[[#This Row],[Use Case 2]],";",Parameter[[#This Row],[Use Case 3]],";",Parameter[[#This Row],[Use Case 4]],";",Parameter[[#This Row],[Use Case 5]],";")</f>
        <v>Kostenermittlung;;;;;</v>
      </c>
      <c r="V1035" t="s">
        <v>34</v>
      </c>
      <c r="W1035">
        <v>2022</v>
      </c>
      <c r="Y1035" t="s">
        <v>4661</v>
      </c>
      <c r="Z1035" t="s">
        <v>921</v>
      </c>
      <c r="AD1035">
        <f t="shared" si="16"/>
        <v>1034</v>
      </c>
    </row>
    <row r="1036" spans="1:30" x14ac:dyDescent="0.3">
      <c r="A1036" s="7" t="s">
        <v>29</v>
      </c>
      <c r="B1036" s="7" t="s">
        <v>4478</v>
      </c>
      <c r="C1036" s="7"/>
      <c r="D1036" s="7"/>
      <c r="E1036" s="7" t="s">
        <v>30</v>
      </c>
      <c r="F1036" s="7" t="s">
        <v>922</v>
      </c>
      <c r="G1036" s="7"/>
      <c r="H1036" s="7"/>
      <c r="I1036" s="7" t="s">
        <v>32</v>
      </c>
      <c r="J1036" s="7" t="s">
        <v>922</v>
      </c>
      <c r="K1036" s="7"/>
      <c r="L1036" s="7"/>
      <c r="M1036" s="7" t="s">
        <v>57</v>
      </c>
      <c r="N1036" s="7"/>
      <c r="O1036" s="7"/>
      <c r="P1036" s="7" t="s">
        <v>44</v>
      </c>
      <c r="Q1036" s="7"/>
      <c r="R1036" s="7"/>
      <c r="S1036" s="7"/>
      <c r="T1036" s="7"/>
      <c r="U1036" s="7" t="str">
        <f>CONCATENATE(Parameter[[#This Row],[Use Case 1]],";",Parameter[[#This Row],[Use Case 2]],";",Parameter[[#This Row],[Use Case 3]],";",Parameter[[#This Row],[Use Case 4]],";",Parameter[[#This Row],[Use Case 5]],";")</f>
        <v>Kostenermittlung;;;;;</v>
      </c>
      <c r="V1036" s="7" t="s">
        <v>34</v>
      </c>
      <c r="W1036" s="7">
        <v>2022</v>
      </c>
      <c r="X1036" s="7"/>
      <c r="Y1036" s="7" t="s">
        <v>4661</v>
      </c>
      <c r="Z1036" s="7" t="s">
        <v>922</v>
      </c>
      <c r="AA1036" s="7" t="s">
        <v>4321</v>
      </c>
      <c r="AB1036" s="7"/>
      <c r="AC1036" s="7"/>
      <c r="AD1036" s="7">
        <f t="shared" si="16"/>
        <v>1035</v>
      </c>
    </row>
    <row r="1037" spans="1:30" x14ac:dyDescent="0.3">
      <c r="A1037" t="s">
        <v>29</v>
      </c>
      <c r="B1037" t="s">
        <v>4478</v>
      </c>
      <c r="E1037" t="s">
        <v>30</v>
      </c>
      <c r="F1037" t="s">
        <v>922</v>
      </c>
      <c r="G1037" t="s">
        <v>588</v>
      </c>
      <c r="H1037"/>
      <c r="I1037" t="s">
        <v>542</v>
      </c>
      <c r="J1037" t="s">
        <v>591</v>
      </c>
      <c r="K1037" t="s">
        <v>900</v>
      </c>
      <c r="L1037" t="s">
        <v>923</v>
      </c>
      <c r="M1037" t="s">
        <v>41</v>
      </c>
      <c r="N1037" t="s">
        <v>545</v>
      </c>
      <c r="O1037" t="s">
        <v>43</v>
      </c>
      <c r="P1037" t="s">
        <v>44</v>
      </c>
      <c r="U1037" t="str">
        <f>CONCATENATE(Parameter[[#This Row],[Use Case 1]],";",Parameter[[#This Row],[Use Case 2]],";",Parameter[[#This Row],[Use Case 3]],";",Parameter[[#This Row],[Use Case 4]],";",Parameter[[#This Row],[Use Case 5]],";")</f>
        <v>Kostenermittlung;;;;;</v>
      </c>
      <c r="V1037" t="s">
        <v>34</v>
      </c>
      <c r="W1037">
        <v>2022</v>
      </c>
      <c r="Y1037" t="s">
        <v>4661</v>
      </c>
      <c r="Z1037" t="s">
        <v>924</v>
      </c>
      <c r="AD1037">
        <f t="shared" si="16"/>
        <v>1036</v>
      </c>
    </row>
    <row r="1038" spans="1:30" x14ac:dyDescent="0.3">
      <c r="A1038" t="s">
        <v>29</v>
      </c>
      <c r="B1038" t="s">
        <v>4478</v>
      </c>
      <c r="E1038" t="s">
        <v>30</v>
      </c>
      <c r="F1038" t="s">
        <v>922</v>
      </c>
      <c r="G1038" t="s">
        <v>902</v>
      </c>
      <c r="H1038"/>
      <c r="I1038" t="s">
        <v>542</v>
      </c>
      <c r="J1038" t="s">
        <v>904</v>
      </c>
      <c r="K1038" t="s">
        <v>598</v>
      </c>
      <c r="L1038" t="s">
        <v>903</v>
      </c>
      <c r="M1038" t="s">
        <v>41</v>
      </c>
      <c r="N1038" t="s">
        <v>545</v>
      </c>
      <c r="O1038" t="s">
        <v>43</v>
      </c>
      <c r="P1038" t="s">
        <v>44</v>
      </c>
      <c r="U1038" t="str">
        <f>CONCATENATE(Parameter[[#This Row],[Use Case 1]],";",Parameter[[#This Row],[Use Case 2]],";",Parameter[[#This Row],[Use Case 3]],";",Parameter[[#This Row],[Use Case 4]],";",Parameter[[#This Row],[Use Case 5]],";")</f>
        <v>Kostenermittlung;;;;;</v>
      </c>
      <c r="V1038" t="s">
        <v>34</v>
      </c>
      <c r="W1038">
        <v>2022</v>
      </c>
      <c r="Y1038" t="s">
        <v>4661</v>
      </c>
      <c r="Z1038" t="s">
        <v>925</v>
      </c>
      <c r="AD1038">
        <f t="shared" si="16"/>
        <v>1037</v>
      </c>
    </row>
    <row r="1039" spans="1:30" x14ac:dyDescent="0.3">
      <c r="A1039" t="s">
        <v>29</v>
      </c>
      <c r="B1039" t="s">
        <v>4478</v>
      </c>
      <c r="E1039" t="s">
        <v>30</v>
      </c>
      <c r="F1039" t="s">
        <v>922</v>
      </c>
      <c r="G1039" t="s">
        <v>565</v>
      </c>
      <c r="H1039"/>
      <c r="I1039" t="s">
        <v>542</v>
      </c>
      <c r="J1039" t="s">
        <v>567</v>
      </c>
      <c r="K1039" t="s">
        <v>543</v>
      </c>
      <c r="L1039" t="s">
        <v>926</v>
      </c>
      <c r="M1039" t="s">
        <v>41</v>
      </c>
      <c r="N1039" t="s">
        <v>545</v>
      </c>
      <c r="O1039" t="s">
        <v>43</v>
      </c>
      <c r="P1039" t="s">
        <v>44</v>
      </c>
      <c r="U1039" t="str">
        <f>CONCATENATE(Parameter[[#This Row],[Use Case 1]],";",Parameter[[#This Row],[Use Case 2]],";",Parameter[[#This Row],[Use Case 3]],";",Parameter[[#This Row],[Use Case 4]],";",Parameter[[#This Row],[Use Case 5]],";")</f>
        <v>Kostenermittlung;;;;;</v>
      </c>
      <c r="V1039" t="s">
        <v>34</v>
      </c>
      <c r="W1039">
        <v>2022</v>
      </c>
      <c r="Y1039" t="s">
        <v>4661</v>
      </c>
      <c r="Z1039" t="s">
        <v>927</v>
      </c>
      <c r="AD1039">
        <f t="shared" si="16"/>
        <v>1038</v>
      </c>
    </row>
    <row r="1040" spans="1:30" x14ac:dyDescent="0.3">
      <c r="A1040" t="s">
        <v>29</v>
      </c>
      <c r="B1040" t="s">
        <v>4478</v>
      </c>
      <c r="E1040" t="s">
        <v>30</v>
      </c>
      <c r="F1040" t="s">
        <v>922</v>
      </c>
      <c r="G1040" t="s">
        <v>908</v>
      </c>
      <c r="H1040"/>
      <c r="I1040" t="s">
        <v>542</v>
      </c>
      <c r="J1040" t="s">
        <v>910</v>
      </c>
      <c r="K1040" t="s">
        <v>598</v>
      </c>
      <c r="L1040" t="s">
        <v>928</v>
      </c>
      <c r="M1040" t="s">
        <v>41</v>
      </c>
      <c r="N1040" t="s">
        <v>545</v>
      </c>
      <c r="O1040" t="s">
        <v>43</v>
      </c>
      <c r="P1040" t="s">
        <v>44</v>
      </c>
      <c r="U1040" t="str">
        <f>CONCATENATE(Parameter[[#This Row],[Use Case 1]],";",Parameter[[#This Row],[Use Case 2]],";",Parameter[[#This Row],[Use Case 3]],";",Parameter[[#This Row],[Use Case 4]],";",Parameter[[#This Row],[Use Case 5]],";")</f>
        <v>Kostenermittlung;;;;;</v>
      </c>
      <c r="V1040" t="s">
        <v>34</v>
      </c>
      <c r="W1040">
        <v>2022</v>
      </c>
      <c r="Y1040" t="s">
        <v>4661</v>
      </c>
      <c r="Z1040" t="s">
        <v>929</v>
      </c>
      <c r="AD1040">
        <f t="shared" si="16"/>
        <v>1039</v>
      </c>
    </row>
    <row r="1041" spans="1:30" x14ac:dyDescent="0.3">
      <c r="A1041" t="s">
        <v>29</v>
      </c>
      <c r="B1041" t="s">
        <v>4478</v>
      </c>
      <c r="E1041" t="s">
        <v>30</v>
      </c>
      <c r="F1041" t="s">
        <v>922</v>
      </c>
      <c r="G1041" t="s">
        <v>912</v>
      </c>
      <c r="H1041"/>
      <c r="I1041" t="s">
        <v>542</v>
      </c>
      <c r="J1041" t="s">
        <v>914</v>
      </c>
      <c r="K1041" t="s">
        <v>598</v>
      </c>
      <c r="L1041" t="s">
        <v>930</v>
      </c>
      <c r="M1041" t="s">
        <v>41</v>
      </c>
      <c r="N1041" t="s">
        <v>545</v>
      </c>
      <c r="O1041" t="s">
        <v>43</v>
      </c>
      <c r="P1041" t="s">
        <v>44</v>
      </c>
      <c r="U1041" t="str">
        <f>CONCATENATE(Parameter[[#This Row],[Use Case 1]],";",Parameter[[#This Row],[Use Case 2]],";",Parameter[[#This Row],[Use Case 3]],";",Parameter[[#This Row],[Use Case 4]],";",Parameter[[#This Row],[Use Case 5]],";")</f>
        <v>Kostenermittlung;;;;;</v>
      </c>
      <c r="V1041" t="s">
        <v>34</v>
      </c>
      <c r="W1041">
        <v>2022</v>
      </c>
      <c r="Y1041" t="s">
        <v>4661</v>
      </c>
      <c r="Z1041" t="s">
        <v>931</v>
      </c>
      <c r="AD1041">
        <f t="shared" si="16"/>
        <v>1040</v>
      </c>
    </row>
    <row r="1042" spans="1:30" x14ac:dyDescent="0.3">
      <c r="A1042" t="s">
        <v>29</v>
      </c>
      <c r="B1042" t="s">
        <v>4478</v>
      </c>
      <c r="E1042" t="s">
        <v>30</v>
      </c>
      <c r="F1042" t="s">
        <v>922</v>
      </c>
      <c r="G1042" t="s">
        <v>596</v>
      </c>
      <c r="H1042"/>
      <c r="I1042" t="s">
        <v>542</v>
      </c>
      <c r="J1042" t="s">
        <v>599</v>
      </c>
      <c r="K1042" t="s">
        <v>900</v>
      </c>
      <c r="L1042" t="s">
        <v>932</v>
      </c>
      <c r="M1042" t="s">
        <v>41</v>
      </c>
      <c r="N1042" t="s">
        <v>545</v>
      </c>
      <c r="O1042" t="s">
        <v>43</v>
      </c>
      <c r="P1042" t="s">
        <v>44</v>
      </c>
      <c r="U1042" t="str">
        <f>CONCATENATE(Parameter[[#This Row],[Use Case 1]],";",Parameter[[#This Row],[Use Case 2]],";",Parameter[[#This Row],[Use Case 3]],";",Parameter[[#This Row],[Use Case 4]],";",Parameter[[#This Row],[Use Case 5]],";")</f>
        <v>Kostenermittlung;;;;;</v>
      </c>
      <c r="V1042" t="s">
        <v>34</v>
      </c>
      <c r="W1042">
        <v>2022</v>
      </c>
      <c r="Y1042" t="s">
        <v>4661</v>
      </c>
      <c r="Z1042" t="s">
        <v>933</v>
      </c>
      <c r="AD1042">
        <f t="shared" si="16"/>
        <v>1041</v>
      </c>
    </row>
    <row r="1043" spans="1:30" x14ac:dyDescent="0.3">
      <c r="A1043" t="s">
        <v>29</v>
      </c>
      <c r="B1043" t="s">
        <v>4478</v>
      </c>
      <c r="E1043" t="s">
        <v>30</v>
      </c>
      <c r="F1043" t="s">
        <v>922</v>
      </c>
      <c r="G1043" t="s">
        <v>918</v>
      </c>
      <c r="H1043"/>
      <c r="I1043" t="s">
        <v>542</v>
      </c>
      <c r="J1043" t="s">
        <v>920</v>
      </c>
      <c r="K1043" t="s">
        <v>598</v>
      </c>
      <c r="L1043" t="s">
        <v>934</v>
      </c>
      <c r="M1043" t="s">
        <v>41</v>
      </c>
      <c r="N1043" t="s">
        <v>545</v>
      </c>
      <c r="O1043" t="s">
        <v>43</v>
      </c>
      <c r="P1043" t="s">
        <v>44</v>
      </c>
      <c r="U1043" t="str">
        <f>CONCATENATE(Parameter[[#This Row],[Use Case 1]],";",Parameter[[#This Row],[Use Case 2]],";",Parameter[[#This Row],[Use Case 3]],";",Parameter[[#This Row],[Use Case 4]],";",Parameter[[#This Row],[Use Case 5]],";")</f>
        <v>Kostenermittlung;;;;;</v>
      </c>
      <c r="V1043" t="s">
        <v>34</v>
      </c>
      <c r="W1043">
        <v>2022</v>
      </c>
      <c r="Y1043" t="s">
        <v>4661</v>
      </c>
      <c r="Z1043" t="s">
        <v>935</v>
      </c>
      <c r="AD1043">
        <f t="shared" si="16"/>
        <v>1042</v>
      </c>
    </row>
    <row r="1044" spans="1:30" x14ac:dyDescent="0.3">
      <c r="A1044" s="7" t="s">
        <v>29</v>
      </c>
      <c r="B1044" s="7" t="s">
        <v>4490</v>
      </c>
      <c r="C1044" s="7"/>
      <c r="D1044" s="7"/>
      <c r="E1044" s="7" t="s">
        <v>30</v>
      </c>
      <c r="F1044" s="7" t="s">
        <v>936</v>
      </c>
      <c r="G1044" s="7"/>
      <c r="H1044" s="7"/>
      <c r="I1044" s="7" t="s">
        <v>32</v>
      </c>
      <c r="J1044" s="7" t="s">
        <v>936</v>
      </c>
      <c r="K1044" s="7"/>
      <c r="L1044" s="7"/>
      <c r="M1044" s="7" t="s">
        <v>61</v>
      </c>
      <c r="N1044" s="7"/>
      <c r="O1044" s="7"/>
      <c r="P1044" s="7" t="s">
        <v>44</v>
      </c>
      <c r="Q1044" s="7"/>
      <c r="R1044" s="7"/>
      <c r="S1044" s="7"/>
      <c r="T1044" s="7"/>
      <c r="U1044" s="7" t="str">
        <f>CONCATENATE(Parameter[[#This Row],[Use Case 1]],";",Parameter[[#This Row],[Use Case 2]],";",Parameter[[#This Row],[Use Case 3]],";",Parameter[[#This Row],[Use Case 4]],";",Parameter[[#This Row],[Use Case 5]],";")</f>
        <v>Kostenermittlung;;;;;</v>
      </c>
      <c r="V1044" s="7" t="s">
        <v>34</v>
      </c>
      <c r="W1044" s="7">
        <v>2022</v>
      </c>
      <c r="X1044" s="7"/>
      <c r="Y1044" s="7" t="s">
        <v>4661</v>
      </c>
      <c r="Z1044" s="7" t="s">
        <v>936</v>
      </c>
      <c r="AA1044" s="7" t="s">
        <v>4322</v>
      </c>
      <c r="AB1044" s="7"/>
      <c r="AC1044" s="7"/>
      <c r="AD1044" s="7">
        <f t="shared" si="16"/>
        <v>1043</v>
      </c>
    </row>
    <row r="1045" spans="1:30" x14ac:dyDescent="0.3">
      <c r="A1045" t="s">
        <v>29</v>
      </c>
      <c r="B1045" t="s">
        <v>4490</v>
      </c>
      <c r="E1045" t="s">
        <v>30</v>
      </c>
      <c r="F1045" t="s">
        <v>936</v>
      </c>
      <c r="G1045" t="s">
        <v>593</v>
      </c>
      <c r="H1045"/>
      <c r="I1045" t="s">
        <v>542</v>
      </c>
      <c r="J1045" t="s">
        <v>523</v>
      </c>
      <c r="K1045" t="s">
        <v>543</v>
      </c>
      <c r="L1045" t="s">
        <v>937</v>
      </c>
      <c r="M1045" t="s">
        <v>41</v>
      </c>
      <c r="N1045" t="s">
        <v>545</v>
      </c>
      <c r="O1045" t="s">
        <v>43</v>
      </c>
      <c r="P1045" t="s">
        <v>44</v>
      </c>
      <c r="U1045" t="str">
        <f>CONCATENATE(Parameter[[#This Row],[Use Case 1]],";",Parameter[[#This Row],[Use Case 2]],";",Parameter[[#This Row],[Use Case 3]],";",Parameter[[#This Row],[Use Case 4]],";",Parameter[[#This Row],[Use Case 5]],";")</f>
        <v>Kostenermittlung;;;;;</v>
      </c>
      <c r="V1045" t="s">
        <v>34</v>
      </c>
      <c r="W1045">
        <v>2022</v>
      </c>
      <c r="Y1045" t="s">
        <v>4661</v>
      </c>
      <c r="Z1045" t="s">
        <v>938</v>
      </c>
      <c r="AD1045">
        <f t="shared" si="16"/>
        <v>1044</v>
      </c>
    </row>
    <row r="1046" spans="1:30" x14ac:dyDescent="0.3">
      <c r="A1046" t="s">
        <v>29</v>
      </c>
      <c r="B1046" t="s">
        <v>4490</v>
      </c>
      <c r="E1046" t="s">
        <v>30</v>
      </c>
      <c r="F1046" t="s">
        <v>936</v>
      </c>
      <c r="G1046" t="s">
        <v>939</v>
      </c>
      <c r="H1046"/>
      <c r="I1046" t="s">
        <v>542</v>
      </c>
      <c r="J1046" t="s">
        <v>941</v>
      </c>
      <c r="K1046" t="s">
        <v>598</v>
      </c>
      <c r="L1046" t="s">
        <v>940</v>
      </c>
      <c r="M1046" t="s">
        <v>41</v>
      </c>
      <c r="N1046" t="s">
        <v>545</v>
      </c>
      <c r="O1046" t="s">
        <v>43</v>
      </c>
      <c r="P1046" t="s">
        <v>44</v>
      </c>
      <c r="U1046" t="str">
        <f>CONCATENATE(Parameter[[#This Row],[Use Case 1]],";",Parameter[[#This Row],[Use Case 2]],";",Parameter[[#This Row],[Use Case 3]],";",Parameter[[#This Row],[Use Case 4]],";",Parameter[[#This Row],[Use Case 5]],";")</f>
        <v>Kostenermittlung;;;;;</v>
      </c>
      <c r="V1046" t="s">
        <v>34</v>
      </c>
      <c r="W1046">
        <v>2022</v>
      </c>
      <c r="Y1046" t="s">
        <v>4661</v>
      </c>
      <c r="Z1046" t="s">
        <v>942</v>
      </c>
      <c r="AD1046">
        <f t="shared" si="16"/>
        <v>1045</v>
      </c>
    </row>
    <row r="1047" spans="1:30" x14ac:dyDescent="0.3">
      <c r="A1047" t="s">
        <v>29</v>
      </c>
      <c r="B1047" t="s">
        <v>4490</v>
      </c>
      <c r="E1047" t="s">
        <v>30</v>
      </c>
      <c r="F1047" t="s">
        <v>936</v>
      </c>
      <c r="G1047" t="s">
        <v>943</v>
      </c>
      <c r="H1047"/>
      <c r="I1047" t="s">
        <v>542</v>
      </c>
      <c r="J1047" t="s">
        <v>945</v>
      </c>
      <c r="K1047" t="s">
        <v>598</v>
      </c>
      <c r="L1047" t="s">
        <v>944</v>
      </c>
      <c r="M1047" t="s">
        <v>41</v>
      </c>
      <c r="N1047" t="s">
        <v>545</v>
      </c>
      <c r="O1047" t="s">
        <v>43</v>
      </c>
      <c r="P1047" t="s">
        <v>44</v>
      </c>
      <c r="U1047" t="str">
        <f>CONCATENATE(Parameter[[#This Row],[Use Case 1]],";",Parameter[[#This Row],[Use Case 2]],";",Parameter[[#This Row],[Use Case 3]],";",Parameter[[#This Row],[Use Case 4]],";",Parameter[[#This Row],[Use Case 5]],";")</f>
        <v>Kostenermittlung;;;;;</v>
      </c>
      <c r="V1047" t="s">
        <v>34</v>
      </c>
      <c r="W1047">
        <v>2022</v>
      </c>
      <c r="Y1047" t="s">
        <v>4661</v>
      </c>
      <c r="Z1047" t="s">
        <v>946</v>
      </c>
      <c r="AD1047">
        <f t="shared" si="16"/>
        <v>1046</v>
      </c>
    </row>
    <row r="1048" spans="1:30" x14ac:dyDescent="0.3">
      <c r="A1048" s="7" t="s">
        <v>29</v>
      </c>
      <c r="B1048" s="7" t="s">
        <v>4478</v>
      </c>
      <c r="C1048" s="7"/>
      <c r="D1048" s="7"/>
      <c r="E1048" s="7" t="s">
        <v>30</v>
      </c>
      <c r="F1048" s="7" t="s">
        <v>947</v>
      </c>
      <c r="G1048" s="7"/>
      <c r="H1048" s="7"/>
      <c r="I1048" s="7" t="s">
        <v>32</v>
      </c>
      <c r="J1048" s="7" t="s">
        <v>947</v>
      </c>
      <c r="K1048" s="7"/>
      <c r="L1048" s="7"/>
      <c r="M1048" s="7" t="s">
        <v>495</v>
      </c>
      <c r="N1048" s="7"/>
      <c r="O1048" s="7"/>
      <c r="P1048" s="7" t="s">
        <v>44</v>
      </c>
      <c r="Q1048" s="7"/>
      <c r="R1048" s="7"/>
      <c r="S1048" s="7"/>
      <c r="T1048" s="7"/>
      <c r="U1048" s="7" t="str">
        <f>CONCATENATE(Parameter[[#This Row],[Use Case 1]],";",Parameter[[#This Row],[Use Case 2]],";",Parameter[[#This Row],[Use Case 3]],";",Parameter[[#This Row],[Use Case 4]],";",Parameter[[#This Row],[Use Case 5]],";")</f>
        <v>Kostenermittlung;;;;;</v>
      </c>
      <c r="V1048" s="7" t="s">
        <v>34</v>
      </c>
      <c r="W1048" s="7">
        <v>2022</v>
      </c>
      <c r="X1048" s="7"/>
      <c r="Y1048" s="7" t="s">
        <v>4661</v>
      </c>
      <c r="Z1048" s="7" t="s">
        <v>947</v>
      </c>
      <c r="AA1048" s="7" t="s">
        <v>4346</v>
      </c>
      <c r="AB1048" s="7"/>
      <c r="AC1048" s="7"/>
      <c r="AD1048" s="7">
        <f t="shared" si="16"/>
        <v>1047</v>
      </c>
    </row>
    <row r="1049" spans="1:30" x14ac:dyDescent="0.3">
      <c r="A1049" t="s">
        <v>29</v>
      </c>
      <c r="B1049" t="s">
        <v>4602</v>
      </c>
      <c r="E1049" t="s">
        <v>30</v>
      </c>
      <c r="F1049" t="s">
        <v>947</v>
      </c>
      <c r="G1049" t="s">
        <v>948</v>
      </c>
      <c r="H1049"/>
      <c r="I1049" t="s">
        <v>542</v>
      </c>
      <c r="J1049" t="s">
        <v>904</v>
      </c>
      <c r="K1049" t="s">
        <v>598</v>
      </c>
      <c r="L1049" t="s">
        <v>949</v>
      </c>
      <c r="M1049" t="s">
        <v>41</v>
      </c>
      <c r="N1049" t="s">
        <v>545</v>
      </c>
      <c r="O1049" t="s">
        <v>43</v>
      </c>
      <c r="P1049" t="s">
        <v>44</v>
      </c>
      <c r="U1049" t="str">
        <f>CONCATENATE(Parameter[[#This Row],[Use Case 1]],";",Parameter[[#This Row],[Use Case 2]],";",Parameter[[#This Row],[Use Case 3]],";",Parameter[[#This Row],[Use Case 4]],";",Parameter[[#This Row],[Use Case 5]],";")</f>
        <v>Kostenermittlung;;;;;</v>
      </c>
      <c r="V1049" t="s">
        <v>34</v>
      </c>
      <c r="W1049">
        <v>2022</v>
      </c>
      <c r="Y1049" t="s">
        <v>4661</v>
      </c>
      <c r="Z1049" t="s">
        <v>950</v>
      </c>
      <c r="AD1049">
        <f t="shared" si="16"/>
        <v>1048</v>
      </c>
    </row>
    <row r="1050" spans="1:30" x14ac:dyDescent="0.3">
      <c r="A1050" t="s">
        <v>29</v>
      </c>
      <c r="B1050" t="s">
        <v>4478</v>
      </c>
      <c r="E1050" t="s">
        <v>30</v>
      </c>
      <c r="F1050" t="s">
        <v>947</v>
      </c>
      <c r="G1050" t="s">
        <v>588</v>
      </c>
      <c r="H1050"/>
      <c r="I1050" t="s">
        <v>542</v>
      </c>
      <c r="J1050" t="s">
        <v>591</v>
      </c>
      <c r="K1050" t="s">
        <v>900</v>
      </c>
      <c r="L1050" t="s">
        <v>951</v>
      </c>
      <c r="M1050" t="s">
        <v>41</v>
      </c>
      <c r="N1050" t="s">
        <v>545</v>
      </c>
      <c r="O1050" t="s">
        <v>43</v>
      </c>
      <c r="P1050" t="s">
        <v>44</v>
      </c>
      <c r="U1050" t="str">
        <f>CONCATENATE(Parameter[[#This Row],[Use Case 1]],";",Parameter[[#This Row],[Use Case 2]],";",Parameter[[#This Row],[Use Case 3]],";",Parameter[[#This Row],[Use Case 4]],";",Parameter[[#This Row],[Use Case 5]],";")</f>
        <v>Kostenermittlung;;;;;</v>
      </c>
      <c r="V1050" t="s">
        <v>34</v>
      </c>
      <c r="W1050">
        <v>2022</v>
      </c>
      <c r="Y1050" t="s">
        <v>4661</v>
      </c>
      <c r="Z1050" t="s">
        <v>952</v>
      </c>
      <c r="AD1050">
        <f t="shared" si="16"/>
        <v>1049</v>
      </c>
    </row>
    <row r="1051" spans="1:30" x14ac:dyDescent="0.3">
      <c r="A1051" t="s">
        <v>29</v>
      </c>
      <c r="B1051" t="s">
        <v>4478</v>
      </c>
      <c r="E1051" t="s">
        <v>30</v>
      </c>
      <c r="F1051" t="s">
        <v>947</v>
      </c>
      <c r="G1051" t="s">
        <v>593</v>
      </c>
      <c r="H1051"/>
      <c r="I1051" t="s">
        <v>542</v>
      </c>
      <c r="J1051" t="s">
        <v>523</v>
      </c>
      <c r="K1051" t="s">
        <v>543</v>
      </c>
      <c r="L1051" t="s">
        <v>953</v>
      </c>
      <c r="M1051" t="s">
        <v>41</v>
      </c>
      <c r="N1051" t="s">
        <v>545</v>
      </c>
      <c r="O1051" t="s">
        <v>43</v>
      </c>
      <c r="P1051" t="s">
        <v>44</v>
      </c>
      <c r="U1051" t="str">
        <f>CONCATENATE(Parameter[[#This Row],[Use Case 1]],";",Parameter[[#This Row],[Use Case 2]],";",Parameter[[#This Row],[Use Case 3]],";",Parameter[[#This Row],[Use Case 4]],";",Parameter[[#This Row],[Use Case 5]],";")</f>
        <v>Kostenermittlung;;;;;</v>
      </c>
      <c r="V1051" t="s">
        <v>34</v>
      </c>
      <c r="W1051">
        <v>2022</v>
      </c>
      <c r="Y1051" t="s">
        <v>4661</v>
      </c>
      <c r="Z1051" t="s">
        <v>954</v>
      </c>
      <c r="AD1051">
        <f t="shared" si="16"/>
        <v>1050</v>
      </c>
    </row>
    <row r="1052" spans="1:30" x14ac:dyDescent="0.3">
      <c r="A1052" t="s">
        <v>29</v>
      </c>
      <c r="B1052" t="s">
        <v>4478</v>
      </c>
      <c r="E1052" t="s">
        <v>30</v>
      </c>
      <c r="F1052" t="s">
        <v>947</v>
      </c>
      <c r="G1052" t="s">
        <v>546</v>
      </c>
      <c r="H1052"/>
      <c r="I1052" t="s">
        <v>542</v>
      </c>
      <c r="J1052" t="s">
        <v>548</v>
      </c>
      <c r="K1052" t="s">
        <v>543</v>
      </c>
      <c r="L1052" t="s">
        <v>955</v>
      </c>
      <c r="M1052" t="s">
        <v>41</v>
      </c>
      <c r="N1052" t="s">
        <v>545</v>
      </c>
      <c r="O1052" t="s">
        <v>43</v>
      </c>
      <c r="P1052" t="s">
        <v>44</v>
      </c>
      <c r="U1052" t="str">
        <f>CONCATENATE(Parameter[[#This Row],[Use Case 1]],";",Parameter[[#This Row],[Use Case 2]],";",Parameter[[#This Row],[Use Case 3]],";",Parameter[[#This Row],[Use Case 4]],";",Parameter[[#This Row],[Use Case 5]],";")</f>
        <v>Kostenermittlung;;;;;</v>
      </c>
      <c r="V1052" t="s">
        <v>34</v>
      </c>
      <c r="W1052">
        <v>2022</v>
      </c>
      <c r="Y1052" t="s">
        <v>4661</v>
      </c>
      <c r="Z1052" t="s">
        <v>956</v>
      </c>
      <c r="AD1052">
        <f t="shared" si="16"/>
        <v>1051</v>
      </c>
    </row>
    <row r="1053" spans="1:30" x14ac:dyDescent="0.3">
      <c r="A1053" t="s">
        <v>29</v>
      </c>
      <c r="B1053" t="s">
        <v>4478</v>
      </c>
      <c r="E1053" t="s">
        <v>30</v>
      </c>
      <c r="F1053" t="s">
        <v>947</v>
      </c>
      <c r="G1053" t="s">
        <v>565</v>
      </c>
      <c r="H1053"/>
      <c r="I1053" t="s">
        <v>542</v>
      </c>
      <c r="J1053" t="s">
        <v>567</v>
      </c>
      <c r="K1053" t="s">
        <v>543</v>
      </c>
      <c r="L1053" t="s">
        <v>957</v>
      </c>
      <c r="M1053" t="s">
        <v>41</v>
      </c>
      <c r="N1053" t="s">
        <v>545</v>
      </c>
      <c r="O1053" t="s">
        <v>43</v>
      </c>
      <c r="P1053" t="s">
        <v>44</v>
      </c>
      <c r="U1053" t="str">
        <f>CONCATENATE(Parameter[[#This Row],[Use Case 1]],";",Parameter[[#This Row],[Use Case 2]],";",Parameter[[#This Row],[Use Case 3]],";",Parameter[[#This Row],[Use Case 4]],";",Parameter[[#This Row],[Use Case 5]],";")</f>
        <v>Kostenermittlung;;;;;</v>
      </c>
      <c r="V1053" t="s">
        <v>34</v>
      </c>
      <c r="W1053">
        <v>2022</v>
      </c>
      <c r="Y1053" t="s">
        <v>4661</v>
      </c>
      <c r="Z1053" t="s">
        <v>958</v>
      </c>
      <c r="AD1053">
        <f t="shared" si="16"/>
        <v>1052</v>
      </c>
    </row>
    <row r="1054" spans="1:30" x14ac:dyDescent="0.3">
      <c r="A1054" t="s">
        <v>29</v>
      </c>
      <c r="B1054" t="s">
        <v>4478</v>
      </c>
      <c r="E1054" t="s">
        <v>30</v>
      </c>
      <c r="F1054" t="s">
        <v>947</v>
      </c>
      <c r="G1054" t="s">
        <v>908</v>
      </c>
      <c r="H1054"/>
      <c r="I1054" t="s">
        <v>542</v>
      </c>
      <c r="J1054" t="s">
        <v>910</v>
      </c>
      <c r="K1054" t="s">
        <v>598</v>
      </c>
      <c r="L1054" t="s">
        <v>959</v>
      </c>
      <c r="M1054" t="s">
        <v>41</v>
      </c>
      <c r="N1054" t="s">
        <v>545</v>
      </c>
      <c r="O1054" t="s">
        <v>43</v>
      </c>
      <c r="P1054" t="s">
        <v>44</v>
      </c>
      <c r="U1054" t="str">
        <f>CONCATENATE(Parameter[[#This Row],[Use Case 1]],";",Parameter[[#This Row],[Use Case 2]],";",Parameter[[#This Row],[Use Case 3]],";",Parameter[[#This Row],[Use Case 4]],";",Parameter[[#This Row],[Use Case 5]],";")</f>
        <v>Kostenermittlung;;;;;</v>
      </c>
      <c r="V1054" t="s">
        <v>34</v>
      </c>
      <c r="W1054">
        <v>2022</v>
      </c>
      <c r="Y1054" t="s">
        <v>4661</v>
      </c>
      <c r="Z1054" t="s">
        <v>960</v>
      </c>
      <c r="AD1054">
        <f t="shared" si="16"/>
        <v>1053</v>
      </c>
    </row>
    <row r="1055" spans="1:30" x14ac:dyDescent="0.3">
      <c r="A1055" t="s">
        <v>29</v>
      </c>
      <c r="B1055" t="s">
        <v>4478</v>
      </c>
      <c r="E1055" t="s">
        <v>30</v>
      </c>
      <c r="F1055" t="s">
        <v>947</v>
      </c>
      <c r="G1055" t="s">
        <v>596</v>
      </c>
      <c r="H1055"/>
      <c r="I1055" t="s">
        <v>542</v>
      </c>
      <c r="J1055" t="s">
        <v>599</v>
      </c>
      <c r="K1055" t="s">
        <v>900</v>
      </c>
      <c r="L1055" t="s">
        <v>961</v>
      </c>
      <c r="M1055" t="s">
        <v>41</v>
      </c>
      <c r="N1055" t="s">
        <v>545</v>
      </c>
      <c r="O1055" t="s">
        <v>43</v>
      </c>
      <c r="P1055" t="s">
        <v>44</v>
      </c>
      <c r="U1055" t="str">
        <f>CONCATENATE(Parameter[[#This Row],[Use Case 1]],";",Parameter[[#This Row],[Use Case 2]],";",Parameter[[#This Row],[Use Case 3]],";",Parameter[[#This Row],[Use Case 4]],";",Parameter[[#This Row],[Use Case 5]],";")</f>
        <v>Kostenermittlung;;;;;</v>
      </c>
      <c r="V1055" t="s">
        <v>34</v>
      </c>
      <c r="W1055">
        <v>2022</v>
      </c>
      <c r="Y1055" t="s">
        <v>4661</v>
      </c>
      <c r="Z1055" t="s">
        <v>962</v>
      </c>
      <c r="AD1055">
        <f t="shared" si="16"/>
        <v>1054</v>
      </c>
    </row>
    <row r="1056" spans="1:30" x14ac:dyDescent="0.3">
      <c r="A1056" t="s">
        <v>29</v>
      </c>
      <c r="B1056" t="s">
        <v>4478</v>
      </c>
      <c r="E1056" t="s">
        <v>30</v>
      </c>
      <c r="F1056" t="s">
        <v>947</v>
      </c>
      <c r="G1056" t="s">
        <v>918</v>
      </c>
      <c r="H1056"/>
      <c r="I1056" t="s">
        <v>542</v>
      </c>
      <c r="J1056" t="s">
        <v>920</v>
      </c>
      <c r="K1056" t="s">
        <v>598</v>
      </c>
      <c r="L1056" t="s">
        <v>963</v>
      </c>
      <c r="M1056" t="s">
        <v>41</v>
      </c>
      <c r="N1056" t="s">
        <v>545</v>
      </c>
      <c r="O1056" t="s">
        <v>43</v>
      </c>
      <c r="P1056" t="s">
        <v>44</v>
      </c>
      <c r="U1056" t="str">
        <f>CONCATENATE(Parameter[[#This Row],[Use Case 1]],";",Parameter[[#This Row],[Use Case 2]],";",Parameter[[#This Row],[Use Case 3]],";",Parameter[[#This Row],[Use Case 4]],";",Parameter[[#This Row],[Use Case 5]],";")</f>
        <v>Kostenermittlung;;;;;</v>
      </c>
      <c r="V1056" t="s">
        <v>34</v>
      </c>
      <c r="W1056">
        <v>2022</v>
      </c>
      <c r="Y1056" t="s">
        <v>4661</v>
      </c>
      <c r="Z1056" t="s">
        <v>964</v>
      </c>
      <c r="AD1056">
        <f t="shared" si="16"/>
        <v>1055</v>
      </c>
    </row>
    <row r="1057" spans="1:30" x14ac:dyDescent="0.3">
      <c r="A1057" s="7" t="s">
        <v>29</v>
      </c>
      <c r="B1057" s="7" t="s">
        <v>4602</v>
      </c>
      <c r="C1057" s="7"/>
      <c r="D1057" s="7"/>
      <c r="E1057" s="7" t="s">
        <v>30</v>
      </c>
      <c r="F1057" s="7" t="s">
        <v>965</v>
      </c>
      <c r="G1057" s="7"/>
      <c r="H1057" s="7"/>
      <c r="I1057" s="7" t="s">
        <v>32</v>
      </c>
      <c r="J1057" s="7" t="s">
        <v>965</v>
      </c>
      <c r="K1057" s="7"/>
      <c r="L1057" s="7"/>
      <c r="M1057" s="7" t="s">
        <v>966</v>
      </c>
      <c r="N1057" s="7"/>
      <c r="O1057" s="7"/>
      <c r="P1057" s="7" t="s">
        <v>44</v>
      </c>
      <c r="Q1057" s="7"/>
      <c r="R1057" s="7"/>
      <c r="S1057" s="7"/>
      <c r="T1057" s="7"/>
      <c r="U1057" s="7" t="str">
        <f>CONCATENATE(Parameter[[#This Row],[Use Case 1]],";",Parameter[[#This Row],[Use Case 2]],";",Parameter[[#This Row],[Use Case 3]],";",Parameter[[#This Row],[Use Case 4]],";",Parameter[[#This Row],[Use Case 5]],";")</f>
        <v>Kostenermittlung;;;;;</v>
      </c>
      <c r="V1057" s="7" t="s">
        <v>34</v>
      </c>
      <c r="W1057" s="7">
        <v>2022</v>
      </c>
      <c r="X1057" s="7"/>
      <c r="Y1057" s="7" t="s">
        <v>4661</v>
      </c>
      <c r="Z1057" s="7" t="s">
        <v>965</v>
      </c>
      <c r="AA1057" s="7" t="s">
        <v>4367</v>
      </c>
      <c r="AB1057" s="7"/>
      <c r="AC1057" s="7"/>
      <c r="AD1057" s="7">
        <f t="shared" si="16"/>
        <v>1056</v>
      </c>
    </row>
    <row r="1058" spans="1:30" x14ac:dyDescent="0.3">
      <c r="A1058" t="s">
        <v>29</v>
      </c>
      <c r="B1058" t="s">
        <v>4602</v>
      </c>
      <c r="E1058" t="s">
        <v>30</v>
      </c>
      <c r="F1058" t="s">
        <v>965</v>
      </c>
      <c r="G1058" t="s">
        <v>588</v>
      </c>
      <c r="H1058"/>
      <c r="I1058" t="s">
        <v>542</v>
      </c>
      <c r="J1058" t="s">
        <v>591</v>
      </c>
      <c r="K1058" t="s">
        <v>900</v>
      </c>
      <c r="L1058" t="s">
        <v>967</v>
      </c>
      <c r="M1058" t="s">
        <v>41</v>
      </c>
      <c r="N1058" t="s">
        <v>545</v>
      </c>
      <c r="O1058" t="s">
        <v>43</v>
      </c>
      <c r="P1058" t="s">
        <v>44</v>
      </c>
      <c r="U1058" t="str">
        <f>CONCATENATE(Parameter[[#This Row],[Use Case 1]],";",Parameter[[#This Row],[Use Case 2]],";",Parameter[[#This Row],[Use Case 3]],";",Parameter[[#This Row],[Use Case 4]],";",Parameter[[#This Row],[Use Case 5]],";")</f>
        <v>Kostenermittlung;;;;;</v>
      </c>
      <c r="V1058" t="s">
        <v>34</v>
      </c>
      <c r="W1058">
        <v>2022</v>
      </c>
      <c r="Y1058" t="s">
        <v>4661</v>
      </c>
      <c r="Z1058" t="s">
        <v>968</v>
      </c>
      <c r="AD1058">
        <f t="shared" si="16"/>
        <v>1057</v>
      </c>
    </row>
    <row r="1059" spans="1:30" x14ac:dyDescent="0.3">
      <c r="A1059" t="s">
        <v>29</v>
      </c>
      <c r="B1059" t="s">
        <v>4602</v>
      </c>
      <c r="E1059" t="s">
        <v>30</v>
      </c>
      <c r="F1059" t="s">
        <v>965</v>
      </c>
      <c r="G1059" t="s">
        <v>948</v>
      </c>
      <c r="H1059"/>
      <c r="I1059" t="s">
        <v>542</v>
      </c>
      <c r="J1059" t="s">
        <v>904</v>
      </c>
      <c r="K1059" t="s">
        <v>598</v>
      </c>
      <c r="L1059" t="s">
        <v>903</v>
      </c>
      <c r="M1059" t="s">
        <v>41</v>
      </c>
      <c r="N1059" t="s">
        <v>545</v>
      </c>
      <c r="O1059" t="s">
        <v>43</v>
      </c>
      <c r="P1059" t="s">
        <v>44</v>
      </c>
      <c r="U1059" t="str">
        <f>CONCATENATE(Parameter[[#This Row],[Use Case 1]],";",Parameter[[#This Row],[Use Case 2]],";",Parameter[[#This Row],[Use Case 3]],";",Parameter[[#This Row],[Use Case 4]],";",Parameter[[#This Row],[Use Case 5]],";")</f>
        <v>Kostenermittlung;;;;;</v>
      </c>
      <c r="V1059" t="s">
        <v>34</v>
      </c>
      <c r="W1059">
        <v>2022</v>
      </c>
      <c r="Y1059" t="s">
        <v>4661</v>
      </c>
      <c r="Z1059" t="s">
        <v>969</v>
      </c>
      <c r="AD1059">
        <f t="shared" si="16"/>
        <v>1058</v>
      </c>
    </row>
    <row r="1060" spans="1:30" x14ac:dyDescent="0.3">
      <c r="A1060" t="s">
        <v>29</v>
      </c>
      <c r="B1060" t="s">
        <v>4602</v>
      </c>
      <c r="E1060" t="s">
        <v>30</v>
      </c>
      <c r="F1060" t="s">
        <v>965</v>
      </c>
      <c r="G1060" t="s">
        <v>565</v>
      </c>
      <c r="H1060"/>
      <c r="I1060" t="s">
        <v>542</v>
      </c>
      <c r="J1060" t="s">
        <v>567</v>
      </c>
      <c r="K1060" t="s">
        <v>543</v>
      </c>
      <c r="L1060" t="s">
        <v>970</v>
      </c>
      <c r="M1060" t="s">
        <v>41</v>
      </c>
      <c r="N1060" t="s">
        <v>545</v>
      </c>
      <c r="O1060" t="s">
        <v>43</v>
      </c>
      <c r="P1060" t="s">
        <v>44</v>
      </c>
      <c r="U1060" t="str">
        <f>CONCATENATE(Parameter[[#This Row],[Use Case 1]],";",Parameter[[#This Row],[Use Case 2]],";",Parameter[[#This Row],[Use Case 3]],";",Parameter[[#This Row],[Use Case 4]],";",Parameter[[#This Row],[Use Case 5]],";")</f>
        <v>Kostenermittlung;;;;;</v>
      </c>
      <c r="V1060" t="s">
        <v>34</v>
      </c>
      <c r="W1060">
        <v>2022</v>
      </c>
      <c r="Y1060" t="s">
        <v>4661</v>
      </c>
      <c r="Z1060" t="s">
        <v>971</v>
      </c>
      <c r="AD1060">
        <f t="shared" si="16"/>
        <v>1059</v>
      </c>
    </row>
    <row r="1061" spans="1:30" x14ac:dyDescent="0.3">
      <c r="A1061" t="s">
        <v>29</v>
      </c>
      <c r="B1061" t="s">
        <v>4602</v>
      </c>
      <c r="E1061" t="s">
        <v>30</v>
      </c>
      <c r="F1061" t="s">
        <v>965</v>
      </c>
      <c r="G1061" t="s">
        <v>908</v>
      </c>
      <c r="H1061"/>
      <c r="I1061" t="s">
        <v>542</v>
      </c>
      <c r="J1061" t="s">
        <v>910</v>
      </c>
      <c r="K1061" t="s">
        <v>598</v>
      </c>
      <c r="L1061" t="s">
        <v>972</v>
      </c>
      <c r="M1061" t="s">
        <v>41</v>
      </c>
      <c r="N1061" t="s">
        <v>545</v>
      </c>
      <c r="O1061" t="s">
        <v>43</v>
      </c>
      <c r="P1061" t="s">
        <v>44</v>
      </c>
      <c r="U1061" t="str">
        <f>CONCATENATE(Parameter[[#This Row],[Use Case 1]],";",Parameter[[#This Row],[Use Case 2]],";",Parameter[[#This Row],[Use Case 3]],";",Parameter[[#This Row],[Use Case 4]],";",Parameter[[#This Row],[Use Case 5]],";")</f>
        <v>Kostenermittlung;;;;;</v>
      </c>
      <c r="V1061" t="s">
        <v>34</v>
      </c>
      <c r="W1061">
        <v>2022</v>
      </c>
      <c r="Y1061" t="s">
        <v>4661</v>
      </c>
      <c r="Z1061" t="s">
        <v>973</v>
      </c>
      <c r="AD1061">
        <f t="shared" si="16"/>
        <v>1060</v>
      </c>
    </row>
    <row r="1062" spans="1:30" x14ac:dyDescent="0.3">
      <c r="A1062" t="s">
        <v>29</v>
      </c>
      <c r="B1062" t="s">
        <v>4602</v>
      </c>
      <c r="E1062" t="s">
        <v>30</v>
      </c>
      <c r="F1062" t="s">
        <v>965</v>
      </c>
      <c r="G1062" t="s">
        <v>912</v>
      </c>
      <c r="H1062"/>
      <c r="I1062" t="s">
        <v>542</v>
      </c>
      <c r="J1062" t="s">
        <v>914</v>
      </c>
      <c r="K1062" t="s">
        <v>598</v>
      </c>
      <c r="L1062" t="s">
        <v>974</v>
      </c>
      <c r="M1062" t="s">
        <v>41</v>
      </c>
      <c r="N1062" t="s">
        <v>545</v>
      </c>
      <c r="O1062" t="s">
        <v>43</v>
      </c>
      <c r="P1062" t="s">
        <v>44</v>
      </c>
      <c r="U1062" t="str">
        <f>CONCATENATE(Parameter[[#This Row],[Use Case 1]],";",Parameter[[#This Row],[Use Case 2]],";",Parameter[[#This Row],[Use Case 3]],";",Parameter[[#This Row],[Use Case 4]],";",Parameter[[#This Row],[Use Case 5]],";")</f>
        <v>Kostenermittlung;;;;;</v>
      </c>
      <c r="V1062" t="s">
        <v>34</v>
      </c>
      <c r="W1062">
        <v>2022</v>
      </c>
      <c r="Y1062" t="s">
        <v>4661</v>
      </c>
      <c r="Z1062" t="s">
        <v>975</v>
      </c>
      <c r="AD1062">
        <f t="shared" si="16"/>
        <v>1061</v>
      </c>
    </row>
    <row r="1063" spans="1:30" x14ac:dyDescent="0.3">
      <c r="A1063" t="s">
        <v>29</v>
      </c>
      <c r="B1063" t="s">
        <v>4602</v>
      </c>
      <c r="E1063" t="s">
        <v>30</v>
      </c>
      <c r="F1063" t="s">
        <v>965</v>
      </c>
      <c r="G1063" t="s">
        <v>596</v>
      </c>
      <c r="H1063"/>
      <c r="I1063" t="s">
        <v>542</v>
      </c>
      <c r="J1063" t="s">
        <v>599</v>
      </c>
      <c r="K1063" t="s">
        <v>900</v>
      </c>
      <c r="L1063" t="s">
        <v>976</v>
      </c>
      <c r="M1063" t="s">
        <v>41</v>
      </c>
      <c r="N1063" t="s">
        <v>545</v>
      </c>
      <c r="O1063" t="s">
        <v>43</v>
      </c>
      <c r="P1063" t="s">
        <v>44</v>
      </c>
      <c r="U1063" t="str">
        <f>CONCATENATE(Parameter[[#This Row],[Use Case 1]],";",Parameter[[#This Row],[Use Case 2]],";",Parameter[[#This Row],[Use Case 3]],";",Parameter[[#This Row],[Use Case 4]],";",Parameter[[#This Row],[Use Case 5]],";")</f>
        <v>Kostenermittlung;;;;;</v>
      </c>
      <c r="V1063" t="s">
        <v>34</v>
      </c>
      <c r="W1063">
        <v>2022</v>
      </c>
      <c r="Y1063" t="s">
        <v>4661</v>
      </c>
      <c r="Z1063" t="s">
        <v>977</v>
      </c>
      <c r="AD1063">
        <f t="shared" si="16"/>
        <v>1062</v>
      </c>
    </row>
    <row r="1064" spans="1:30" x14ac:dyDescent="0.3">
      <c r="A1064" t="s">
        <v>29</v>
      </c>
      <c r="B1064" t="s">
        <v>4602</v>
      </c>
      <c r="E1064" t="s">
        <v>30</v>
      </c>
      <c r="F1064" t="s">
        <v>965</v>
      </c>
      <c r="G1064" t="s">
        <v>918</v>
      </c>
      <c r="H1064"/>
      <c r="I1064" t="s">
        <v>542</v>
      </c>
      <c r="J1064" t="s">
        <v>920</v>
      </c>
      <c r="K1064" t="s">
        <v>598</v>
      </c>
      <c r="L1064" t="s">
        <v>978</v>
      </c>
      <c r="M1064" t="s">
        <v>41</v>
      </c>
      <c r="N1064" t="s">
        <v>545</v>
      </c>
      <c r="O1064" t="s">
        <v>43</v>
      </c>
      <c r="P1064" t="s">
        <v>44</v>
      </c>
      <c r="U1064" t="str">
        <f>CONCATENATE(Parameter[[#This Row],[Use Case 1]],";",Parameter[[#This Row],[Use Case 2]],";",Parameter[[#This Row],[Use Case 3]],";",Parameter[[#This Row],[Use Case 4]],";",Parameter[[#This Row],[Use Case 5]],";")</f>
        <v>Kostenermittlung;;;;;</v>
      </c>
      <c r="V1064" t="s">
        <v>34</v>
      </c>
      <c r="W1064">
        <v>2022</v>
      </c>
      <c r="Y1064" t="s">
        <v>4661</v>
      </c>
      <c r="Z1064" t="s">
        <v>979</v>
      </c>
      <c r="AD1064">
        <f t="shared" si="16"/>
        <v>1063</v>
      </c>
    </row>
    <row r="1065" spans="1:30" x14ac:dyDescent="0.3">
      <c r="A1065" s="7" t="s">
        <v>29</v>
      </c>
      <c r="B1065" s="7" t="s">
        <v>4602</v>
      </c>
      <c r="C1065" s="7"/>
      <c r="D1065" s="7"/>
      <c r="E1065" s="7" t="s">
        <v>30</v>
      </c>
      <c r="F1065" s="7" t="s">
        <v>980</v>
      </c>
      <c r="G1065" s="7"/>
      <c r="H1065" s="7"/>
      <c r="I1065" s="7" t="s">
        <v>32</v>
      </c>
      <c r="J1065" s="7" t="str">
        <f>Parameter[[#This Row],[PropertySets]]</f>
        <v>Qto_WindowBaseQuantities</v>
      </c>
      <c r="K1065" s="7"/>
      <c r="L1065" s="7"/>
      <c r="M1065" s="7" t="s">
        <v>981</v>
      </c>
      <c r="N1065" s="7"/>
      <c r="O1065" s="7"/>
      <c r="P1065" s="7" t="s">
        <v>44</v>
      </c>
      <c r="Q1065" s="7"/>
      <c r="R1065" s="7"/>
      <c r="S1065" s="7"/>
      <c r="T1065" s="7"/>
      <c r="U1065" s="7" t="str">
        <f>CONCATENATE(Parameter[[#This Row],[Use Case 1]],";",Parameter[[#This Row],[Use Case 2]],";",Parameter[[#This Row],[Use Case 3]],";",Parameter[[#This Row],[Use Case 4]],";",Parameter[[#This Row],[Use Case 5]],";")</f>
        <v>Kostenermittlung;;;;;</v>
      </c>
      <c r="V1065" s="7" t="s">
        <v>34</v>
      </c>
      <c r="W1065" s="7">
        <v>2022</v>
      </c>
      <c r="X1065" s="7"/>
      <c r="Y1065" s="7" t="s">
        <v>4661</v>
      </c>
      <c r="Z1065" s="7" t="str">
        <f>Parameter[[#This Row],[PropertySets]]</f>
        <v>Qto_WindowBaseQuantities</v>
      </c>
      <c r="AA1065" s="7" t="s">
        <v>4368</v>
      </c>
      <c r="AB1065" s="7"/>
      <c r="AC1065" s="7"/>
      <c r="AD1065" s="7">
        <f t="shared" si="16"/>
        <v>1064</v>
      </c>
    </row>
    <row r="1066" spans="1:30" x14ac:dyDescent="0.3">
      <c r="A1066" t="s">
        <v>29</v>
      </c>
      <c r="B1066" t="s">
        <v>4602</v>
      </c>
      <c r="E1066" t="s">
        <v>30</v>
      </c>
      <c r="F1066" t="s">
        <v>980</v>
      </c>
      <c r="G1066" t="s">
        <v>540</v>
      </c>
      <c r="H1066"/>
      <c r="I1066" t="s">
        <v>542</v>
      </c>
      <c r="J1066" t="s">
        <v>523</v>
      </c>
      <c r="K1066" t="s">
        <v>522</v>
      </c>
      <c r="L1066" t="s">
        <v>982</v>
      </c>
      <c r="M1066" t="s">
        <v>41</v>
      </c>
      <c r="N1066" t="s">
        <v>545</v>
      </c>
      <c r="O1066" t="s">
        <v>43</v>
      </c>
      <c r="P1066" t="s">
        <v>44</v>
      </c>
      <c r="U1066" t="str">
        <f>CONCATENATE(Parameter[[#This Row],[Use Case 1]],";",Parameter[[#This Row],[Use Case 2]],";",Parameter[[#This Row],[Use Case 3]],";",Parameter[[#This Row],[Use Case 4]],";",Parameter[[#This Row],[Use Case 5]],";")</f>
        <v>Kostenermittlung;;;;;</v>
      </c>
      <c r="V1066" t="s">
        <v>34</v>
      </c>
      <c r="W1066">
        <v>2022</v>
      </c>
      <c r="Y1066" t="s">
        <v>4661</v>
      </c>
      <c r="Z1066" t="s">
        <v>983</v>
      </c>
      <c r="AB1066" t="s">
        <v>4369</v>
      </c>
      <c r="AC1066" t="s">
        <v>4370</v>
      </c>
      <c r="AD1066">
        <f t="shared" si="16"/>
        <v>1065</v>
      </c>
    </row>
    <row r="1067" spans="1:30" x14ac:dyDescent="0.3">
      <c r="A1067" t="s">
        <v>29</v>
      </c>
      <c r="B1067" t="s">
        <v>4602</v>
      </c>
      <c r="E1067" t="s">
        <v>30</v>
      </c>
      <c r="F1067" t="s">
        <v>980</v>
      </c>
      <c r="G1067" t="s">
        <v>546</v>
      </c>
      <c r="H1067"/>
      <c r="I1067" t="s">
        <v>542</v>
      </c>
      <c r="J1067" t="s">
        <v>548</v>
      </c>
      <c r="K1067" t="s">
        <v>522</v>
      </c>
      <c r="L1067" t="s">
        <v>984</v>
      </c>
      <c r="M1067" t="s">
        <v>41</v>
      </c>
      <c r="N1067" t="s">
        <v>545</v>
      </c>
      <c r="O1067" t="s">
        <v>43</v>
      </c>
      <c r="P1067" t="s">
        <v>44</v>
      </c>
      <c r="U1067" t="str">
        <f>CONCATENATE(Parameter[[#This Row],[Use Case 1]],";",Parameter[[#This Row],[Use Case 2]],";",Parameter[[#This Row],[Use Case 3]],";",Parameter[[#This Row],[Use Case 4]],";",Parameter[[#This Row],[Use Case 5]],";")</f>
        <v>Kostenermittlung;;;;;</v>
      </c>
      <c r="V1067" t="s">
        <v>34</v>
      </c>
      <c r="W1067">
        <v>2022</v>
      </c>
      <c r="Y1067" t="s">
        <v>4661</v>
      </c>
      <c r="Z1067" t="s">
        <v>985</v>
      </c>
      <c r="AB1067" t="s">
        <v>4371</v>
      </c>
      <c r="AC1067" t="s">
        <v>4372</v>
      </c>
      <c r="AD1067">
        <f t="shared" si="16"/>
        <v>1066</v>
      </c>
    </row>
    <row r="1068" spans="1:30" x14ac:dyDescent="0.3">
      <c r="A1068" t="s">
        <v>29</v>
      </c>
      <c r="B1068" t="s">
        <v>4602</v>
      </c>
      <c r="E1068" t="s">
        <v>30</v>
      </c>
      <c r="F1068" t="s">
        <v>980</v>
      </c>
      <c r="G1068" t="s">
        <v>568</v>
      </c>
      <c r="H1068"/>
      <c r="I1068" t="s">
        <v>542</v>
      </c>
      <c r="J1068" t="s">
        <v>570</v>
      </c>
      <c r="K1068" t="s">
        <v>522</v>
      </c>
      <c r="L1068" t="s">
        <v>986</v>
      </c>
      <c r="M1068" t="s">
        <v>41</v>
      </c>
      <c r="N1068" t="s">
        <v>545</v>
      </c>
      <c r="O1068" t="s">
        <v>43</v>
      </c>
      <c r="P1068" t="s">
        <v>44</v>
      </c>
      <c r="U1068" t="str">
        <f>CONCATENATE(Parameter[[#This Row],[Use Case 1]],";",Parameter[[#This Row],[Use Case 2]],";",Parameter[[#This Row],[Use Case 3]],";",Parameter[[#This Row],[Use Case 4]],";",Parameter[[#This Row],[Use Case 5]],";")</f>
        <v>Kostenermittlung;;;;;</v>
      </c>
      <c r="V1068" t="s">
        <v>34</v>
      </c>
      <c r="W1068">
        <v>2022</v>
      </c>
      <c r="Y1068" t="s">
        <v>4661</v>
      </c>
      <c r="Z1068" t="s">
        <v>987</v>
      </c>
      <c r="AD1068">
        <f t="shared" si="16"/>
        <v>1067</v>
      </c>
    </row>
    <row r="1069" spans="1:30" x14ac:dyDescent="0.3">
      <c r="A1069" t="s">
        <v>29</v>
      </c>
      <c r="B1069" t="s">
        <v>4602</v>
      </c>
      <c r="E1069" t="s">
        <v>30</v>
      </c>
      <c r="F1069" t="s">
        <v>980</v>
      </c>
      <c r="G1069" t="s">
        <v>988</v>
      </c>
      <c r="H1069"/>
      <c r="I1069" t="s">
        <v>542</v>
      </c>
      <c r="J1069" t="s">
        <v>990</v>
      </c>
      <c r="K1069" t="s">
        <v>598</v>
      </c>
      <c r="L1069" t="s">
        <v>989</v>
      </c>
      <c r="M1069" t="s">
        <v>41</v>
      </c>
      <c r="N1069" t="s">
        <v>545</v>
      </c>
      <c r="O1069" t="s">
        <v>43</v>
      </c>
      <c r="P1069" t="s">
        <v>44</v>
      </c>
      <c r="U1069" t="str">
        <f>CONCATENATE(Parameter[[#This Row],[Use Case 1]],";",Parameter[[#This Row],[Use Case 2]],";",Parameter[[#This Row],[Use Case 3]],";",Parameter[[#This Row],[Use Case 4]],";",Parameter[[#This Row],[Use Case 5]],";")</f>
        <v>Kostenermittlung;;;;;</v>
      </c>
      <c r="V1069" t="s">
        <v>34</v>
      </c>
      <c r="W1069">
        <v>2022</v>
      </c>
      <c r="Y1069" t="s">
        <v>4661</v>
      </c>
      <c r="Z1069" t="s">
        <v>991</v>
      </c>
      <c r="AD1069">
        <f t="shared" si="16"/>
        <v>1068</v>
      </c>
    </row>
    <row r="1070" spans="1:30" x14ac:dyDescent="0.3">
      <c r="A1070" s="7" t="s">
        <v>29</v>
      </c>
      <c r="B1070" s="7" t="s">
        <v>4478</v>
      </c>
      <c r="C1070" s="7"/>
      <c r="D1070" s="7"/>
      <c r="E1070" s="7" t="s">
        <v>30</v>
      </c>
      <c r="F1070" s="7" t="s">
        <v>992</v>
      </c>
      <c r="G1070" s="7"/>
      <c r="H1070" s="7"/>
      <c r="I1070" s="7" t="s">
        <v>32</v>
      </c>
      <c r="J1070" s="7" t="s">
        <v>992</v>
      </c>
      <c r="K1070" s="7"/>
      <c r="L1070" s="7"/>
      <c r="M1070" s="7" t="s">
        <v>587</v>
      </c>
      <c r="N1070" s="7"/>
      <c r="O1070" s="7"/>
      <c r="P1070" s="7" t="s">
        <v>44</v>
      </c>
      <c r="Q1070" s="7"/>
      <c r="R1070" s="7"/>
      <c r="S1070" s="7"/>
      <c r="T1070" s="7"/>
      <c r="U1070" s="7" t="str">
        <f>CONCATENATE(Parameter[[#This Row],[Use Case 1]],";",Parameter[[#This Row],[Use Case 2]],";",Parameter[[#This Row],[Use Case 3]],";",Parameter[[#This Row],[Use Case 4]],";",Parameter[[#This Row],[Use Case 5]],";")</f>
        <v>Kostenermittlung;;;;;</v>
      </c>
      <c r="V1070" s="7" t="s">
        <v>34</v>
      </c>
      <c r="W1070" s="7">
        <v>2022</v>
      </c>
      <c r="X1070" s="7"/>
      <c r="Y1070" s="7" t="s">
        <v>4661</v>
      </c>
      <c r="Z1070" s="7" t="s">
        <v>992</v>
      </c>
      <c r="AA1070" s="7" t="s">
        <v>4352</v>
      </c>
      <c r="AB1070" s="7"/>
      <c r="AC1070" s="7"/>
      <c r="AD1070" s="7">
        <f t="shared" si="16"/>
        <v>1069</v>
      </c>
    </row>
    <row r="1071" spans="1:30" x14ac:dyDescent="0.3">
      <c r="A1071" t="s">
        <v>29</v>
      </c>
      <c r="B1071" t="s">
        <v>4478</v>
      </c>
      <c r="E1071" t="s">
        <v>30</v>
      </c>
      <c r="F1071" t="s">
        <v>992</v>
      </c>
      <c r="G1071" t="s">
        <v>939</v>
      </c>
      <c r="H1071"/>
      <c r="I1071" t="s">
        <v>542</v>
      </c>
      <c r="J1071" t="s">
        <v>994</v>
      </c>
      <c r="K1071" t="s">
        <v>598</v>
      </c>
      <c r="L1071" t="s">
        <v>993</v>
      </c>
      <c r="M1071" t="s">
        <v>41</v>
      </c>
      <c r="N1071" t="s">
        <v>545</v>
      </c>
      <c r="O1071" t="s">
        <v>43</v>
      </c>
      <c r="P1071" t="s">
        <v>44</v>
      </c>
      <c r="U1071" t="str">
        <f>CONCATENATE(Parameter[[#This Row],[Use Case 1]],";",Parameter[[#This Row],[Use Case 2]],";",Parameter[[#This Row],[Use Case 3]],";",Parameter[[#This Row],[Use Case 4]],";",Parameter[[#This Row],[Use Case 5]],";")</f>
        <v>Kostenermittlung;;;;;</v>
      </c>
      <c r="V1071" t="s">
        <v>34</v>
      </c>
      <c r="W1071">
        <v>2022</v>
      </c>
      <c r="Y1071" t="s">
        <v>4661</v>
      </c>
      <c r="Z1071" t="s">
        <v>995</v>
      </c>
      <c r="AD1071">
        <f t="shared" si="16"/>
        <v>1070</v>
      </c>
    </row>
    <row r="1072" spans="1:30" x14ac:dyDescent="0.3">
      <c r="A1072" t="s">
        <v>29</v>
      </c>
      <c r="B1072" t="s">
        <v>4478</v>
      </c>
      <c r="E1072" t="s">
        <v>30</v>
      </c>
      <c r="F1072" t="s">
        <v>992</v>
      </c>
      <c r="G1072" t="s">
        <v>943</v>
      </c>
      <c r="H1072"/>
      <c r="I1072" t="s">
        <v>542</v>
      </c>
      <c r="J1072" t="s">
        <v>996</v>
      </c>
      <c r="K1072" t="s">
        <v>598</v>
      </c>
      <c r="L1072" t="s">
        <v>597</v>
      </c>
      <c r="M1072" t="s">
        <v>41</v>
      </c>
      <c r="N1072" t="s">
        <v>545</v>
      </c>
      <c r="O1072" t="s">
        <v>43</v>
      </c>
      <c r="P1072" t="s">
        <v>44</v>
      </c>
      <c r="U1072" t="str">
        <f>CONCATENATE(Parameter[[#This Row],[Use Case 1]],";",Parameter[[#This Row],[Use Case 2]],";",Parameter[[#This Row],[Use Case 3]],";",Parameter[[#This Row],[Use Case 4]],";",Parameter[[#This Row],[Use Case 5]],";")</f>
        <v>Kostenermittlung;;;;;</v>
      </c>
      <c r="V1072" t="s">
        <v>34</v>
      </c>
      <c r="W1072">
        <v>2022</v>
      </c>
      <c r="Y1072" t="s">
        <v>4661</v>
      </c>
      <c r="Z1072" t="s">
        <v>997</v>
      </c>
      <c r="AD1072">
        <f t="shared" si="16"/>
        <v>1071</v>
      </c>
    </row>
    <row r="1073" spans="1:30" x14ac:dyDescent="0.3">
      <c r="A1073" t="s">
        <v>29</v>
      </c>
      <c r="B1073" t="s">
        <v>4478</v>
      </c>
      <c r="E1073" t="s">
        <v>30</v>
      </c>
      <c r="F1073" t="s">
        <v>992</v>
      </c>
      <c r="G1073" t="s">
        <v>998</v>
      </c>
      <c r="H1073"/>
      <c r="I1073" t="s">
        <v>542</v>
      </c>
      <c r="J1073" t="s">
        <v>1000</v>
      </c>
      <c r="K1073" t="s">
        <v>598</v>
      </c>
      <c r="L1073" t="s">
        <v>999</v>
      </c>
      <c r="M1073" t="s">
        <v>41</v>
      </c>
      <c r="N1073" t="s">
        <v>545</v>
      </c>
      <c r="O1073" t="s">
        <v>43</v>
      </c>
      <c r="P1073" t="s">
        <v>44</v>
      </c>
      <c r="U1073" t="str">
        <f>CONCATENATE(Parameter[[#This Row],[Use Case 1]],";",Parameter[[#This Row],[Use Case 2]],";",Parameter[[#This Row],[Use Case 3]],";",Parameter[[#This Row],[Use Case 4]],";",Parameter[[#This Row],[Use Case 5]],";")</f>
        <v>Kostenermittlung;;;;;</v>
      </c>
      <c r="V1073" t="s">
        <v>34</v>
      </c>
      <c r="W1073">
        <v>2022</v>
      </c>
      <c r="Y1073" t="s">
        <v>4661</v>
      </c>
      <c r="Z1073" t="s">
        <v>1001</v>
      </c>
      <c r="AD1073">
        <f t="shared" si="16"/>
        <v>1072</v>
      </c>
    </row>
    <row r="1074" spans="1:30" x14ac:dyDescent="0.3">
      <c r="A1074" s="7" t="s">
        <v>29</v>
      </c>
      <c r="B1074" s="7" t="s">
        <v>4478</v>
      </c>
      <c r="C1074" s="7"/>
      <c r="D1074" s="7"/>
      <c r="E1074" s="7" t="s">
        <v>30</v>
      </c>
      <c r="F1074" s="7" t="s">
        <v>1002</v>
      </c>
      <c r="G1074" s="7"/>
      <c r="H1074" s="7"/>
      <c r="I1074" s="7" t="s">
        <v>32</v>
      </c>
      <c r="J1074" s="7" t="s">
        <v>1002</v>
      </c>
      <c r="K1074" s="7"/>
      <c r="L1074" s="7"/>
      <c r="M1074" s="7" t="s">
        <v>499</v>
      </c>
      <c r="N1074" s="7"/>
      <c r="O1074" s="7"/>
      <c r="P1074" s="7" t="s">
        <v>44</v>
      </c>
      <c r="Q1074" s="7"/>
      <c r="R1074" s="7"/>
      <c r="S1074" s="7"/>
      <c r="T1074" s="7"/>
      <c r="U1074" s="7" t="str">
        <f>CONCATENATE(Parameter[[#This Row],[Use Case 1]],";",Parameter[[#This Row],[Use Case 2]],";",Parameter[[#This Row],[Use Case 3]],";",Parameter[[#This Row],[Use Case 4]],";",Parameter[[#This Row],[Use Case 5]],";")</f>
        <v>Kostenermittlung;;;;;</v>
      </c>
      <c r="V1074" s="7" t="s">
        <v>34</v>
      </c>
      <c r="W1074" s="7">
        <v>2022</v>
      </c>
      <c r="X1074" s="7"/>
      <c r="Y1074" s="7" t="s">
        <v>4661</v>
      </c>
      <c r="Z1074" s="7" t="s">
        <v>1002</v>
      </c>
      <c r="AA1074" s="7" t="s">
        <v>4347</v>
      </c>
      <c r="AB1074" s="7"/>
      <c r="AC1074" s="7"/>
      <c r="AD1074" s="7">
        <f t="shared" si="16"/>
        <v>1073</v>
      </c>
    </row>
    <row r="1075" spans="1:30" x14ac:dyDescent="0.3">
      <c r="A1075" t="s">
        <v>29</v>
      </c>
      <c r="B1075" t="s">
        <v>4478</v>
      </c>
      <c r="E1075" t="s">
        <v>30</v>
      </c>
      <c r="F1075" t="s">
        <v>1002</v>
      </c>
      <c r="G1075" t="s">
        <v>540</v>
      </c>
      <c r="H1075"/>
      <c r="I1075" t="s">
        <v>542</v>
      </c>
      <c r="J1075" t="s">
        <v>523</v>
      </c>
      <c r="K1075" t="s">
        <v>522</v>
      </c>
      <c r="L1075" t="s">
        <v>1003</v>
      </c>
      <c r="M1075" t="s">
        <v>41</v>
      </c>
      <c r="N1075" t="s">
        <v>545</v>
      </c>
      <c r="O1075" t="s">
        <v>43</v>
      </c>
      <c r="P1075" t="s">
        <v>44</v>
      </c>
      <c r="U1075" t="str">
        <f>CONCATENATE(Parameter[[#This Row],[Use Case 1]],";",Parameter[[#This Row],[Use Case 2]],";",Parameter[[#This Row],[Use Case 3]],";",Parameter[[#This Row],[Use Case 4]],";",Parameter[[#This Row],[Use Case 5]],";")</f>
        <v>Kostenermittlung;;;;;</v>
      </c>
      <c r="V1075" t="s">
        <v>34</v>
      </c>
      <c r="W1075">
        <v>2022</v>
      </c>
      <c r="Y1075" t="s">
        <v>4661</v>
      </c>
      <c r="Z1075" t="s">
        <v>1004</v>
      </c>
      <c r="AD1075">
        <f t="shared" si="16"/>
        <v>1074</v>
      </c>
    </row>
    <row r="1076" spans="1:30" x14ac:dyDescent="0.3">
      <c r="A1076" t="s">
        <v>29</v>
      </c>
      <c r="B1076" t="s">
        <v>4478</v>
      </c>
      <c r="E1076" t="s">
        <v>30</v>
      </c>
      <c r="F1076" t="s">
        <v>1002</v>
      </c>
      <c r="G1076" t="s">
        <v>939</v>
      </c>
      <c r="H1076"/>
      <c r="I1076" t="s">
        <v>542</v>
      </c>
      <c r="J1076" t="s">
        <v>994</v>
      </c>
      <c r="K1076" t="s">
        <v>598</v>
      </c>
      <c r="L1076" t="s">
        <v>1005</v>
      </c>
      <c r="M1076" t="s">
        <v>41</v>
      </c>
      <c r="N1076" t="s">
        <v>545</v>
      </c>
      <c r="O1076" t="s">
        <v>43</v>
      </c>
      <c r="P1076" t="s">
        <v>44</v>
      </c>
      <c r="U1076" t="str">
        <f>CONCATENATE(Parameter[[#This Row],[Use Case 1]],";",Parameter[[#This Row],[Use Case 2]],";",Parameter[[#This Row],[Use Case 3]],";",Parameter[[#This Row],[Use Case 4]],";",Parameter[[#This Row],[Use Case 5]],";")</f>
        <v>Kostenermittlung;;;;;</v>
      </c>
      <c r="V1076" t="s">
        <v>34</v>
      </c>
      <c r="W1076">
        <v>2022</v>
      </c>
      <c r="Y1076" t="s">
        <v>4661</v>
      </c>
      <c r="Z1076" t="s">
        <v>1006</v>
      </c>
      <c r="AD1076">
        <f t="shared" si="16"/>
        <v>1075</v>
      </c>
    </row>
    <row r="1077" spans="1:30" x14ac:dyDescent="0.3">
      <c r="A1077" t="s">
        <v>29</v>
      </c>
      <c r="B1077" t="s">
        <v>4478</v>
      </c>
      <c r="E1077" t="s">
        <v>30</v>
      </c>
      <c r="F1077" t="s">
        <v>1002</v>
      </c>
      <c r="G1077" t="s">
        <v>588</v>
      </c>
      <c r="H1077"/>
      <c r="I1077" t="s">
        <v>542</v>
      </c>
      <c r="J1077" t="s">
        <v>591</v>
      </c>
      <c r="K1077" t="s">
        <v>900</v>
      </c>
      <c r="L1077" t="s">
        <v>1007</v>
      </c>
      <c r="M1077" t="s">
        <v>41</v>
      </c>
      <c r="N1077" t="s">
        <v>545</v>
      </c>
      <c r="O1077" t="s">
        <v>43</v>
      </c>
      <c r="P1077" t="s">
        <v>44</v>
      </c>
      <c r="U1077" t="str">
        <f>CONCATENATE(Parameter[[#This Row],[Use Case 1]],";",Parameter[[#This Row],[Use Case 2]],";",Parameter[[#This Row],[Use Case 3]],";",Parameter[[#This Row],[Use Case 4]],";",Parameter[[#This Row],[Use Case 5]],";")</f>
        <v>Kostenermittlung;;;;;</v>
      </c>
      <c r="V1077" t="s">
        <v>34</v>
      </c>
      <c r="W1077">
        <v>2022</v>
      </c>
      <c r="Y1077" t="s">
        <v>4661</v>
      </c>
      <c r="Z1077" t="s">
        <v>1008</v>
      </c>
      <c r="AD1077">
        <f t="shared" si="16"/>
        <v>1076</v>
      </c>
    </row>
    <row r="1078" spans="1:30" x14ac:dyDescent="0.3">
      <c r="A1078" t="s">
        <v>29</v>
      </c>
      <c r="B1078" t="s">
        <v>4478</v>
      </c>
      <c r="E1078" t="s">
        <v>30</v>
      </c>
      <c r="F1078" t="s">
        <v>1002</v>
      </c>
      <c r="G1078" t="s">
        <v>593</v>
      </c>
      <c r="H1078"/>
      <c r="I1078" t="s">
        <v>542</v>
      </c>
      <c r="J1078" t="s">
        <v>1010</v>
      </c>
      <c r="K1078" t="s">
        <v>522</v>
      </c>
      <c r="L1078" t="s">
        <v>1009</v>
      </c>
      <c r="M1078" t="s">
        <v>41</v>
      </c>
      <c r="N1078" t="s">
        <v>545</v>
      </c>
      <c r="O1078" t="s">
        <v>43</v>
      </c>
      <c r="P1078" t="s">
        <v>44</v>
      </c>
      <c r="U1078" t="str">
        <f>CONCATENATE(Parameter[[#This Row],[Use Case 1]],";",Parameter[[#This Row],[Use Case 2]],";",Parameter[[#This Row],[Use Case 3]],";",Parameter[[#This Row],[Use Case 4]],";",Parameter[[#This Row],[Use Case 5]],";")</f>
        <v>Kostenermittlung;;;;;</v>
      </c>
      <c r="V1078" t="s">
        <v>34</v>
      </c>
      <c r="W1078">
        <v>2022</v>
      </c>
      <c r="Y1078" t="s">
        <v>4661</v>
      </c>
      <c r="Z1078" t="s">
        <v>1011</v>
      </c>
      <c r="AD1078">
        <f t="shared" si="16"/>
        <v>1077</v>
      </c>
    </row>
    <row r="1079" spans="1:30" x14ac:dyDescent="0.3">
      <c r="A1079" t="s">
        <v>29</v>
      </c>
      <c r="B1079" t="s">
        <v>4478</v>
      </c>
      <c r="E1079" t="s">
        <v>30</v>
      </c>
      <c r="F1079" t="s">
        <v>1002</v>
      </c>
      <c r="G1079" t="s">
        <v>565</v>
      </c>
      <c r="H1079"/>
      <c r="I1079" t="s">
        <v>542</v>
      </c>
      <c r="J1079" t="s">
        <v>567</v>
      </c>
      <c r="K1079" t="s">
        <v>522</v>
      </c>
      <c r="L1079" t="s">
        <v>1012</v>
      </c>
      <c r="M1079" t="s">
        <v>41</v>
      </c>
      <c r="N1079" t="s">
        <v>545</v>
      </c>
      <c r="O1079" t="s">
        <v>43</v>
      </c>
      <c r="P1079" t="s">
        <v>44</v>
      </c>
      <c r="U1079" t="str">
        <f>CONCATENATE(Parameter[[#This Row],[Use Case 1]],";",Parameter[[#This Row],[Use Case 2]],";",Parameter[[#This Row],[Use Case 3]],";",Parameter[[#This Row],[Use Case 4]],";",Parameter[[#This Row],[Use Case 5]],";")</f>
        <v>Kostenermittlung;;;;;</v>
      </c>
      <c r="V1079" t="s">
        <v>34</v>
      </c>
      <c r="W1079">
        <v>2022</v>
      </c>
      <c r="Y1079" t="s">
        <v>4661</v>
      </c>
      <c r="Z1079" t="s">
        <v>1013</v>
      </c>
      <c r="AD1079">
        <f t="shared" si="16"/>
        <v>1078</v>
      </c>
    </row>
    <row r="1080" spans="1:30" x14ac:dyDescent="0.3">
      <c r="A1080" t="s">
        <v>29</v>
      </c>
      <c r="B1080" t="s">
        <v>4478</v>
      </c>
      <c r="E1080" t="s">
        <v>30</v>
      </c>
      <c r="F1080" t="s">
        <v>1002</v>
      </c>
      <c r="G1080" t="s">
        <v>943</v>
      </c>
      <c r="H1080"/>
      <c r="I1080" t="s">
        <v>542</v>
      </c>
      <c r="J1080" t="s">
        <v>996</v>
      </c>
      <c r="K1080" t="s">
        <v>598</v>
      </c>
      <c r="L1080" t="s">
        <v>1014</v>
      </c>
      <c r="M1080" t="s">
        <v>41</v>
      </c>
      <c r="N1080" t="s">
        <v>545</v>
      </c>
      <c r="O1080" t="s">
        <v>43</v>
      </c>
      <c r="P1080" t="s">
        <v>44</v>
      </c>
      <c r="U1080" t="str">
        <f>CONCATENATE(Parameter[[#This Row],[Use Case 1]],";",Parameter[[#This Row],[Use Case 2]],";",Parameter[[#This Row],[Use Case 3]],";",Parameter[[#This Row],[Use Case 4]],";",Parameter[[#This Row],[Use Case 5]],";")</f>
        <v>Kostenermittlung;;;;;</v>
      </c>
      <c r="V1080" t="s">
        <v>34</v>
      </c>
      <c r="W1080">
        <v>2022</v>
      </c>
      <c r="Y1080" t="s">
        <v>4661</v>
      </c>
      <c r="Z1080" t="s">
        <v>1015</v>
      </c>
      <c r="AD1080">
        <f t="shared" si="16"/>
        <v>1079</v>
      </c>
    </row>
    <row r="1081" spans="1:30" x14ac:dyDescent="0.3">
      <c r="A1081" t="s">
        <v>29</v>
      </c>
      <c r="B1081" t="s">
        <v>4478</v>
      </c>
      <c r="E1081" t="s">
        <v>30</v>
      </c>
      <c r="F1081" t="s">
        <v>1002</v>
      </c>
      <c r="G1081" t="s">
        <v>596</v>
      </c>
      <c r="H1081"/>
      <c r="I1081" t="s">
        <v>542</v>
      </c>
      <c r="J1081" t="s">
        <v>599</v>
      </c>
      <c r="K1081" t="s">
        <v>598</v>
      </c>
      <c r="L1081" t="s">
        <v>1016</v>
      </c>
      <c r="M1081" t="s">
        <v>41</v>
      </c>
      <c r="N1081" t="s">
        <v>545</v>
      </c>
      <c r="O1081" t="s">
        <v>43</v>
      </c>
      <c r="P1081" t="s">
        <v>44</v>
      </c>
      <c r="U1081" t="str">
        <f>CONCATENATE(Parameter[[#This Row],[Use Case 1]],";",Parameter[[#This Row],[Use Case 2]],";",Parameter[[#This Row],[Use Case 3]],";",Parameter[[#This Row],[Use Case 4]],";",Parameter[[#This Row],[Use Case 5]],";")</f>
        <v>Kostenermittlung;;;;;</v>
      </c>
      <c r="V1081" t="s">
        <v>34</v>
      </c>
      <c r="W1081">
        <v>2022</v>
      </c>
      <c r="Y1081" t="s">
        <v>4661</v>
      </c>
      <c r="Z1081" t="s">
        <v>1017</v>
      </c>
      <c r="AD1081">
        <f t="shared" si="16"/>
        <v>1080</v>
      </c>
    </row>
    <row r="1082" spans="1:30" x14ac:dyDescent="0.3">
      <c r="A1082" t="s">
        <v>29</v>
      </c>
      <c r="B1082" t="s">
        <v>4478</v>
      </c>
      <c r="E1082" t="s">
        <v>30</v>
      </c>
      <c r="F1082" t="s">
        <v>1002</v>
      </c>
      <c r="G1082" t="s">
        <v>568</v>
      </c>
      <c r="H1082"/>
      <c r="I1082" t="s">
        <v>542</v>
      </c>
      <c r="J1082" t="s">
        <v>570</v>
      </c>
      <c r="K1082" t="s">
        <v>522</v>
      </c>
      <c r="L1082" t="s">
        <v>1018</v>
      </c>
      <c r="M1082" t="s">
        <v>41</v>
      </c>
      <c r="N1082" t="s">
        <v>545</v>
      </c>
      <c r="O1082" t="s">
        <v>43</v>
      </c>
      <c r="P1082" t="s">
        <v>44</v>
      </c>
      <c r="U1082" t="str">
        <f>CONCATENATE(Parameter[[#This Row],[Use Case 1]],";",Parameter[[#This Row],[Use Case 2]],";",Parameter[[#This Row],[Use Case 3]],";",Parameter[[#This Row],[Use Case 4]],";",Parameter[[#This Row],[Use Case 5]],";")</f>
        <v>Kostenermittlung;;;;;</v>
      </c>
      <c r="V1082" t="s">
        <v>34</v>
      </c>
      <c r="W1082">
        <v>2022</v>
      </c>
      <c r="Y1082" t="s">
        <v>4661</v>
      </c>
      <c r="Z1082" t="s">
        <v>1019</v>
      </c>
      <c r="AD1082">
        <f t="shared" si="16"/>
        <v>1081</v>
      </c>
    </row>
    <row r="1083" spans="1:30" x14ac:dyDescent="0.3">
      <c r="A1083" s="7" t="s">
        <v>29</v>
      </c>
      <c r="B1083" s="7" t="s">
        <v>4478</v>
      </c>
      <c r="C1083" s="7"/>
      <c r="D1083" s="7"/>
      <c r="E1083" s="7" t="s">
        <v>30</v>
      </c>
      <c r="F1083" s="7" t="s">
        <v>1020</v>
      </c>
      <c r="G1083" s="7"/>
      <c r="H1083" s="7"/>
      <c r="I1083" s="7" t="s">
        <v>32</v>
      </c>
      <c r="J1083" s="7" t="s">
        <v>1020</v>
      </c>
      <c r="K1083" s="7"/>
      <c r="L1083" s="7"/>
      <c r="M1083" s="7" t="s">
        <v>519</v>
      </c>
      <c r="N1083" s="7"/>
      <c r="O1083" s="7"/>
      <c r="P1083" s="7" t="s">
        <v>44</v>
      </c>
      <c r="Q1083" s="7"/>
      <c r="R1083" s="7"/>
      <c r="S1083" s="7"/>
      <c r="T1083" s="7"/>
      <c r="U1083" s="7" t="str">
        <f>CONCATENATE(Parameter[[#This Row],[Use Case 1]],";",Parameter[[#This Row],[Use Case 2]],";",Parameter[[#This Row],[Use Case 3]],";",Parameter[[#This Row],[Use Case 4]],";",Parameter[[#This Row],[Use Case 5]],";")</f>
        <v>Kostenermittlung;;;;;</v>
      </c>
      <c r="V1083" s="7" t="s">
        <v>34</v>
      </c>
      <c r="W1083" s="7">
        <v>2022</v>
      </c>
      <c r="X1083" s="7"/>
      <c r="Y1083" s="7" t="s">
        <v>4661</v>
      </c>
      <c r="Z1083" s="7" t="s">
        <v>1020</v>
      </c>
      <c r="AA1083" s="7" t="s">
        <v>4348</v>
      </c>
      <c r="AB1083" s="7"/>
      <c r="AC1083" s="7"/>
      <c r="AD1083" s="7">
        <f t="shared" si="16"/>
        <v>1082</v>
      </c>
    </row>
    <row r="1084" spans="1:30" x14ac:dyDescent="0.3">
      <c r="A1084" t="s">
        <v>29</v>
      </c>
      <c r="B1084" t="s">
        <v>4478</v>
      </c>
      <c r="E1084" t="s">
        <v>30</v>
      </c>
      <c r="F1084" t="s">
        <v>1020</v>
      </c>
      <c r="G1084" t="s">
        <v>588</v>
      </c>
      <c r="H1084"/>
      <c r="I1084" t="s">
        <v>542</v>
      </c>
      <c r="J1084" t="s">
        <v>591</v>
      </c>
      <c r="K1084" t="s">
        <v>900</v>
      </c>
      <c r="L1084" t="s">
        <v>1021</v>
      </c>
      <c r="M1084" t="s">
        <v>41</v>
      </c>
      <c r="N1084" t="s">
        <v>545</v>
      </c>
      <c r="O1084" t="s">
        <v>43</v>
      </c>
      <c r="P1084" t="s">
        <v>44</v>
      </c>
      <c r="U1084" t="str">
        <f>CONCATENATE(Parameter[[#This Row],[Use Case 1]],";",Parameter[[#This Row],[Use Case 2]],";",Parameter[[#This Row],[Use Case 3]],";",Parameter[[#This Row],[Use Case 4]],";",Parameter[[#This Row],[Use Case 5]],";")</f>
        <v>Kostenermittlung;;;;;</v>
      </c>
      <c r="V1084" t="s">
        <v>34</v>
      </c>
      <c r="W1084">
        <v>2022</v>
      </c>
      <c r="Y1084" t="s">
        <v>4661</v>
      </c>
      <c r="Z1084" t="s">
        <v>1022</v>
      </c>
      <c r="AD1084">
        <f t="shared" si="16"/>
        <v>1083</v>
      </c>
    </row>
    <row r="1085" spans="1:30" x14ac:dyDescent="0.3">
      <c r="A1085" t="s">
        <v>29</v>
      </c>
      <c r="B1085" t="s">
        <v>4478</v>
      </c>
      <c r="E1085" t="s">
        <v>30</v>
      </c>
      <c r="F1085" t="s">
        <v>1020</v>
      </c>
      <c r="G1085" t="s">
        <v>1023</v>
      </c>
      <c r="H1085"/>
      <c r="I1085" t="s">
        <v>542</v>
      </c>
      <c r="J1085" t="s">
        <v>567</v>
      </c>
      <c r="K1085" t="s">
        <v>522</v>
      </c>
      <c r="L1085" t="s">
        <v>1024</v>
      </c>
      <c r="M1085" t="s">
        <v>41</v>
      </c>
      <c r="N1085" t="s">
        <v>545</v>
      </c>
      <c r="O1085" t="s">
        <v>43</v>
      </c>
      <c r="P1085" t="s">
        <v>44</v>
      </c>
      <c r="U1085" t="str">
        <f>CONCATENATE(Parameter[[#This Row],[Use Case 1]],";",Parameter[[#This Row],[Use Case 2]],";",Parameter[[#This Row],[Use Case 3]],";",Parameter[[#This Row],[Use Case 4]],";",Parameter[[#This Row],[Use Case 5]],";")</f>
        <v>Kostenermittlung;;;;;</v>
      </c>
      <c r="V1085" t="s">
        <v>34</v>
      </c>
      <c r="W1085">
        <v>2022</v>
      </c>
      <c r="Y1085" t="s">
        <v>4661</v>
      </c>
      <c r="Z1085" t="s">
        <v>1025</v>
      </c>
      <c r="AD1085">
        <f t="shared" si="16"/>
        <v>1084</v>
      </c>
    </row>
    <row r="1086" spans="1:30" x14ac:dyDescent="0.3">
      <c r="A1086" t="s">
        <v>29</v>
      </c>
      <c r="B1086" t="s">
        <v>4478</v>
      </c>
      <c r="E1086" t="s">
        <v>30</v>
      </c>
      <c r="F1086" t="s">
        <v>1020</v>
      </c>
      <c r="G1086" t="s">
        <v>596</v>
      </c>
      <c r="H1086"/>
      <c r="I1086" t="s">
        <v>542</v>
      </c>
      <c r="J1086" t="s">
        <v>599</v>
      </c>
      <c r="K1086" t="s">
        <v>900</v>
      </c>
      <c r="L1086" t="s">
        <v>1026</v>
      </c>
      <c r="M1086" t="s">
        <v>41</v>
      </c>
      <c r="N1086" t="s">
        <v>545</v>
      </c>
      <c r="O1086" t="s">
        <v>43</v>
      </c>
      <c r="P1086" t="s">
        <v>44</v>
      </c>
      <c r="U1086" t="str">
        <f>CONCATENATE(Parameter[[#This Row],[Use Case 1]],";",Parameter[[#This Row],[Use Case 2]],";",Parameter[[#This Row],[Use Case 3]],";",Parameter[[#This Row],[Use Case 4]],";",Parameter[[#This Row],[Use Case 5]],";")</f>
        <v>Kostenermittlung;;;;;</v>
      </c>
      <c r="V1086" t="s">
        <v>34</v>
      </c>
      <c r="W1086">
        <v>2022</v>
      </c>
      <c r="Y1086" t="s">
        <v>4661</v>
      </c>
      <c r="Z1086" t="s">
        <v>1027</v>
      </c>
      <c r="AD1086">
        <f t="shared" si="16"/>
        <v>1085</v>
      </c>
    </row>
    <row r="1087" spans="1:30" x14ac:dyDescent="0.3">
      <c r="A1087" s="7" t="s">
        <v>29</v>
      </c>
      <c r="B1087" s="7" t="s">
        <v>4478</v>
      </c>
      <c r="C1087" s="7"/>
      <c r="D1087" s="7"/>
      <c r="E1087" s="7" t="s">
        <v>30</v>
      </c>
      <c r="F1087" s="7" t="s">
        <v>1028</v>
      </c>
      <c r="G1087" s="7"/>
      <c r="H1087" s="7"/>
      <c r="I1087" s="7" t="s">
        <v>32</v>
      </c>
      <c r="J1087" s="7" t="s">
        <v>1028</v>
      </c>
      <c r="K1087" s="7"/>
      <c r="L1087" s="7"/>
      <c r="M1087" s="7" t="s">
        <v>536</v>
      </c>
      <c r="N1087" s="7"/>
      <c r="O1087" s="7"/>
      <c r="P1087" s="7" t="s">
        <v>44</v>
      </c>
      <c r="Q1087" s="7"/>
      <c r="R1087" s="7"/>
      <c r="S1087" s="7"/>
      <c r="T1087" s="7"/>
      <c r="U1087" s="7" t="str">
        <f>CONCATENATE(Parameter[[#This Row],[Use Case 1]],";",Parameter[[#This Row],[Use Case 2]],";",Parameter[[#This Row],[Use Case 3]],";",Parameter[[#This Row],[Use Case 4]],";",Parameter[[#This Row],[Use Case 5]],";")</f>
        <v>Kostenermittlung;;;;;</v>
      </c>
      <c r="V1087" s="7" t="s">
        <v>34</v>
      </c>
      <c r="W1087" s="7">
        <v>2022</v>
      </c>
      <c r="X1087" s="7"/>
      <c r="Y1087" s="7" t="s">
        <v>4661</v>
      </c>
      <c r="Z1087" s="7" t="s">
        <v>1028</v>
      </c>
      <c r="AA1087" s="7" t="s">
        <v>4321</v>
      </c>
      <c r="AB1087" s="7"/>
      <c r="AC1087" s="7"/>
      <c r="AD1087" s="7">
        <f t="shared" si="16"/>
        <v>1086</v>
      </c>
    </row>
    <row r="1088" spans="1:30" x14ac:dyDescent="0.3">
      <c r="A1088" t="s">
        <v>29</v>
      </c>
      <c r="B1088" t="s">
        <v>4478</v>
      </c>
      <c r="E1088" t="s">
        <v>30</v>
      </c>
      <c r="F1088" t="s">
        <v>1028</v>
      </c>
      <c r="G1088" t="s">
        <v>939</v>
      </c>
      <c r="H1088"/>
      <c r="I1088" t="s">
        <v>542</v>
      </c>
      <c r="J1088" t="s">
        <v>994</v>
      </c>
      <c r="K1088" t="s">
        <v>598</v>
      </c>
      <c r="L1088" t="s">
        <v>1029</v>
      </c>
      <c r="M1088" t="s">
        <v>41</v>
      </c>
      <c r="N1088" t="s">
        <v>545</v>
      </c>
      <c r="O1088" t="s">
        <v>43</v>
      </c>
      <c r="P1088" t="s">
        <v>44</v>
      </c>
      <c r="U1088" t="str">
        <f>CONCATENATE(Parameter[[#This Row],[Use Case 1]],";",Parameter[[#This Row],[Use Case 2]],";",Parameter[[#This Row],[Use Case 3]],";",Parameter[[#This Row],[Use Case 4]],";",Parameter[[#This Row],[Use Case 5]],";")</f>
        <v>Kostenermittlung;;;;;</v>
      </c>
      <c r="V1088" t="s">
        <v>34</v>
      </c>
      <c r="W1088">
        <v>2022</v>
      </c>
      <c r="Y1088" t="s">
        <v>4661</v>
      </c>
      <c r="Z1088" t="s">
        <v>1030</v>
      </c>
      <c r="AD1088">
        <f t="shared" si="16"/>
        <v>1087</v>
      </c>
    </row>
    <row r="1089" spans="1:30" x14ac:dyDescent="0.3">
      <c r="A1089" t="s">
        <v>29</v>
      </c>
      <c r="B1089" t="s">
        <v>4478</v>
      </c>
      <c r="E1089" t="s">
        <v>30</v>
      </c>
      <c r="F1089" t="s">
        <v>1028</v>
      </c>
      <c r="G1089" t="s">
        <v>1031</v>
      </c>
      <c r="H1089"/>
      <c r="I1089" t="s">
        <v>542</v>
      </c>
      <c r="J1089" t="s">
        <v>1033</v>
      </c>
      <c r="K1089" t="s">
        <v>598</v>
      </c>
      <c r="L1089" t="s">
        <v>1032</v>
      </c>
      <c r="M1089" t="s">
        <v>41</v>
      </c>
      <c r="N1089" t="s">
        <v>545</v>
      </c>
      <c r="O1089" t="s">
        <v>43</v>
      </c>
      <c r="P1089" t="s">
        <v>44</v>
      </c>
      <c r="U1089" t="str">
        <f>CONCATENATE(Parameter[[#This Row],[Use Case 1]],";",Parameter[[#This Row],[Use Case 2]],";",Parameter[[#This Row],[Use Case 3]],";",Parameter[[#This Row],[Use Case 4]],";",Parameter[[#This Row],[Use Case 5]],";")</f>
        <v>Kostenermittlung;;;;;</v>
      </c>
      <c r="V1089" t="s">
        <v>34</v>
      </c>
      <c r="W1089">
        <v>2022</v>
      </c>
      <c r="Y1089" t="s">
        <v>4661</v>
      </c>
      <c r="Z1089" t="s">
        <v>1034</v>
      </c>
      <c r="AD1089">
        <f t="shared" si="16"/>
        <v>1088</v>
      </c>
    </row>
    <row r="1090" spans="1:30" x14ac:dyDescent="0.3">
      <c r="A1090" t="s">
        <v>29</v>
      </c>
      <c r="B1090" t="s">
        <v>4478</v>
      </c>
      <c r="E1090" t="s">
        <v>30</v>
      </c>
      <c r="F1090" t="s">
        <v>1028</v>
      </c>
      <c r="G1090" t="s">
        <v>588</v>
      </c>
      <c r="H1090"/>
      <c r="I1090" t="s">
        <v>542</v>
      </c>
      <c r="J1090" t="s">
        <v>591</v>
      </c>
      <c r="K1090" t="s">
        <v>900</v>
      </c>
      <c r="L1090" t="s">
        <v>1035</v>
      </c>
      <c r="M1090" t="s">
        <v>41</v>
      </c>
      <c r="N1090" t="s">
        <v>545</v>
      </c>
      <c r="O1090" t="s">
        <v>43</v>
      </c>
      <c r="P1090" t="s">
        <v>44</v>
      </c>
      <c r="U1090" t="str">
        <f>CONCATENATE(Parameter[[#This Row],[Use Case 1]],";",Parameter[[#This Row],[Use Case 2]],";",Parameter[[#This Row],[Use Case 3]],";",Parameter[[#This Row],[Use Case 4]],";",Parameter[[#This Row],[Use Case 5]],";")</f>
        <v>Kostenermittlung;;;;;</v>
      </c>
      <c r="V1090" t="s">
        <v>34</v>
      </c>
      <c r="W1090">
        <v>2022</v>
      </c>
      <c r="Y1090" t="s">
        <v>4661</v>
      </c>
      <c r="Z1090" t="s">
        <v>1036</v>
      </c>
      <c r="AD1090">
        <f t="shared" si="16"/>
        <v>1089</v>
      </c>
    </row>
    <row r="1091" spans="1:30" x14ac:dyDescent="0.3">
      <c r="A1091" t="s">
        <v>29</v>
      </c>
      <c r="B1091" t="s">
        <v>4478</v>
      </c>
      <c r="E1091" t="s">
        <v>30</v>
      </c>
      <c r="F1091" t="s">
        <v>1028</v>
      </c>
      <c r="G1091" t="s">
        <v>593</v>
      </c>
      <c r="H1091"/>
      <c r="I1091" t="s">
        <v>542</v>
      </c>
      <c r="J1091" t="s">
        <v>523</v>
      </c>
      <c r="K1091" t="s">
        <v>543</v>
      </c>
      <c r="L1091" t="s">
        <v>1037</v>
      </c>
      <c r="M1091" t="s">
        <v>41</v>
      </c>
      <c r="N1091" t="s">
        <v>545</v>
      </c>
      <c r="O1091" t="s">
        <v>43</v>
      </c>
      <c r="P1091" t="s">
        <v>44</v>
      </c>
      <c r="U1091" t="str">
        <f>CONCATENATE(Parameter[[#This Row],[Use Case 1]],";",Parameter[[#This Row],[Use Case 2]],";",Parameter[[#This Row],[Use Case 3]],";",Parameter[[#This Row],[Use Case 4]],";",Parameter[[#This Row],[Use Case 5]],";")</f>
        <v>Kostenermittlung;;;;;</v>
      </c>
      <c r="V1091" t="s">
        <v>34</v>
      </c>
      <c r="W1091">
        <v>2022</v>
      </c>
      <c r="Y1091" t="s">
        <v>4661</v>
      </c>
      <c r="Z1091" t="s">
        <v>1038</v>
      </c>
      <c r="AD1091">
        <f t="shared" si="16"/>
        <v>1090</v>
      </c>
    </row>
    <row r="1092" spans="1:30" x14ac:dyDescent="0.3">
      <c r="A1092" t="s">
        <v>29</v>
      </c>
      <c r="B1092" t="s">
        <v>4478</v>
      </c>
      <c r="E1092" t="s">
        <v>30</v>
      </c>
      <c r="F1092" t="s">
        <v>1028</v>
      </c>
      <c r="G1092" t="s">
        <v>546</v>
      </c>
      <c r="H1092"/>
      <c r="I1092" t="s">
        <v>542</v>
      </c>
      <c r="J1092" t="s">
        <v>548</v>
      </c>
      <c r="K1092" t="s">
        <v>543</v>
      </c>
      <c r="L1092" t="s">
        <v>1039</v>
      </c>
      <c r="M1092" t="s">
        <v>41</v>
      </c>
      <c r="N1092" t="s">
        <v>545</v>
      </c>
      <c r="O1092" t="s">
        <v>43</v>
      </c>
      <c r="P1092" t="s">
        <v>44</v>
      </c>
      <c r="U1092" t="str">
        <f>CONCATENATE(Parameter[[#This Row],[Use Case 1]],";",Parameter[[#This Row],[Use Case 2]],";",Parameter[[#This Row],[Use Case 3]],";",Parameter[[#This Row],[Use Case 4]],";",Parameter[[#This Row],[Use Case 5]],";")</f>
        <v>Kostenermittlung;;;;;</v>
      </c>
      <c r="V1092" t="s">
        <v>34</v>
      </c>
      <c r="W1092">
        <v>2022</v>
      </c>
      <c r="Y1092" t="s">
        <v>4661</v>
      </c>
      <c r="Z1092" t="s">
        <v>1040</v>
      </c>
      <c r="AD1092">
        <f t="shared" ref="AD1092:AD1155" si="17">AD1091+1</f>
        <v>1091</v>
      </c>
    </row>
    <row r="1093" spans="1:30" x14ac:dyDescent="0.3">
      <c r="A1093" t="s">
        <v>29</v>
      </c>
      <c r="B1093" t="s">
        <v>4478</v>
      </c>
      <c r="E1093" t="s">
        <v>30</v>
      </c>
      <c r="F1093" t="s">
        <v>1028</v>
      </c>
      <c r="G1093" t="s">
        <v>565</v>
      </c>
      <c r="H1093"/>
      <c r="I1093" t="s">
        <v>542</v>
      </c>
      <c r="J1093" t="s">
        <v>567</v>
      </c>
      <c r="K1093" t="s">
        <v>543</v>
      </c>
      <c r="L1093" t="s">
        <v>1041</v>
      </c>
      <c r="M1093" t="s">
        <v>41</v>
      </c>
      <c r="N1093" t="s">
        <v>545</v>
      </c>
      <c r="O1093" t="s">
        <v>43</v>
      </c>
      <c r="P1093" t="s">
        <v>44</v>
      </c>
      <c r="U1093" t="str">
        <f>CONCATENATE(Parameter[[#This Row],[Use Case 1]],";",Parameter[[#This Row],[Use Case 2]],";",Parameter[[#This Row],[Use Case 3]],";",Parameter[[#This Row],[Use Case 4]],";",Parameter[[#This Row],[Use Case 5]],";")</f>
        <v>Kostenermittlung;;;;;</v>
      </c>
      <c r="V1093" t="s">
        <v>34</v>
      </c>
      <c r="W1093">
        <v>2022</v>
      </c>
      <c r="Y1093" t="s">
        <v>4661</v>
      </c>
      <c r="Z1093" t="s">
        <v>1042</v>
      </c>
      <c r="AD1093">
        <f t="shared" si="17"/>
        <v>1092</v>
      </c>
    </row>
    <row r="1094" spans="1:30" x14ac:dyDescent="0.3">
      <c r="A1094" t="s">
        <v>29</v>
      </c>
      <c r="B1094" t="s">
        <v>4478</v>
      </c>
      <c r="E1094" t="s">
        <v>30</v>
      </c>
      <c r="F1094" t="s">
        <v>1028</v>
      </c>
      <c r="G1094" t="s">
        <v>943</v>
      </c>
      <c r="H1094"/>
      <c r="I1094" t="s">
        <v>542</v>
      </c>
      <c r="J1094" t="s">
        <v>996</v>
      </c>
      <c r="K1094" t="s">
        <v>598</v>
      </c>
      <c r="L1094" t="s">
        <v>1043</v>
      </c>
      <c r="M1094" t="s">
        <v>41</v>
      </c>
      <c r="N1094" t="s">
        <v>545</v>
      </c>
      <c r="O1094" t="s">
        <v>43</v>
      </c>
      <c r="P1094" t="s">
        <v>44</v>
      </c>
      <c r="U1094" t="str">
        <f>CONCATENATE(Parameter[[#This Row],[Use Case 1]],";",Parameter[[#This Row],[Use Case 2]],";",Parameter[[#This Row],[Use Case 3]],";",Parameter[[#This Row],[Use Case 4]],";",Parameter[[#This Row],[Use Case 5]],";")</f>
        <v>Kostenermittlung;;;;;</v>
      </c>
      <c r="V1094" t="s">
        <v>34</v>
      </c>
      <c r="W1094">
        <v>2022</v>
      </c>
      <c r="Y1094" t="s">
        <v>4661</v>
      </c>
      <c r="Z1094" t="s">
        <v>1044</v>
      </c>
      <c r="AD1094">
        <f t="shared" si="17"/>
        <v>1093</v>
      </c>
    </row>
    <row r="1095" spans="1:30" x14ac:dyDescent="0.3">
      <c r="A1095" t="s">
        <v>29</v>
      </c>
      <c r="B1095" t="s">
        <v>4478</v>
      </c>
      <c r="E1095" t="s">
        <v>30</v>
      </c>
      <c r="F1095" t="s">
        <v>1028</v>
      </c>
      <c r="G1095" t="s">
        <v>1045</v>
      </c>
      <c r="H1095"/>
      <c r="I1095" t="s">
        <v>542</v>
      </c>
      <c r="J1095" t="s">
        <v>1047</v>
      </c>
      <c r="K1095" t="s">
        <v>598</v>
      </c>
      <c r="L1095" t="s">
        <v>1046</v>
      </c>
      <c r="M1095" t="s">
        <v>41</v>
      </c>
      <c r="N1095" t="s">
        <v>545</v>
      </c>
      <c r="O1095" t="s">
        <v>43</v>
      </c>
      <c r="P1095" t="s">
        <v>44</v>
      </c>
      <c r="U1095" t="str">
        <f>CONCATENATE(Parameter[[#This Row],[Use Case 1]],";",Parameter[[#This Row],[Use Case 2]],";",Parameter[[#This Row],[Use Case 3]],";",Parameter[[#This Row],[Use Case 4]],";",Parameter[[#This Row],[Use Case 5]],";")</f>
        <v>Kostenermittlung;;;;;</v>
      </c>
      <c r="V1095" t="s">
        <v>34</v>
      </c>
      <c r="W1095">
        <v>2022</v>
      </c>
      <c r="Y1095" t="s">
        <v>4661</v>
      </c>
      <c r="Z1095" t="s">
        <v>1048</v>
      </c>
      <c r="AD1095">
        <f t="shared" si="17"/>
        <v>1094</v>
      </c>
    </row>
    <row r="1096" spans="1:30" x14ac:dyDescent="0.3">
      <c r="A1096" t="s">
        <v>29</v>
      </c>
      <c r="B1096" t="s">
        <v>4478</v>
      </c>
      <c r="E1096" t="s">
        <v>30</v>
      </c>
      <c r="F1096" t="s">
        <v>1028</v>
      </c>
      <c r="G1096" t="s">
        <v>596</v>
      </c>
      <c r="H1096"/>
      <c r="I1096" t="s">
        <v>542</v>
      </c>
      <c r="J1096" t="s">
        <v>599</v>
      </c>
      <c r="K1096" t="s">
        <v>900</v>
      </c>
      <c r="L1096" t="s">
        <v>1049</v>
      </c>
      <c r="M1096" t="s">
        <v>41</v>
      </c>
      <c r="N1096" t="s">
        <v>545</v>
      </c>
      <c r="O1096" t="s">
        <v>43</v>
      </c>
      <c r="P1096" t="s">
        <v>44</v>
      </c>
      <c r="U1096" t="str">
        <f>CONCATENATE(Parameter[[#This Row],[Use Case 1]],";",Parameter[[#This Row],[Use Case 2]],";",Parameter[[#This Row],[Use Case 3]],";",Parameter[[#This Row],[Use Case 4]],";",Parameter[[#This Row],[Use Case 5]],";")</f>
        <v>Kostenermittlung;;;;;</v>
      </c>
      <c r="V1096" t="s">
        <v>34</v>
      </c>
      <c r="W1096">
        <v>2022</v>
      </c>
      <c r="Y1096" t="s">
        <v>4661</v>
      </c>
      <c r="Z1096" t="s">
        <v>1050</v>
      </c>
      <c r="AD1096">
        <f t="shared" si="17"/>
        <v>1095</v>
      </c>
    </row>
    <row r="1097" spans="1:30" x14ac:dyDescent="0.3">
      <c r="A1097" s="3" t="s">
        <v>29</v>
      </c>
      <c r="B1097" s="3" t="s">
        <v>4490</v>
      </c>
      <c r="C1097" s="3"/>
      <c r="D1097" s="3"/>
      <c r="E1097" s="3" t="s">
        <v>30</v>
      </c>
      <c r="F1097" s="3" t="s">
        <v>1277</v>
      </c>
      <c r="G1097" s="3"/>
      <c r="H1097" s="3"/>
      <c r="I1097" s="3" t="s">
        <v>32</v>
      </c>
      <c r="J1097" s="3" t="s">
        <v>1277</v>
      </c>
      <c r="K1097" s="3"/>
      <c r="L1097" s="3"/>
      <c r="M1097" s="3" t="s">
        <v>1278</v>
      </c>
      <c r="N1097" s="3"/>
      <c r="O1097" s="3"/>
      <c r="P1097" s="3" t="s">
        <v>4477</v>
      </c>
      <c r="Q1097" s="3" t="s">
        <v>44</v>
      </c>
      <c r="R1097" s="3"/>
      <c r="S1097" s="3"/>
      <c r="T1097" s="3"/>
      <c r="U1097" s="3" t="str">
        <f>CONCATENATE(Parameter[[#This Row],[Use Case 1]],";",Parameter[[#This Row],[Use Case 2]],";",Parameter[[#This Row],[Use Case 3]],";",Parameter[[#This Row],[Use Case 4]],";",Parameter[[#This Row],[Use Case 5]],";")</f>
        <v>Planung Baustoffe;Kostenermittlung;;;;</v>
      </c>
      <c r="V1097" s="3" t="s">
        <v>34</v>
      </c>
      <c r="W1097" s="3">
        <v>2022</v>
      </c>
      <c r="X1097" s="3"/>
      <c r="Y1097" s="3" t="s">
        <v>4661</v>
      </c>
      <c r="Z1097" s="3" t="s">
        <v>1277</v>
      </c>
      <c r="AA1097" s="3" t="s">
        <v>4373</v>
      </c>
      <c r="AB1097" s="3"/>
      <c r="AC1097" s="3"/>
      <c r="AD1097" s="3">
        <f t="shared" si="17"/>
        <v>1096</v>
      </c>
    </row>
    <row r="1098" spans="1:30" x14ac:dyDescent="0.3">
      <c r="A1098" t="s">
        <v>29</v>
      </c>
      <c r="B1098" t="s">
        <v>4490</v>
      </c>
      <c r="E1098" t="s">
        <v>30</v>
      </c>
      <c r="F1098" t="s">
        <v>1277</v>
      </c>
      <c r="G1098" t="s">
        <v>1279</v>
      </c>
      <c r="H1098"/>
      <c r="I1098" t="s">
        <v>37</v>
      </c>
      <c r="J1098" t="s">
        <v>1281</v>
      </c>
      <c r="K1098" t="s">
        <v>38</v>
      </c>
      <c r="L1098" t="s">
        <v>1280</v>
      </c>
      <c r="M1098" t="s">
        <v>41</v>
      </c>
      <c r="N1098" t="s">
        <v>55</v>
      </c>
      <c r="O1098" t="s">
        <v>43</v>
      </c>
      <c r="P1098" t="s">
        <v>44</v>
      </c>
      <c r="U1098" t="str">
        <f>CONCATENATE(Parameter[[#This Row],[Use Case 1]],";",Parameter[[#This Row],[Use Case 2]],";",Parameter[[#This Row],[Use Case 3]],";",Parameter[[#This Row],[Use Case 4]],";",Parameter[[#This Row],[Use Case 5]],";")</f>
        <v>Kostenermittlung;;;;;</v>
      </c>
      <c r="V1098" t="s">
        <v>34</v>
      </c>
      <c r="W1098">
        <v>2022</v>
      </c>
      <c r="Y1098" t="s">
        <v>4661</v>
      </c>
      <c r="Z1098" t="s">
        <v>1282</v>
      </c>
      <c r="AD1098">
        <f t="shared" si="17"/>
        <v>1097</v>
      </c>
    </row>
    <row r="1099" spans="1:30" x14ac:dyDescent="0.3">
      <c r="A1099" t="s">
        <v>29</v>
      </c>
      <c r="B1099" t="s">
        <v>4490</v>
      </c>
      <c r="E1099" t="s">
        <v>30</v>
      </c>
      <c r="F1099" t="s">
        <v>1277</v>
      </c>
      <c r="G1099" t="s">
        <v>1283</v>
      </c>
      <c r="H1099"/>
      <c r="I1099" t="s">
        <v>37</v>
      </c>
      <c r="J1099" t="s">
        <v>1285</v>
      </c>
      <c r="K1099" t="s">
        <v>74</v>
      </c>
      <c r="L1099" t="s">
        <v>1284</v>
      </c>
      <c r="M1099" t="s">
        <v>41</v>
      </c>
      <c r="N1099" t="s">
        <v>55</v>
      </c>
      <c r="O1099" t="s">
        <v>43</v>
      </c>
      <c r="P1099" t="s">
        <v>44</v>
      </c>
      <c r="U1099" t="str">
        <f>CONCATENATE(Parameter[[#This Row],[Use Case 1]],";",Parameter[[#This Row],[Use Case 2]],";",Parameter[[#This Row],[Use Case 3]],";",Parameter[[#This Row],[Use Case 4]],";",Parameter[[#This Row],[Use Case 5]],";")</f>
        <v>Kostenermittlung;;;;;</v>
      </c>
      <c r="V1099" t="s">
        <v>34</v>
      </c>
      <c r="W1099">
        <v>2022</v>
      </c>
      <c r="Y1099" t="s">
        <v>4661</v>
      </c>
      <c r="Z1099" t="s">
        <v>1286</v>
      </c>
      <c r="AD1099">
        <f t="shared" si="17"/>
        <v>1098</v>
      </c>
    </row>
    <row r="1100" spans="1:30" x14ac:dyDescent="0.3">
      <c r="A1100" t="s">
        <v>29</v>
      </c>
      <c r="B1100" t="s">
        <v>4490</v>
      </c>
      <c r="E1100" t="s">
        <v>30</v>
      </c>
      <c r="F1100" t="s">
        <v>1277</v>
      </c>
      <c r="G1100" t="s">
        <v>1283</v>
      </c>
      <c r="H1100" t="s">
        <v>115</v>
      </c>
      <c r="I1100" t="s">
        <v>79</v>
      </c>
      <c r="P1100" t="s">
        <v>44</v>
      </c>
      <c r="U1100" t="str">
        <f>CONCATENATE(Parameter[[#This Row],[Use Case 1]],";",Parameter[[#This Row],[Use Case 2]],";",Parameter[[#This Row],[Use Case 3]],";",Parameter[[#This Row],[Use Case 4]],";",Parameter[[#This Row],[Use Case 5]],";")</f>
        <v>Kostenermittlung;;;;;</v>
      </c>
      <c r="V1100" t="s">
        <v>34</v>
      </c>
      <c r="W1100">
        <v>2022</v>
      </c>
      <c r="Y1100" t="s">
        <v>4661</v>
      </c>
      <c r="AD1100">
        <f t="shared" si="17"/>
        <v>1099</v>
      </c>
    </row>
    <row r="1101" spans="1:30" x14ac:dyDescent="0.3">
      <c r="A1101" t="s">
        <v>29</v>
      </c>
      <c r="B1101" t="s">
        <v>4490</v>
      </c>
      <c r="E1101" t="s">
        <v>30</v>
      </c>
      <c r="F1101" t="s">
        <v>1277</v>
      </c>
      <c r="G1101" t="s">
        <v>1283</v>
      </c>
      <c r="H1101" t="s">
        <v>1686</v>
      </c>
      <c r="I1101" t="s">
        <v>79</v>
      </c>
      <c r="P1101" t="s">
        <v>44</v>
      </c>
      <c r="U1101" t="str">
        <f>CONCATENATE(Parameter[[#This Row],[Use Case 1]],";",Parameter[[#This Row],[Use Case 2]],";",Parameter[[#This Row],[Use Case 3]],";",Parameter[[#This Row],[Use Case 4]],";",Parameter[[#This Row],[Use Case 5]],";")</f>
        <v>Kostenermittlung;;;;;</v>
      </c>
      <c r="V1101" t="s">
        <v>34</v>
      </c>
      <c r="W1101">
        <v>2022</v>
      </c>
      <c r="Y1101" t="s">
        <v>4661</v>
      </c>
      <c r="AD1101">
        <f t="shared" si="17"/>
        <v>1100</v>
      </c>
    </row>
    <row r="1102" spans="1:30" x14ac:dyDescent="0.3">
      <c r="A1102" t="s">
        <v>29</v>
      </c>
      <c r="B1102" t="s">
        <v>4490</v>
      </c>
      <c r="E1102" t="s">
        <v>30</v>
      </c>
      <c r="F1102" t="s">
        <v>1277</v>
      </c>
      <c r="G1102" t="s">
        <v>1283</v>
      </c>
      <c r="H1102" t="s">
        <v>1287</v>
      </c>
      <c r="I1102" t="s">
        <v>79</v>
      </c>
      <c r="P1102" t="s">
        <v>44</v>
      </c>
      <c r="U1102" t="str">
        <f>CONCATENATE(Parameter[[#This Row],[Use Case 1]],";",Parameter[[#This Row],[Use Case 2]],";",Parameter[[#This Row],[Use Case 3]],";",Parameter[[#This Row],[Use Case 4]],";",Parameter[[#This Row],[Use Case 5]],";")</f>
        <v>Kostenermittlung;;;;;</v>
      </c>
      <c r="V1102" t="s">
        <v>34</v>
      </c>
      <c r="W1102">
        <v>2022</v>
      </c>
      <c r="Y1102" t="s">
        <v>4661</v>
      </c>
      <c r="AD1102">
        <f t="shared" si="17"/>
        <v>1101</v>
      </c>
    </row>
    <row r="1103" spans="1:30" x14ac:dyDescent="0.3">
      <c r="A1103" t="s">
        <v>29</v>
      </c>
      <c r="B1103" t="s">
        <v>4490</v>
      </c>
      <c r="E1103" t="s">
        <v>30</v>
      </c>
      <c r="F1103" t="s">
        <v>1277</v>
      </c>
      <c r="G1103" t="s">
        <v>1283</v>
      </c>
      <c r="H1103" t="s">
        <v>1288</v>
      </c>
      <c r="I1103" t="s">
        <v>79</v>
      </c>
      <c r="P1103" t="s">
        <v>44</v>
      </c>
      <c r="U1103" t="str">
        <f>CONCATENATE(Parameter[[#This Row],[Use Case 1]],";",Parameter[[#This Row],[Use Case 2]],";",Parameter[[#This Row],[Use Case 3]],";",Parameter[[#This Row],[Use Case 4]],";",Parameter[[#This Row],[Use Case 5]],";")</f>
        <v>Kostenermittlung;;;;;</v>
      </c>
      <c r="V1103" t="s">
        <v>34</v>
      </c>
      <c r="W1103">
        <v>2022</v>
      </c>
      <c r="Y1103" t="s">
        <v>4661</v>
      </c>
      <c r="AD1103">
        <f t="shared" si="17"/>
        <v>1102</v>
      </c>
    </row>
    <row r="1104" spans="1:30" x14ac:dyDescent="0.3">
      <c r="A1104" t="s">
        <v>29</v>
      </c>
      <c r="B1104" t="s">
        <v>4490</v>
      </c>
      <c r="E1104" t="s">
        <v>30</v>
      </c>
      <c r="F1104" t="s">
        <v>1277</v>
      </c>
      <c r="G1104" t="s">
        <v>1283</v>
      </c>
      <c r="H1104" t="s">
        <v>1289</v>
      </c>
      <c r="I1104" t="s">
        <v>79</v>
      </c>
      <c r="P1104" t="s">
        <v>44</v>
      </c>
      <c r="U1104" t="str">
        <f>CONCATENATE(Parameter[[#This Row],[Use Case 1]],";",Parameter[[#This Row],[Use Case 2]],";",Parameter[[#This Row],[Use Case 3]],";",Parameter[[#This Row],[Use Case 4]],";",Parameter[[#This Row],[Use Case 5]],";")</f>
        <v>Kostenermittlung;;;;;</v>
      </c>
      <c r="V1104" t="s">
        <v>34</v>
      </c>
      <c r="W1104">
        <v>2022</v>
      </c>
      <c r="Y1104" t="s">
        <v>4661</v>
      </c>
      <c r="AD1104">
        <f t="shared" si="17"/>
        <v>1103</v>
      </c>
    </row>
    <row r="1105" spans="1:30" x14ac:dyDescent="0.3">
      <c r="A1105" t="s">
        <v>29</v>
      </c>
      <c r="B1105" t="s">
        <v>4490</v>
      </c>
      <c r="E1105" t="s">
        <v>30</v>
      </c>
      <c r="F1105" t="s">
        <v>1277</v>
      </c>
      <c r="G1105" t="s">
        <v>1283</v>
      </c>
      <c r="H1105" t="s">
        <v>1290</v>
      </c>
      <c r="I1105" t="s">
        <v>79</v>
      </c>
      <c r="P1105" t="s">
        <v>44</v>
      </c>
      <c r="U1105" t="str">
        <f>CONCATENATE(Parameter[[#This Row],[Use Case 1]],";",Parameter[[#This Row],[Use Case 2]],";",Parameter[[#This Row],[Use Case 3]],";",Parameter[[#This Row],[Use Case 4]],";",Parameter[[#This Row],[Use Case 5]],";")</f>
        <v>Kostenermittlung;;;;;</v>
      </c>
      <c r="V1105" t="s">
        <v>34</v>
      </c>
      <c r="W1105">
        <v>2022</v>
      </c>
      <c r="Y1105" t="s">
        <v>4661</v>
      </c>
      <c r="AD1105">
        <f t="shared" si="17"/>
        <v>1104</v>
      </c>
    </row>
    <row r="1106" spans="1:30" x14ac:dyDescent="0.3">
      <c r="A1106" t="s">
        <v>29</v>
      </c>
      <c r="B1106" t="s">
        <v>4490</v>
      </c>
      <c r="E1106" t="s">
        <v>30</v>
      </c>
      <c r="F1106" t="s">
        <v>1277</v>
      </c>
      <c r="G1106" t="s">
        <v>1283</v>
      </c>
      <c r="H1106" t="s">
        <v>1291</v>
      </c>
      <c r="I1106" t="s">
        <v>79</v>
      </c>
      <c r="P1106" t="s">
        <v>44</v>
      </c>
      <c r="U1106" t="str">
        <f>CONCATENATE(Parameter[[#This Row],[Use Case 1]],";",Parameter[[#This Row],[Use Case 2]],";",Parameter[[#This Row],[Use Case 3]],";",Parameter[[#This Row],[Use Case 4]],";",Parameter[[#This Row],[Use Case 5]],";")</f>
        <v>Kostenermittlung;;;;;</v>
      </c>
      <c r="V1106" t="s">
        <v>34</v>
      </c>
      <c r="W1106">
        <v>2022</v>
      </c>
      <c r="Y1106" t="s">
        <v>4661</v>
      </c>
      <c r="AD1106">
        <f t="shared" si="17"/>
        <v>1105</v>
      </c>
    </row>
    <row r="1107" spans="1:30" x14ac:dyDescent="0.3">
      <c r="A1107" t="s">
        <v>29</v>
      </c>
      <c r="B1107" t="s">
        <v>4490</v>
      </c>
      <c r="E1107" t="s">
        <v>30</v>
      </c>
      <c r="F1107" t="s">
        <v>1277</v>
      </c>
      <c r="G1107" t="s">
        <v>1283</v>
      </c>
      <c r="H1107" t="s">
        <v>1292</v>
      </c>
      <c r="I1107" t="s">
        <v>79</v>
      </c>
      <c r="P1107" t="s">
        <v>44</v>
      </c>
      <c r="U1107" t="str">
        <f>CONCATENATE(Parameter[[#This Row],[Use Case 1]],";",Parameter[[#This Row],[Use Case 2]],";",Parameter[[#This Row],[Use Case 3]],";",Parameter[[#This Row],[Use Case 4]],";",Parameter[[#This Row],[Use Case 5]],";")</f>
        <v>Kostenermittlung;;;;;</v>
      </c>
      <c r="V1107" t="s">
        <v>34</v>
      </c>
      <c r="W1107">
        <v>2022</v>
      </c>
      <c r="Y1107" t="s">
        <v>4661</v>
      </c>
      <c r="AD1107">
        <f t="shared" si="17"/>
        <v>1106</v>
      </c>
    </row>
    <row r="1108" spans="1:30" x14ac:dyDescent="0.3">
      <c r="A1108" t="s">
        <v>29</v>
      </c>
      <c r="B1108" t="s">
        <v>4490</v>
      </c>
      <c r="E1108" t="s">
        <v>30</v>
      </c>
      <c r="F1108" t="s">
        <v>1277</v>
      </c>
      <c r="G1108" t="s">
        <v>1283</v>
      </c>
      <c r="H1108" t="s">
        <v>1293</v>
      </c>
      <c r="I1108" t="s">
        <v>79</v>
      </c>
      <c r="P1108" t="s">
        <v>44</v>
      </c>
      <c r="U1108" t="str">
        <f>CONCATENATE(Parameter[[#This Row],[Use Case 1]],";",Parameter[[#This Row],[Use Case 2]],";",Parameter[[#This Row],[Use Case 3]],";",Parameter[[#This Row],[Use Case 4]],";",Parameter[[#This Row],[Use Case 5]],";")</f>
        <v>Kostenermittlung;;;;;</v>
      </c>
      <c r="V1108" t="s">
        <v>34</v>
      </c>
      <c r="W1108">
        <v>2022</v>
      </c>
      <c r="Y1108" t="s">
        <v>4661</v>
      </c>
      <c r="AD1108">
        <f t="shared" si="17"/>
        <v>1107</v>
      </c>
    </row>
    <row r="1109" spans="1:30" x14ac:dyDescent="0.3">
      <c r="A1109" t="s">
        <v>29</v>
      </c>
      <c r="B1109" t="s">
        <v>4490</v>
      </c>
      <c r="E1109" t="s">
        <v>30</v>
      </c>
      <c r="F1109" t="s">
        <v>1277</v>
      </c>
      <c r="G1109" t="s">
        <v>1283</v>
      </c>
      <c r="H1109" t="s">
        <v>1294</v>
      </c>
      <c r="I1109" t="s">
        <v>79</v>
      </c>
      <c r="P1109" t="s">
        <v>44</v>
      </c>
      <c r="U1109" t="str">
        <f>CONCATENATE(Parameter[[#This Row],[Use Case 1]],";",Parameter[[#This Row],[Use Case 2]],";",Parameter[[#This Row],[Use Case 3]],";",Parameter[[#This Row],[Use Case 4]],";",Parameter[[#This Row],[Use Case 5]],";")</f>
        <v>Kostenermittlung;;;;;</v>
      </c>
      <c r="V1109" t="s">
        <v>34</v>
      </c>
      <c r="W1109">
        <v>2022</v>
      </c>
      <c r="Y1109" t="s">
        <v>4661</v>
      </c>
      <c r="AD1109">
        <f t="shared" si="17"/>
        <v>1108</v>
      </c>
    </row>
    <row r="1110" spans="1:30" x14ac:dyDescent="0.3">
      <c r="A1110" t="s">
        <v>29</v>
      </c>
      <c r="B1110" t="s">
        <v>4490</v>
      </c>
      <c r="E1110" t="s">
        <v>30</v>
      </c>
      <c r="F1110" t="s">
        <v>1277</v>
      </c>
      <c r="G1110" t="s">
        <v>1283</v>
      </c>
      <c r="H1110" t="s">
        <v>1295</v>
      </c>
      <c r="I1110" t="s">
        <v>79</v>
      </c>
      <c r="P1110" t="s">
        <v>44</v>
      </c>
      <c r="U1110" t="str">
        <f>CONCATENATE(Parameter[[#This Row],[Use Case 1]],";",Parameter[[#This Row],[Use Case 2]],";",Parameter[[#This Row],[Use Case 3]],";",Parameter[[#This Row],[Use Case 4]],";",Parameter[[#This Row],[Use Case 5]],";")</f>
        <v>Kostenermittlung;;;;;</v>
      </c>
      <c r="V1110" t="s">
        <v>34</v>
      </c>
      <c r="W1110">
        <v>2022</v>
      </c>
      <c r="Y1110" t="s">
        <v>4661</v>
      </c>
      <c r="AD1110">
        <f t="shared" si="17"/>
        <v>1109</v>
      </c>
    </row>
    <row r="1111" spans="1:30" x14ac:dyDescent="0.3">
      <c r="A1111" t="s">
        <v>29</v>
      </c>
      <c r="B1111" t="s">
        <v>4490</v>
      </c>
      <c r="E1111" t="s">
        <v>30</v>
      </c>
      <c r="F1111" t="s">
        <v>1277</v>
      </c>
      <c r="G1111" t="s">
        <v>1283</v>
      </c>
      <c r="H1111" t="s">
        <v>1296</v>
      </c>
      <c r="I1111" t="s">
        <v>79</v>
      </c>
      <c r="P1111" t="s">
        <v>44</v>
      </c>
      <c r="U1111" t="str">
        <f>CONCATENATE(Parameter[[#This Row],[Use Case 1]],";",Parameter[[#This Row],[Use Case 2]],";",Parameter[[#This Row],[Use Case 3]],";",Parameter[[#This Row],[Use Case 4]],";",Parameter[[#This Row],[Use Case 5]],";")</f>
        <v>Kostenermittlung;;;;;</v>
      </c>
      <c r="V1111" t="s">
        <v>34</v>
      </c>
      <c r="W1111">
        <v>2022</v>
      </c>
      <c r="Y1111" t="s">
        <v>4661</v>
      </c>
      <c r="AD1111">
        <f t="shared" si="17"/>
        <v>1110</v>
      </c>
    </row>
    <row r="1112" spans="1:30" x14ac:dyDescent="0.3">
      <c r="A1112" t="s">
        <v>29</v>
      </c>
      <c r="B1112" t="s">
        <v>4490</v>
      </c>
      <c r="E1112" t="s">
        <v>30</v>
      </c>
      <c r="F1112" t="s">
        <v>1277</v>
      </c>
      <c r="G1112" t="s">
        <v>1283</v>
      </c>
      <c r="H1112" t="s">
        <v>1297</v>
      </c>
      <c r="I1112" t="s">
        <v>79</v>
      </c>
      <c r="P1112" t="s">
        <v>44</v>
      </c>
      <c r="U1112" t="str">
        <f>CONCATENATE(Parameter[[#This Row],[Use Case 1]],";",Parameter[[#This Row],[Use Case 2]],";",Parameter[[#This Row],[Use Case 3]],";",Parameter[[#This Row],[Use Case 4]],";",Parameter[[#This Row],[Use Case 5]],";")</f>
        <v>Kostenermittlung;;;;;</v>
      </c>
      <c r="V1112" t="s">
        <v>34</v>
      </c>
      <c r="W1112">
        <v>2022</v>
      </c>
      <c r="Y1112" t="s">
        <v>4661</v>
      </c>
      <c r="AD1112">
        <f t="shared" si="17"/>
        <v>1111</v>
      </c>
    </row>
    <row r="1113" spans="1:30" x14ac:dyDescent="0.3">
      <c r="A1113" t="s">
        <v>29</v>
      </c>
      <c r="B1113" t="s">
        <v>4490</v>
      </c>
      <c r="E1113" t="s">
        <v>30</v>
      </c>
      <c r="F1113" t="s">
        <v>1277</v>
      </c>
      <c r="G1113" t="s">
        <v>1283</v>
      </c>
      <c r="H1113" t="s">
        <v>1298</v>
      </c>
      <c r="I1113" t="s">
        <v>79</v>
      </c>
      <c r="P1113" t="s">
        <v>44</v>
      </c>
      <c r="U1113" t="str">
        <f>CONCATENATE(Parameter[[#This Row],[Use Case 1]],";",Parameter[[#This Row],[Use Case 2]],";",Parameter[[#This Row],[Use Case 3]],";",Parameter[[#This Row],[Use Case 4]],";",Parameter[[#This Row],[Use Case 5]],";")</f>
        <v>Kostenermittlung;;;;;</v>
      </c>
      <c r="V1113" t="s">
        <v>34</v>
      </c>
      <c r="W1113">
        <v>2022</v>
      </c>
      <c r="Y1113" t="s">
        <v>4661</v>
      </c>
      <c r="AD1113">
        <f t="shared" si="17"/>
        <v>1112</v>
      </c>
    </row>
    <row r="1114" spans="1:30" x14ac:dyDescent="0.3">
      <c r="A1114" t="s">
        <v>29</v>
      </c>
      <c r="B1114" t="s">
        <v>4490</v>
      </c>
      <c r="E1114" t="s">
        <v>30</v>
      </c>
      <c r="F1114" t="s">
        <v>1277</v>
      </c>
      <c r="G1114" t="s">
        <v>1283</v>
      </c>
      <c r="H1114" t="s">
        <v>1299</v>
      </c>
      <c r="I1114" t="s">
        <v>79</v>
      </c>
      <c r="P1114" t="s">
        <v>44</v>
      </c>
      <c r="U1114" t="str">
        <f>CONCATENATE(Parameter[[#This Row],[Use Case 1]],";",Parameter[[#This Row],[Use Case 2]],";",Parameter[[#This Row],[Use Case 3]],";",Parameter[[#This Row],[Use Case 4]],";",Parameter[[#This Row],[Use Case 5]],";")</f>
        <v>Kostenermittlung;;;;;</v>
      </c>
      <c r="V1114" t="s">
        <v>34</v>
      </c>
      <c r="W1114">
        <v>2022</v>
      </c>
      <c r="Y1114" t="s">
        <v>4661</v>
      </c>
      <c r="AD1114">
        <f t="shared" si="17"/>
        <v>1113</v>
      </c>
    </row>
    <row r="1115" spans="1:30" x14ac:dyDescent="0.3">
      <c r="A1115" t="s">
        <v>29</v>
      </c>
      <c r="B1115" t="s">
        <v>4490</v>
      </c>
      <c r="E1115" t="s">
        <v>30</v>
      </c>
      <c r="F1115" t="s">
        <v>1277</v>
      </c>
      <c r="G1115" t="s">
        <v>1283</v>
      </c>
      <c r="H1115" t="s">
        <v>1300</v>
      </c>
      <c r="I1115" t="s">
        <v>79</v>
      </c>
      <c r="P1115" t="s">
        <v>44</v>
      </c>
      <c r="U1115" t="str">
        <f>CONCATENATE(Parameter[[#This Row],[Use Case 1]],";",Parameter[[#This Row],[Use Case 2]],";",Parameter[[#This Row],[Use Case 3]],";",Parameter[[#This Row],[Use Case 4]],";",Parameter[[#This Row],[Use Case 5]],";")</f>
        <v>Kostenermittlung;;;;;</v>
      </c>
      <c r="V1115" t="s">
        <v>34</v>
      </c>
      <c r="W1115">
        <v>2022</v>
      </c>
      <c r="Y1115" t="s">
        <v>4661</v>
      </c>
      <c r="AD1115">
        <f t="shared" si="17"/>
        <v>1114</v>
      </c>
    </row>
    <row r="1116" spans="1:30" x14ac:dyDescent="0.3">
      <c r="A1116" t="s">
        <v>29</v>
      </c>
      <c r="B1116" t="s">
        <v>4490</v>
      </c>
      <c r="E1116" t="s">
        <v>30</v>
      </c>
      <c r="F1116" t="s">
        <v>1277</v>
      </c>
      <c r="G1116" t="s">
        <v>1283</v>
      </c>
      <c r="H1116" t="s">
        <v>1301</v>
      </c>
      <c r="I1116" t="s">
        <v>79</v>
      </c>
      <c r="P1116" t="s">
        <v>44</v>
      </c>
      <c r="U1116" t="str">
        <f>CONCATENATE(Parameter[[#This Row],[Use Case 1]],";",Parameter[[#This Row],[Use Case 2]],";",Parameter[[#This Row],[Use Case 3]],";",Parameter[[#This Row],[Use Case 4]],";",Parameter[[#This Row],[Use Case 5]],";")</f>
        <v>Kostenermittlung;;;;;</v>
      </c>
      <c r="V1116" t="s">
        <v>34</v>
      </c>
      <c r="W1116">
        <v>2022</v>
      </c>
      <c r="Y1116" t="s">
        <v>4661</v>
      </c>
      <c r="AD1116">
        <f t="shared" si="17"/>
        <v>1115</v>
      </c>
    </row>
    <row r="1117" spans="1:30" x14ac:dyDescent="0.3">
      <c r="A1117" t="s">
        <v>29</v>
      </c>
      <c r="B1117" t="s">
        <v>4490</v>
      </c>
      <c r="E1117" t="s">
        <v>30</v>
      </c>
      <c r="F1117" t="s">
        <v>1277</v>
      </c>
      <c r="G1117" t="s">
        <v>1283</v>
      </c>
      <c r="H1117" t="s">
        <v>1302</v>
      </c>
      <c r="I1117" t="s">
        <v>79</v>
      </c>
      <c r="P1117" t="s">
        <v>44</v>
      </c>
      <c r="U1117" t="str">
        <f>CONCATENATE(Parameter[[#This Row],[Use Case 1]],";",Parameter[[#This Row],[Use Case 2]],";",Parameter[[#This Row],[Use Case 3]],";",Parameter[[#This Row],[Use Case 4]],";",Parameter[[#This Row],[Use Case 5]],";")</f>
        <v>Kostenermittlung;;;;;</v>
      </c>
      <c r="V1117" t="s">
        <v>34</v>
      </c>
      <c r="W1117">
        <v>2022</v>
      </c>
      <c r="Y1117" t="s">
        <v>4661</v>
      </c>
      <c r="AD1117">
        <f t="shared" si="17"/>
        <v>1116</v>
      </c>
    </row>
    <row r="1118" spans="1:30" x14ac:dyDescent="0.3">
      <c r="A1118" t="s">
        <v>29</v>
      </c>
      <c r="B1118" t="s">
        <v>4490</v>
      </c>
      <c r="E1118" t="s">
        <v>30</v>
      </c>
      <c r="F1118" t="s">
        <v>1277</v>
      </c>
      <c r="G1118" t="s">
        <v>1283</v>
      </c>
      <c r="H1118" t="s">
        <v>1303</v>
      </c>
      <c r="I1118" t="s">
        <v>79</v>
      </c>
      <c r="P1118" t="s">
        <v>44</v>
      </c>
      <c r="U1118" t="str">
        <f>CONCATENATE(Parameter[[#This Row],[Use Case 1]],";",Parameter[[#This Row],[Use Case 2]],";",Parameter[[#This Row],[Use Case 3]],";",Parameter[[#This Row],[Use Case 4]],";",Parameter[[#This Row],[Use Case 5]],";")</f>
        <v>Kostenermittlung;;;;;</v>
      </c>
      <c r="V1118" t="s">
        <v>34</v>
      </c>
      <c r="W1118">
        <v>2022</v>
      </c>
      <c r="Y1118" t="s">
        <v>4661</v>
      </c>
      <c r="AD1118">
        <f t="shared" si="17"/>
        <v>1117</v>
      </c>
    </row>
    <row r="1119" spans="1:30" x14ac:dyDescent="0.3">
      <c r="A1119" t="s">
        <v>29</v>
      </c>
      <c r="B1119" t="s">
        <v>4490</v>
      </c>
      <c r="E1119" t="s">
        <v>30</v>
      </c>
      <c r="F1119" t="s">
        <v>1277</v>
      </c>
      <c r="G1119" t="s">
        <v>1283</v>
      </c>
      <c r="H1119" t="s">
        <v>1304</v>
      </c>
      <c r="I1119" t="s">
        <v>79</v>
      </c>
      <c r="P1119" t="s">
        <v>44</v>
      </c>
      <c r="U1119" t="str">
        <f>CONCATENATE(Parameter[[#This Row],[Use Case 1]],";",Parameter[[#This Row],[Use Case 2]],";",Parameter[[#This Row],[Use Case 3]],";",Parameter[[#This Row],[Use Case 4]],";",Parameter[[#This Row],[Use Case 5]],";")</f>
        <v>Kostenermittlung;;;;;</v>
      </c>
      <c r="V1119" t="s">
        <v>34</v>
      </c>
      <c r="W1119">
        <v>2022</v>
      </c>
      <c r="Y1119" t="s">
        <v>4661</v>
      </c>
      <c r="AD1119">
        <f t="shared" si="17"/>
        <v>1118</v>
      </c>
    </row>
    <row r="1120" spans="1:30" x14ac:dyDescent="0.3">
      <c r="A1120" t="s">
        <v>29</v>
      </c>
      <c r="B1120" t="s">
        <v>4490</v>
      </c>
      <c r="E1120" t="s">
        <v>30</v>
      </c>
      <c r="F1120" t="s">
        <v>1277</v>
      </c>
      <c r="G1120" t="s">
        <v>1283</v>
      </c>
      <c r="H1120" t="s">
        <v>1305</v>
      </c>
      <c r="I1120" t="s">
        <v>79</v>
      </c>
      <c r="P1120" t="s">
        <v>44</v>
      </c>
      <c r="U1120" t="str">
        <f>CONCATENATE(Parameter[[#This Row],[Use Case 1]],";",Parameter[[#This Row],[Use Case 2]],";",Parameter[[#This Row],[Use Case 3]],";",Parameter[[#This Row],[Use Case 4]],";",Parameter[[#This Row],[Use Case 5]],";")</f>
        <v>Kostenermittlung;;;;;</v>
      </c>
      <c r="V1120" t="s">
        <v>34</v>
      </c>
      <c r="W1120">
        <v>2022</v>
      </c>
      <c r="Y1120" t="s">
        <v>4661</v>
      </c>
      <c r="AD1120">
        <f t="shared" si="17"/>
        <v>1119</v>
      </c>
    </row>
    <row r="1121" spans="1:30" x14ac:dyDescent="0.3">
      <c r="A1121" t="s">
        <v>29</v>
      </c>
      <c r="B1121" t="s">
        <v>4490</v>
      </c>
      <c r="E1121" t="s">
        <v>30</v>
      </c>
      <c r="F1121" t="s">
        <v>1277</v>
      </c>
      <c r="G1121" t="s">
        <v>1283</v>
      </c>
      <c r="H1121" t="s">
        <v>1306</v>
      </c>
      <c r="I1121" t="s">
        <v>79</v>
      </c>
      <c r="P1121" t="s">
        <v>44</v>
      </c>
      <c r="U1121" t="str">
        <f>CONCATENATE(Parameter[[#This Row],[Use Case 1]],";",Parameter[[#This Row],[Use Case 2]],";",Parameter[[#This Row],[Use Case 3]],";",Parameter[[#This Row],[Use Case 4]],";",Parameter[[#This Row],[Use Case 5]],";")</f>
        <v>Kostenermittlung;;;;;</v>
      </c>
      <c r="V1121" t="s">
        <v>34</v>
      </c>
      <c r="W1121">
        <v>2022</v>
      </c>
      <c r="Y1121" t="s">
        <v>4661</v>
      </c>
      <c r="AD1121">
        <f t="shared" si="17"/>
        <v>1120</v>
      </c>
    </row>
    <row r="1122" spans="1:30" x14ac:dyDescent="0.3">
      <c r="A1122" t="s">
        <v>29</v>
      </c>
      <c r="B1122" t="s">
        <v>4490</v>
      </c>
      <c r="E1122" t="s">
        <v>30</v>
      </c>
      <c r="F1122" t="s">
        <v>1277</v>
      </c>
      <c r="G1122" t="s">
        <v>1283</v>
      </c>
      <c r="H1122" t="s">
        <v>1307</v>
      </c>
      <c r="I1122" t="s">
        <v>79</v>
      </c>
      <c r="P1122" t="s">
        <v>44</v>
      </c>
      <c r="U1122" t="str">
        <f>CONCATENATE(Parameter[[#This Row],[Use Case 1]],";",Parameter[[#This Row],[Use Case 2]],";",Parameter[[#This Row],[Use Case 3]],";",Parameter[[#This Row],[Use Case 4]],";",Parameter[[#This Row],[Use Case 5]],";")</f>
        <v>Kostenermittlung;;;;;</v>
      </c>
      <c r="V1122" t="s">
        <v>34</v>
      </c>
      <c r="W1122">
        <v>2022</v>
      </c>
      <c r="Y1122" t="s">
        <v>4661</v>
      </c>
      <c r="AD1122">
        <f t="shared" si="17"/>
        <v>1121</v>
      </c>
    </row>
    <row r="1123" spans="1:30" x14ac:dyDescent="0.3">
      <c r="A1123" t="s">
        <v>29</v>
      </c>
      <c r="B1123" t="s">
        <v>4490</v>
      </c>
      <c r="E1123" t="s">
        <v>30</v>
      </c>
      <c r="F1123" t="s">
        <v>1277</v>
      </c>
      <c r="G1123" t="s">
        <v>1283</v>
      </c>
      <c r="H1123" t="s">
        <v>1308</v>
      </c>
      <c r="I1123" t="s">
        <v>79</v>
      </c>
      <c r="P1123" t="s">
        <v>44</v>
      </c>
      <c r="U1123" t="str">
        <f>CONCATENATE(Parameter[[#This Row],[Use Case 1]],";",Parameter[[#This Row],[Use Case 2]],";",Parameter[[#This Row],[Use Case 3]],";",Parameter[[#This Row],[Use Case 4]],";",Parameter[[#This Row],[Use Case 5]],";")</f>
        <v>Kostenermittlung;;;;;</v>
      </c>
      <c r="V1123" t="s">
        <v>34</v>
      </c>
      <c r="W1123">
        <v>2022</v>
      </c>
      <c r="Y1123" t="s">
        <v>4661</v>
      </c>
      <c r="AD1123">
        <f t="shared" si="17"/>
        <v>1122</v>
      </c>
    </row>
    <row r="1124" spans="1:30" x14ac:dyDescent="0.3">
      <c r="A1124" t="s">
        <v>29</v>
      </c>
      <c r="B1124" t="s">
        <v>4490</v>
      </c>
      <c r="E1124" t="s">
        <v>30</v>
      </c>
      <c r="F1124" t="s">
        <v>1277</v>
      </c>
      <c r="G1124" t="s">
        <v>1309</v>
      </c>
      <c r="H1124"/>
      <c r="I1124" t="s">
        <v>37</v>
      </c>
      <c r="J1124" t="s">
        <v>1311</v>
      </c>
      <c r="K1124" t="s">
        <v>74</v>
      </c>
      <c r="L1124" t="s">
        <v>1310</v>
      </c>
      <c r="M1124" t="s">
        <v>41</v>
      </c>
      <c r="N1124" t="s">
        <v>55</v>
      </c>
      <c r="O1124" t="s">
        <v>43</v>
      </c>
      <c r="P1124" t="s">
        <v>44</v>
      </c>
      <c r="U1124" t="str">
        <f>CONCATENATE(Parameter[[#This Row],[Use Case 1]],";",Parameter[[#This Row],[Use Case 2]],";",Parameter[[#This Row],[Use Case 3]],";",Parameter[[#This Row],[Use Case 4]],";",Parameter[[#This Row],[Use Case 5]],";")</f>
        <v>Kostenermittlung;;;;;</v>
      </c>
      <c r="V1124" t="s">
        <v>34</v>
      </c>
      <c r="W1124">
        <v>2022</v>
      </c>
      <c r="Y1124" t="s">
        <v>4661</v>
      </c>
      <c r="Z1124" t="s">
        <v>1312</v>
      </c>
      <c r="AD1124">
        <f t="shared" si="17"/>
        <v>1123</v>
      </c>
    </row>
    <row r="1125" spans="1:30" x14ac:dyDescent="0.3">
      <c r="A1125" t="s">
        <v>29</v>
      </c>
      <c r="B1125" t="s">
        <v>4490</v>
      </c>
      <c r="E1125" t="s">
        <v>30</v>
      </c>
      <c r="F1125" t="s">
        <v>1277</v>
      </c>
      <c r="G1125" t="s">
        <v>1309</v>
      </c>
      <c r="H1125" t="s">
        <v>115</v>
      </c>
      <c r="I1125" t="s">
        <v>79</v>
      </c>
      <c r="P1125" t="s">
        <v>44</v>
      </c>
      <c r="U1125" t="str">
        <f>CONCATENATE(Parameter[[#This Row],[Use Case 1]],";",Parameter[[#This Row],[Use Case 2]],";",Parameter[[#This Row],[Use Case 3]],";",Parameter[[#This Row],[Use Case 4]],";",Parameter[[#This Row],[Use Case 5]],";")</f>
        <v>Kostenermittlung;;;;;</v>
      </c>
      <c r="V1125" t="s">
        <v>34</v>
      </c>
      <c r="W1125">
        <v>2022</v>
      </c>
      <c r="Y1125" t="s">
        <v>4661</v>
      </c>
      <c r="AD1125">
        <f t="shared" si="17"/>
        <v>1124</v>
      </c>
    </row>
    <row r="1126" spans="1:30" x14ac:dyDescent="0.3">
      <c r="A1126" t="s">
        <v>29</v>
      </c>
      <c r="B1126" t="s">
        <v>4490</v>
      </c>
      <c r="E1126" t="s">
        <v>30</v>
      </c>
      <c r="F1126" t="s">
        <v>1277</v>
      </c>
      <c r="G1126" t="s">
        <v>1309</v>
      </c>
      <c r="H1126" t="s">
        <v>1686</v>
      </c>
      <c r="I1126" t="s">
        <v>79</v>
      </c>
      <c r="P1126" t="s">
        <v>44</v>
      </c>
      <c r="U1126" t="str">
        <f>CONCATENATE(Parameter[[#This Row],[Use Case 1]],";",Parameter[[#This Row],[Use Case 2]],";",Parameter[[#This Row],[Use Case 3]],";",Parameter[[#This Row],[Use Case 4]],";",Parameter[[#This Row],[Use Case 5]],";")</f>
        <v>Kostenermittlung;;;;;</v>
      </c>
      <c r="V1126" t="s">
        <v>34</v>
      </c>
      <c r="W1126">
        <v>2022</v>
      </c>
      <c r="Y1126" t="s">
        <v>4661</v>
      </c>
      <c r="AD1126">
        <f t="shared" si="17"/>
        <v>1125</v>
      </c>
    </row>
    <row r="1127" spans="1:30" x14ac:dyDescent="0.3">
      <c r="A1127" t="s">
        <v>29</v>
      </c>
      <c r="B1127" t="s">
        <v>4490</v>
      </c>
      <c r="E1127" t="s">
        <v>30</v>
      </c>
      <c r="F1127" t="s">
        <v>1277</v>
      </c>
      <c r="G1127" t="s">
        <v>1309</v>
      </c>
      <c r="H1127" t="s">
        <v>1136</v>
      </c>
      <c r="I1127" t="s">
        <v>79</v>
      </c>
      <c r="P1127" t="s">
        <v>44</v>
      </c>
      <c r="U1127" t="str">
        <f>CONCATENATE(Parameter[[#This Row],[Use Case 1]],";",Parameter[[#This Row],[Use Case 2]],";",Parameter[[#This Row],[Use Case 3]],";",Parameter[[#This Row],[Use Case 4]],";",Parameter[[#This Row],[Use Case 5]],";")</f>
        <v>Kostenermittlung;;;;;</v>
      </c>
      <c r="V1127" t="s">
        <v>34</v>
      </c>
      <c r="W1127">
        <v>2022</v>
      </c>
      <c r="Y1127" t="s">
        <v>4661</v>
      </c>
      <c r="AD1127">
        <f t="shared" si="17"/>
        <v>1126</v>
      </c>
    </row>
    <row r="1128" spans="1:30" x14ac:dyDescent="0.3">
      <c r="A1128" t="s">
        <v>29</v>
      </c>
      <c r="B1128" t="s">
        <v>4490</v>
      </c>
      <c r="E1128" t="s">
        <v>30</v>
      </c>
      <c r="F1128" t="s">
        <v>1277</v>
      </c>
      <c r="G1128" t="s">
        <v>1309</v>
      </c>
      <c r="H1128" t="s">
        <v>1204</v>
      </c>
      <c r="I1128" t="s">
        <v>79</v>
      </c>
      <c r="P1128" t="s">
        <v>44</v>
      </c>
      <c r="U1128" t="str">
        <f>CONCATENATE(Parameter[[#This Row],[Use Case 1]],";",Parameter[[#This Row],[Use Case 2]],";",Parameter[[#This Row],[Use Case 3]],";",Parameter[[#This Row],[Use Case 4]],";",Parameter[[#This Row],[Use Case 5]],";")</f>
        <v>Kostenermittlung;;;;;</v>
      </c>
      <c r="V1128" t="s">
        <v>34</v>
      </c>
      <c r="W1128">
        <v>2022</v>
      </c>
      <c r="Y1128" t="s">
        <v>4661</v>
      </c>
      <c r="AD1128">
        <f t="shared" si="17"/>
        <v>1127</v>
      </c>
    </row>
    <row r="1129" spans="1:30" x14ac:dyDescent="0.3">
      <c r="A1129" t="s">
        <v>29</v>
      </c>
      <c r="B1129" t="s">
        <v>4490</v>
      </c>
      <c r="E1129" t="s">
        <v>30</v>
      </c>
      <c r="F1129" t="s">
        <v>1277</v>
      </c>
      <c r="G1129" t="s">
        <v>1309</v>
      </c>
      <c r="H1129" t="s">
        <v>1313</v>
      </c>
      <c r="I1129" t="s">
        <v>79</v>
      </c>
      <c r="P1129" t="s">
        <v>44</v>
      </c>
      <c r="U1129" t="str">
        <f>CONCATENATE(Parameter[[#This Row],[Use Case 1]],";",Parameter[[#This Row],[Use Case 2]],";",Parameter[[#This Row],[Use Case 3]],";",Parameter[[#This Row],[Use Case 4]],";",Parameter[[#This Row],[Use Case 5]],";")</f>
        <v>Kostenermittlung;;;;;</v>
      </c>
      <c r="V1129" t="s">
        <v>34</v>
      </c>
      <c r="W1129">
        <v>2022</v>
      </c>
      <c r="Y1129" t="s">
        <v>4661</v>
      </c>
      <c r="AD1129">
        <f t="shared" si="17"/>
        <v>1128</v>
      </c>
    </row>
    <row r="1130" spans="1:30" x14ac:dyDescent="0.3">
      <c r="A1130" t="s">
        <v>29</v>
      </c>
      <c r="B1130" t="s">
        <v>4490</v>
      </c>
      <c r="E1130" t="s">
        <v>30</v>
      </c>
      <c r="F1130" t="s">
        <v>1277</v>
      </c>
      <c r="G1130" t="s">
        <v>1309</v>
      </c>
      <c r="H1130" t="s">
        <v>1205</v>
      </c>
      <c r="I1130" t="s">
        <v>79</v>
      </c>
      <c r="P1130" t="s">
        <v>44</v>
      </c>
      <c r="U1130" t="str">
        <f>CONCATENATE(Parameter[[#This Row],[Use Case 1]],";",Parameter[[#This Row],[Use Case 2]],";",Parameter[[#This Row],[Use Case 3]],";",Parameter[[#This Row],[Use Case 4]],";",Parameter[[#This Row],[Use Case 5]],";")</f>
        <v>Kostenermittlung;;;;;</v>
      </c>
      <c r="V1130" t="s">
        <v>34</v>
      </c>
      <c r="W1130">
        <v>2022</v>
      </c>
      <c r="Y1130" t="s">
        <v>4661</v>
      </c>
      <c r="AD1130">
        <f t="shared" si="17"/>
        <v>1129</v>
      </c>
    </row>
    <row r="1131" spans="1:30" x14ac:dyDescent="0.3">
      <c r="A1131" t="s">
        <v>29</v>
      </c>
      <c r="B1131" t="s">
        <v>4490</v>
      </c>
      <c r="E1131" t="s">
        <v>30</v>
      </c>
      <c r="F1131" t="s">
        <v>1277</v>
      </c>
      <c r="G1131" t="s">
        <v>1314</v>
      </c>
      <c r="H1131"/>
      <c r="I1131" t="s">
        <v>37</v>
      </c>
      <c r="J1131" t="s">
        <v>1317</v>
      </c>
      <c r="K1131" t="s">
        <v>1316</v>
      </c>
      <c r="L1131" t="s">
        <v>1315</v>
      </c>
      <c r="M1131" t="s">
        <v>41</v>
      </c>
      <c r="N1131" t="s">
        <v>55</v>
      </c>
      <c r="O1131" t="s">
        <v>713</v>
      </c>
      <c r="P1131" t="s">
        <v>44</v>
      </c>
      <c r="U1131" t="str">
        <f>CONCATENATE(Parameter[[#This Row],[Use Case 1]],";",Parameter[[#This Row],[Use Case 2]],";",Parameter[[#This Row],[Use Case 3]],";",Parameter[[#This Row],[Use Case 4]],";",Parameter[[#This Row],[Use Case 5]],";")</f>
        <v>Kostenermittlung;;;;;</v>
      </c>
      <c r="V1131" t="s">
        <v>34</v>
      </c>
      <c r="W1131">
        <v>2022</v>
      </c>
      <c r="Y1131" t="s">
        <v>4661</v>
      </c>
      <c r="Z1131" t="s">
        <v>1318</v>
      </c>
      <c r="AD1131">
        <f t="shared" si="17"/>
        <v>1130</v>
      </c>
    </row>
    <row r="1132" spans="1:30" x14ac:dyDescent="0.3">
      <c r="A1132" t="s">
        <v>29</v>
      </c>
      <c r="B1132" t="s">
        <v>4490</v>
      </c>
      <c r="E1132" t="s">
        <v>30</v>
      </c>
      <c r="F1132" t="s">
        <v>1277</v>
      </c>
      <c r="G1132" t="s">
        <v>1319</v>
      </c>
      <c r="H1132"/>
      <c r="I1132" t="s">
        <v>37</v>
      </c>
      <c r="J1132" t="s">
        <v>1321</v>
      </c>
      <c r="K1132" t="s">
        <v>74</v>
      </c>
      <c r="L1132" t="s">
        <v>1320</v>
      </c>
      <c r="M1132" t="s">
        <v>41</v>
      </c>
      <c r="N1132" t="s">
        <v>55</v>
      </c>
      <c r="O1132" t="s">
        <v>43</v>
      </c>
      <c r="P1132" t="s">
        <v>44</v>
      </c>
      <c r="U1132" t="str">
        <f>CONCATENATE(Parameter[[#This Row],[Use Case 1]],";",Parameter[[#This Row],[Use Case 2]],";",Parameter[[#This Row],[Use Case 3]],";",Parameter[[#This Row],[Use Case 4]],";",Parameter[[#This Row],[Use Case 5]],";")</f>
        <v>Kostenermittlung;;;;;</v>
      </c>
      <c r="V1132" t="s">
        <v>34</v>
      </c>
      <c r="W1132">
        <v>2022</v>
      </c>
      <c r="Y1132" t="s">
        <v>4661</v>
      </c>
      <c r="Z1132" t="s">
        <v>1322</v>
      </c>
      <c r="AD1132">
        <f t="shared" si="17"/>
        <v>1131</v>
      </c>
    </row>
    <row r="1133" spans="1:30" x14ac:dyDescent="0.3">
      <c r="A1133" t="s">
        <v>29</v>
      </c>
      <c r="B1133" t="s">
        <v>4490</v>
      </c>
      <c r="E1133" t="s">
        <v>30</v>
      </c>
      <c r="F1133" t="s">
        <v>1277</v>
      </c>
      <c r="G1133" t="s">
        <v>1319</v>
      </c>
      <c r="H1133" t="s">
        <v>115</v>
      </c>
      <c r="I1133" t="s">
        <v>79</v>
      </c>
      <c r="P1133" t="s">
        <v>44</v>
      </c>
      <c r="U1133" t="str">
        <f>CONCATENATE(Parameter[[#This Row],[Use Case 1]],";",Parameter[[#This Row],[Use Case 2]],";",Parameter[[#This Row],[Use Case 3]],";",Parameter[[#This Row],[Use Case 4]],";",Parameter[[#This Row],[Use Case 5]],";")</f>
        <v>Kostenermittlung;;;;;</v>
      </c>
      <c r="V1133" t="s">
        <v>34</v>
      </c>
      <c r="W1133">
        <v>2022</v>
      </c>
      <c r="Y1133" t="s">
        <v>4661</v>
      </c>
      <c r="AD1133">
        <f t="shared" si="17"/>
        <v>1132</v>
      </c>
    </row>
    <row r="1134" spans="1:30" x14ac:dyDescent="0.3">
      <c r="A1134" t="s">
        <v>29</v>
      </c>
      <c r="B1134" t="s">
        <v>4490</v>
      </c>
      <c r="E1134" t="s">
        <v>30</v>
      </c>
      <c r="F1134" t="s">
        <v>1277</v>
      </c>
      <c r="G1134" t="s">
        <v>1319</v>
      </c>
      <c r="H1134" t="s">
        <v>1686</v>
      </c>
      <c r="I1134" t="s">
        <v>79</v>
      </c>
      <c r="P1134" t="s">
        <v>44</v>
      </c>
      <c r="U1134" t="str">
        <f>CONCATENATE(Parameter[[#This Row],[Use Case 1]],";",Parameter[[#This Row],[Use Case 2]],";",Parameter[[#This Row],[Use Case 3]],";",Parameter[[#This Row],[Use Case 4]],";",Parameter[[#This Row],[Use Case 5]],";")</f>
        <v>Kostenermittlung;;;;;</v>
      </c>
      <c r="V1134" t="s">
        <v>34</v>
      </c>
      <c r="W1134">
        <v>2022</v>
      </c>
      <c r="Y1134" t="s">
        <v>4661</v>
      </c>
      <c r="AD1134">
        <f t="shared" si="17"/>
        <v>1133</v>
      </c>
    </row>
    <row r="1135" spans="1:30" x14ac:dyDescent="0.3">
      <c r="A1135" t="s">
        <v>29</v>
      </c>
      <c r="B1135" t="s">
        <v>4490</v>
      </c>
      <c r="E1135" t="s">
        <v>30</v>
      </c>
      <c r="F1135" t="s">
        <v>1277</v>
      </c>
      <c r="G1135" t="s">
        <v>1319</v>
      </c>
      <c r="H1135" t="s">
        <v>1323</v>
      </c>
      <c r="I1135" t="s">
        <v>79</v>
      </c>
      <c r="P1135" t="s">
        <v>44</v>
      </c>
      <c r="U1135" t="str">
        <f>CONCATENATE(Parameter[[#This Row],[Use Case 1]],";",Parameter[[#This Row],[Use Case 2]],";",Parameter[[#This Row],[Use Case 3]],";",Parameter[[#This Row],[Use Case 4]],";",Parameter[[#This Row],[Use Case 5]],";")</f>
        <v>Kostenermittlung;;;;;</v>
      </c>
      <c r="V1135" t="s">
        <v>34</v>
      </c>
      <c r="W1135">
        <v>2022</v>
      </c>
      <c r="Y1135" t="s">
        <v>4661</v>
      </c>
      <c r="AD1135">
        <f t="shared" si="17"/>
        <v>1134</v>
      </c>
    </row>
    <row r="1136" spans="1:30" x14ac:dyDescent="0.3">
      <c r="A1136" t="s">
        <v>29</v>
      </c>
      <c r="B1136" t="s">
        <v>4490</v>
      </c>
      <c r="E1136" t="s">
        <v>30</v>
      </c>
      <c r="F1136" t="s">
        <v>1277</v>
      </c>
      <c r="G1136" t="s">
        <v>1319</v>
      </c>
      <c r="H1136" t="s">
        <v>1324</v>
      </c>
      <c r="I1136" t="s">
        <v>79</v>
      </c>
      <c r="P1136" t="s">
        <v>44</v>
      </c>
      <c r="U1136" t="str">
        <f>CONCATENATE(Parameter[[#This Row],[Use Case 1]],";",Parameter[[#This Row],[Use Case 2]],";",Parameter[[#This Row],[Use Case 3]],";",Parameter[[#This Row],[Use Case 4]],";",Parameter[[#This Row],[Use Case 5]],";")</f>
        <v>Kostenermittlung;;;;;</v>
      </c>
      <c r="V1136" t="s">
        <v>34</v>
      </c>
      <c r="W1136">
        <v>2022</v>
      </c>
      <c r="Y1136" t="s">
        <v>4661</v>
      </c>
      <c r="AD1136">
        <f t="shared" si="17"/>
        <v>1135</v>
      </c>
    </row>
    <row r="1137" spans="1:30" x14ac:dyDescent="0.3">
      <c r="A1137" t="s">
        <v>29</v>
      </c>
      <c r="B1137" t="s">
        <v>4490</v>
      </c>
      <c r="E1137" t="s">
        <v>30</v>
      </c>
      <c r="F1137" t="s">
        <v>1277</v>
      </c>
      <c r="G1137" t="s">
        <v>1319</v>
      </c>
      <c r="H1137" t="s">
        <v>1325</v>
      </c>
      <c r="I1137" t="s">
        <v>79</v>
      </c>
      <c r="P1137" t="s">
        <v>44</v>
      </c>
      <c r="U1137" t="str">
        <f>CONCATENATE(Parameter[[#This Row],[Use Case 1]],";",Parameter[[#This Row],[Use Case 2]],";",Parameter[[#This Row],[Use Case 3]],";",Parameter[[#This Row],[Use Case 4]],";",Parameter[[#This Row],[Use Case 5]],";")</f>
        <v>Kostenermittlung;;;;;</v>
      </c>
      <c r="V1137" t="s">
        <v>34</v>
      </c>
      <c r="W1137">
        <v>2022</v>
      </c>
      <c r="Y1137" t="s">
        <v>4661</v>
      </c>
      <c r="AD1137">
        <f t="shared" si="17"/>
        <v>1136</v>
      </c>
    </row>
    <row r="1138" spans="1:30" x14ac:dyDescent="0.3">
      <c r="A1138" t="s">
        <v>29</v>
      </c>
      <c r="B1138" t="s">
        <v>4490</v>
      </c>
      <c r="E1138" t="s">
        <v>30</v>
      </c>
      <c r="F1138" t="s">
        <v>1277</v>
      </c>
      <c r="G1138" t="s">
        <v>1327</v>
      </c>
      <c r="H1138"/>
      <c r="I1138" t="s">
        <v>37</v>
      </c>
      <c r="J1138" t="s">
        <v>1329</v>
      </c>
      <c r="K1138" t="s">
        <v>74</v>
      </c>
      <c r="L1138" t="s">
        <v>1328</v>
      </c>
      <c r="M1138" t="s">
        <v>41</v>
      </c>
      <c r="N1138" t="s">
        <v>55</v>
      </c>
      <c r="O1138" t="s">
        <v>713</v>
      </c>
      <c r="P1138" t="s">
        <v>44</v>
      </c>
      <c r="U1138" t="str">
        <f>CONCATENATE(Parameter[[#This Row],[Use Case 1]],";",Parameter[[#This Row],[Use Case 2]],";",Parameter[[#This Row],[Use Case 3]],";",Parameter[[#This Row],[Use Case 4]],";",Parameter[[#This Row],[Use Case 5]],";")</f>
        <v>Kostenermittlung;;;;;</v>
      </c>
      <c r="V1138" t="s">
        <v>34</v>
      </c>
      <c r="W1138">
        <v>2022</v>
      </c>
      <c r="Y1138" t="s">
        <v>4661</v>
      </c>
      <c r="Z1138" t="s">
        <v>1330</v>
      </c>
      <c r="AD1138">
        <f t="shared" si="17"/>
        <v>1137</v>
      </c>
    </row>
    <row r="1139" spans="1:30" x14ac:dyDescent="0.3">
      <c r="A1139" t="s">
        <v>29</v>
      </c>
      <c r="B1139" t="s">
        <v>4490</v>
      </c>
      <c r="E1139" t="s">
        <v>30</v>
      </c>
      <c r="F1139" t="s">
        <v>1277</v>
      </c>
      <c r="G1139" t="s">
        <v>1327</v>
      </c>
      <c r="H1139" t="s">
        <v>115</v>
      </c>
      <c r="I1139" t="s">
        <v>79</v>
      </c>
      <c r="P1139" t="s">
        <v>44</v>
      </c>
      <c r="U1139" t="str">
        <f>CONCATENATE(Parameter[[#This Row],[Use Case 1]],";",Parameter[[#This Row],[Use Case 2]],";",Parameter[[#This Row],[Use Case 3]],";",Parameter[[#This Row],[Use Case 4]],";",Parameter[[#This Row],[Use Case 5]],";")</f>
        <v>Kostenermittlung;;;;;</v>
      </c>
      <c r="V1139" t="s">
        <v>34</v>
      </c>
      <c r="W1139">
        <v>2022</v>
      </c>
      <c r="Y1139" t="s">
        <v>4661</v>
      </c>
      <c r="AD1139">
        <f t="shared" si="17"/>
        <v>1138</v>
      </c>
    </row>
    <row r="1140" spans="1:30" x14ac:dyDescent="0.3">
      <c r="A1140" t="s">
        <v>29</v>
      </c>
      <c r="B1140" t="s">
        <v>4490</v>
      </c>
      <c r="E1140" t="s">
        <v>30</v>
      </c>
      <c r="F1140" t="s">
        <v>1277</v>
      </c>
      <c r="G1140" t="s">
        <v>1327</v>
      </c>
      <c r="H1140" t="s">
        <v>1686</v>
      </c>
      <c r="I1140" t="s">
        <v>79</v>
      </c>
      <c r="P1140" t="s">
        <v>44</v>
      </c>
      <c r="U1140" t="str">
        <f>CONCATENATE(Parameter[[#This Row],[Use Case 1]],";",Parameter[[#This Row],[Use Case 2]],";",Parameter[[#This Row],[Use Case 3]],";",Parameter[[#This Row],[Use Case 4]],";",Parameter[[#This Row],[Use Case 5]],";")</f>
        <v>Kostenermittlung;;;;;</v>
      </c>
      <c r="V1140" t="s">
        <v>34</v>
      </c>
      <c r="W1140">
        <v>2022</v>
      </c>
      <c r="Y1140" t="s">
        <v>4661</v>
      </c>
      <c r="AD1140">
        <f t="shared" si="17"/>
        <v>1139</v>
      </c>
    </row>
    <row r="1141" spans="1:30" x14ac:dyDescent="0.3">
      <c r="A1141" t="s">
        <v>29</v>
      </c>
      <c r="B1141" t="s">
        <v>4490</v>
      </c>
      <c r="E1141" t="s">
        <v>30</v>
      </c>
      <c r="F1141" t="s">
        <v>1277</v>
      </c>
      <c r="G1141" t="s">
        <v>1327</v>
      </c>
      <c r="H1141" t="s">
        <v>1331</v>
      </c>
      <c r="I1141" t="s">
        <v>79</v>
      </c>
      <c r="P1141" t="s">
        <v>44</v>
      </c>
      <c r="U1141" t="str">
        <f>CONCATENATE(Parameter[[#This Row],[Use Case 1]],";",Parameter[[#This Row],[Use Case 2]],";",Parameter[[#This Row],[Use Case 3]],";",Parameter[[#This Row],[Use Case 4]],";",Parameter[[#This Row],[Use Case 5]],";")</f>
        <v>Kostenermittlung;;;;;</v>
      </c>
      <c r="V1141" t="s">
        <v>34</v>
      </c>
      <c r="W1141">
        <v>2022</v>
      </c>
      <c r="Y1141" t="s">
        <v>4661</v>
      </c>
      <c r="AD1141">
        <f t="shared" si="17"/>
        <v>1140</v>
      </c>
    </row>
    <row r="1142" spans="1:30" x14ac:dyDescent="0.3">
      <c r="A1142" t="s">
        <v>29</v>
      </c>
      <c r="B1142" t="s">
        <v>4490</v>
      </c>
      <c r="E1142" t="s">
        <v>30</v>
      </c>
      <c r="F1142" t="s">
        <v>1277</v>
      </c>
      <c r="G1142" t="s">
        <v>1327</v>
      </c>
      <c r="H1142" t="s">
        <v>1140</v>
      </c>
      <c r="I1142" t="s">
        <v>79</v>
      </c>
      <c r="P1142" t="s">
        <v>44</v>
      </c>
      <c r="U1142" t="str">
        <f>CONCATENATE(Parameter[[#This Row],[Use Case 1]],";",Parameter[[#This Row],[Use Case 2]],";",Parameter[[#This Row],[Use Case 3]],";",Parameter[[#This Row],[Use Case 4]],";",Parameter[[#This Row],[Use Case 5]],";")</f>
        <v>Kostenermittlung;;;;;</v>
      </c>
      <c r="V1142" t="s">
        <v>34</v>
      </c>
      <c r="W1142">
        <v>2022</v>
      </c>
      <c r="Y1142" t="s">
        <v>4661</v>
      </c>
      <c r="AD1142">
        <f t="shared" si="17"/>
        <v>1141</v>
      </c>
    </row>
    <row r="1143" spans="1:30" x14ac:dyDescent="0.3">
      <c r="A1143" t="s">
        <v>29</v>
      </c>
      <c r="B1143" t="s">
        <v>4490</v>
      </c>
      <c r="E1143" t="s">
        <v>30</v>
      </c>
      <c r="F1143" t="s">
        <v>1277</v>
      </c>
      <c r="G1143" t="s">
        <v>1327</v>
      </c>
      <c r="H1143" t="s">
        <v>1182</v>
      </c>
      <c r="I1143" t="s">
        <v>79</v>
      </c>
      <c r="P1143" t="s">
        <v>44</v>
      </c>
      <c r="U1143" t="str">
        <f>CONCATENATE(Parameter[[#This Row],[Use Case 1]],";",Parameter[[#This Row],[Use Case 2]],";",Parameter[[#This Row],[Use Case 3]],";",Parameter[[#This Row],[Use Case 4]],";",Parameter[[#This Row],[Use Case 5]],";")</f>
        <v>Kostenermittlung;;;;;</v>
      </c>
      <c r="V1143" t="s">
        <v>34</v>
      </c>
      <c r="W1143">
        <v>2022</v>
      </c>
      <c r="Y1143" t="s">
        <v>4661</v>
      </c>
      <c r="AD1143">
        <f t="shared" si="17"/>
        <v>1142</v>
      </c>
    </row>
    <row r="1144" spans="1:30" x14ac:dyDescent="0.3">
      <c r="A1144" t="s">
        <v>29</v>
      </c>
      <c r="B1144" t="s">
        <v>4490</v>
      </c>
      <c r="E1144" t="s">
        <v>30</v>
      </c>
      <c r="F1144" t="s">
        <v>1277</v>
      </c>
      <c r="G1144" t="s">
        <v>1332</v>
      </c>
      <c r="H1144"/>
      <c r="I1144" t="s">
        <v>37</v>
      </c>
      <c r="J1144" t="s">
        <v>1334</v>
      </c>
      <c r="K1144" t="s">
        <v>47</v>
      </c>
      <c r="L1144" t="s">
        <v>1333</v>
      </c>
      <c r="M1144" t="s">
        <v>41</v>
      </c>
      <c r="N1144" t="s">
        <v>55</v>
      </c>
      <c r="O1144" t="s">
        <v>43</v>
      </c>
      <c r="P1144" t="s">
        <v>44</v>
      </c>
      <c r="U1144" t="str">
        <f>CONCATENATE(Parameter[[#This Row],[Use Case 1]],";",Parameter[[#This Row],[Use Case 2]],";",Parameter[[#This Row],[Use Case 3]],";",Parameter[[#This Row],[Use Case 4]],";",Parameter[[#This Row],[Use Case 5]],";")</f>
        <v>Kostenermittlung;;;;;</v>
      </c>
      <c r="V1144" t="s">
        <v>34</v>
      </c>
      <c r="W1144">
        <v>2022</v>
      </c>
      <c r="Y1144" t="s">
        <v>4661</v>
      </c>
      <c r="Z1144" t="s">
        <v>1335</v>
      </c>
      <c r="AD1144">
        <f t="shared" si="17"/>
        <v>1143</v>
      </c>
    </row>
    <row r="1145" spans="1:30" x14ac:dyDescent="0.3">
      <c r="A1145" t="s">
        <v>29</v>
      </c>
      <c r="B1145" t="s">
        <v>4490</v>
      </c>
      <c r="E1145" t="s">
        <v>30</v>
      </c>
      <c r="F1145" t="s">
        <v>1277</v>
      </c>
      <c r="G1145" t="s">
        <v>1336</v>
      </c>
      <c r="H1145"/>
      <c r="I1145" t="s">
        <v>37</v>
      </c>
      <c r="J1145" t="s">
        <v>1338</v>
      </c>
      <c r="K1145" t="s">
        <v>74</v>
      </c>
      <c r="L1145" t="s">
        <v>1337</v>
      </c>
      <c r="M1145" t="s">
        <v>41</v>
      </c>
      <c r="N1145" t="s">
        <v>55</v>
      </c>
      <c r="O1145" t="s">
        <v>43</v>
      </c>
      <c r="P1145" t="s">
        <v>44</v>
      </c>
      <c r="U1145" t="str">
        <f>CONCATENATE(Parameter[[#This Row],[Use Case 1]],";",Parameter[[#This Row],[Use Case 2]],";",Parameter[[#This Row],[Use Case 3]],";",Parameter[[#This Row],[Use Case 4]],";",Parameter[[#This Row],[Use Case 5]],";")</f>
        <v>Kostenermittlung;;;;;</v>
      </c>
      <c r="V1145" t="s">
        <v>34</v>
      </c>
      <c r="W1145">
        <v>2022</v>
      </c>
      <c r="Y1145" t="s">
        <v>4661</v>
      </c>
      <c r="Z1145" t="s">
        <v>1339</v>
      </c>
      <c r="AD1145">
        <f t="shared" si="17"/>
        <v>1144</v>
      </c>
    </row>
    <row r="1146" spans="1:30" x14ac:dyDescent="0.3">
      <c r="A1146" t="s">
        <v>29</v>
      </c>
      <c r="B1146" t="s">
        <v>4490</v>
      </c>
      <c r="E1146" t="s">
        <v>30</v>
      </c>
      <c r="F1146" t="s">
        <v>1277</v>
      </c>
      <c r="G1146" t="s">
        <v>1336</v>
      </c>
      <c r="H1146" t="s">
        <v>115</v>
      </c>
      <c r="I1146" t="s">
        <v>79</v>
      </c>
      <c r="P1146" t="s">
        <v>44</v>
      </c>
      <c r="U1146" t="str">
        <f>CONCATENATE(Parameter[[#This Row],[Use Case 1]],";",Parameter[[#This Row],[Use Case 2]],";",Parameter[[#This Row],[Use Case 3]],";",Parameter[[#This Row],[Use Case 4]],";",Parameter[[#This Row],[Use Case 5]],";")</f>
        <v>Kostenermittlung;;;;;</v>
      </c>
      <c r="V1146" t="s">
        <v>34</v>
      </c>
      <c r="W1146">
        <v>2022</v>
      </c>
      <c r="Y1146" t="s">
        <v>4661</v>
      </c>
      <c r="AD1146">
        <f t="shared" si="17"/>
        <v>1145</v>
      </c>
    </row>
    <row r="1147" spans="1:30" x14ac:dyDescent="0.3">
      <c r="A1147" t="s">
        <v>29</v>
      </c>
      <c r="B1147" t="s">
        <v>4490</v>
      </c>
      <c r="E1147" t="s">
        <v>30</v>
      </c>
      <c r="F1147" t="s">
        <v>1277</v>
      </c>
      <c r="G1147" t="s">
        <v>1336</v>
      </c>
      <c r="H1147" t="s">
        <v>1686</v>
      </c>
      <c r="I1147" t="s">
        <v>79</v>
      </c>
      <c r="P1147" t="s">
        <v>44</v>
      </c>
      <c r="U1147" t="str">
        <f>CONCATENATE(Parameter[[#This Row],[Use Case 1]],";",Parameter[[#This Row],[Use Case 2]],";",Parameter[[#This Row],[Use Case 3]],";",Parameter[[#This Row],[Use Case 4]],";",Parameter[[#This Row],[Use Case 5]],";")</f>
        <v>Kostenermittlung;;;;;</v>
      </c>
      <c r="V1147" t="s">
        <v>34</v>
      </c>
      <c r="W1147">
        <v>2022</v>
      </c>
      <c r="Y1147" t="s">
        <v>4661</v>
      </c>
      <c r="AD1147">
        <f t="shared" si="17"/>
        <v>1146</v>
      </c>
    </row>
    <row r="1148" spans="1:30" x14ac:dyDescent="0.3">
      <c r="A1148" t="s">
        <v>29</v>
      </c>
      <c r="B1148" t="s">
        <v>4490</v>
      </c>
      <c r="E1148" t="s">
        <v>30</v>
      </c>
      <c r="F1148" t="s">
        <v>1277</v>
      </c>
      <c r="G1148" t="s">
        <v>1336</v>
      </c>
      <c r="H1148" t="s">
        <v>1340</v>
      </c>
      <c r="I1148" t="s">
        <v>79</v>
      </c>
      <c r="P1148" t="s">
        <v>44</v>
      </c>
      <c r="U1148" t="str">
        <f>CONCATENATE(Parameter[[#This Row],[Use Case 1]],";",Parameter[[#This Row],[Use Case 2]],";",Parameter[[#This Row],[Use Case 3]],";",Parameter[[#This Row],[Use Case 4]],";",Parameter[[#This Row],[Use Case 5]],";")</f>
        <v>Kostenermittlung;;;;;</v>
      </c>
      <c r="V1148" t="s">
        <v>34</v>
      </c>
      <c r="W1148">
        <v>2022</v>
      </c>
      <c r="Y1148" t="s">
        <v>4661</v>
      </c>
      <c r="AD1148">
        <f t="shared" si="17"/>
        <v>1147</v>
      </c>
    </row>
    <row r="1149" spans="1:30" x14ac:dyDescent="0.3">
      <c r="A1149" t="s">
        <v>29</v>
      </c>
      <c r="B1149" t="s">
        <v>4490</v>
      </c>
      <c r="E1149" t="s">
        <v>30</v>
      </c>
      <c r="F1149" t="s">
        <v>1277</v>
      </c>
      <c r="G1149" t="s">
        <v>1336</v>
      </c>
      <c r="H1149" t="s">
        <v>1341</v>
      </c>
      <c r="I1149" t="s">
        <v>79</v>
      </c>
      <c r="P1149" t="s">
        <v>44</v>
      </c>
      <c r="U1149" t="str">
        <f>CONCATENATE(Parameter[[#This Row],[Use Case 1]],";",Parameter[[#This Row],[Use Case 2]],";",Parameter[[#This Row],[Use Case 3]],";",Parameter[[#This Row],[Use Case 4]],";",Parameter[[#This Row],[Use Case 5]],";")</f>
        <v>Kostenermittlung;;;;;</v>
      </c>
      <c r="V1149" t="s">
        <v>34</v>
      </c>
      <c r="W1149">
        <v>2022</v>
      </c>
      <c r="Y1149" t="s">
        <v>4661</v>
      </c>
      <c r="AD1149">
        <f t="shared" si="17"/>
        <v>1148</v>
      </c>
    </row>
    <row r="1150" spans="1:30" x14ac:dyDescent="0.3">
      <c r="A1150" t="s">
        <v>29</v>
      </c>
      <c r="B1150" t="s">
        <v>4490</v>
      </c>
      <c r="E1150" t="s">
        <v>30</v>
      </c>
      <c r="F1150" t="s">
        <v>1277</v>
      </c>
      <c r="G1150" t="s">
        <v>1342</v>
      </c>
      <c r="H1150"/>
      <c r="I1150" t="s">
        <v>37</v>
      </c>
      <c r="J1150" t="s">
        <v>1344</v>
      </c>
      <c r="K1150" t="s">
        <v>47</v>
      </c>
      <c r="L1150" t="s">
        <v>1343</v>
      </c>
      <c r="M1150" t="s">
        <v>41</v>
      </c>
      <c r="N1150" t="s">
        <v>55</v>
      </c>
      <c r="O1150" t="s">
        <v>43</v>
      </c>
      <c r="P1150" t="s">
        <v>44</v>
      </c>
      <c r="U1150" t="str">
        <f>CONCATENATE(Parameter[[#This Row],[Use Case 1]],";",Parameter[[#This Row],[Use Case 2]],";",Parameter[[#This Row],[Use Case 3]],";",Parameter[[#This Row],[Use Case 4]],";",Parameter[[#This Row],[Use Case 5]],";")</f>
        <v>Kostenermittlung;;;;;</v>
      </c>
      <c r="V1150" t="s">
        <v>34</v>
      </c>
      <c r="W1150">
        <v>2022</v>
      </c>
      <c r="Y1150" t="s">
        <v>4661</v>
      </c>
      <c r="Z1150" t="s">
        <v>1345</v>
      </c>
      <c r="AD1150">
        <f t="shared" si="17"/>
        <v>1149</v>
      </c>
    </row>
    <row r="1151" spans="1:30" x14ac:dyDescent="0.3">
      <c r="A1151" t="s">
        <v>29</v>
      </c>
      <c r="B1151" t="s">
        <v>4490</v>
      </c>
      <c r="E1151" t="s">
        <v>30</v>
      </c>
      <c r="F1151" t="s">
        <v>1277</v>
      </c>
      <c r="G1151" t="s">
        <v>1346</v>
      </c>
      <c r="H1151"/>
      <c r="I1151" t="s">
        <v>37</v>
      </c>
      <c r="J1151" t="s">
        <v>1348</v>
      </c>
      <c r="K1151" t="s">
        <v>74</v>
      </c>
      <c r="L1151" t="s">
        <v>1347</v>
      </c>
      <c r="M1151" t="s">
        <v>41</v>
      </c>
      <c r="N1151" t="s">
        <v>55</v>
      </c>
      <c r="O1151" t="s">
        <v>43</v>
      </c>
      <c r="P1151" t="s">
        <v>44</v>
      </c>
      <c r="U1151" t="str">
        <f>CONCATENATE(Parameter[[#This Row],[Use Case 1]],";",Parameter[[#This Row],[Use Case 2]],";",Parameter[[#This Row],[Use Case 3]],";",Parameter[[#This Row],[Use Case 4]],";",Parameter[[#This Row],[Use Case 5]],";")</f>
        <v>Kostenermittlung;;;;;</v>
      </c>
      <c r="V1151" t="s">
        <v>34</v>
      </c>
      <c r="W1151">
        <v>2022</v>
      </c>
      <c r="Y1151" t="s">
        <v>4661</v>
      </c>
      <c r="Z1151" t="s">
        <v>1349</v>
      </c>
      <c r="AD1151">
        <f t="shared" si="17"/>
        <v>1150</v>
      </c>
    </row>
    <row r="1152" spans="1:30" x14ac:dyDescent="0.3">
      <c r="A1152" t="s">
        <v>29</v>
      </c>
      <c r="B1152" t="s">
        <v>4490</v>
      </c>
      <c r="E1152" t="s">
        <v>30</v>
      </c>
      <c r="F1152" t="s">
        <v>1277</v>
      </c>
      <c r="G1152" t="s">
        <v>1346</v>
      </c>
      <c r="H1152" t="s">
        <v>115</v>
      </c>
      <c r="I1152" t="s">
        <v>79</v>
      </c>
      <c r="P1152" t="s">
        <v>44</v>
      </c>
      <c r="U1152" t="str">
        <f>CONCATENATE(Parameter[[#This Row],[Use Case 1]],";",Parameter[[#This Row],[Use Case 2]],";",Parameter[[#This Row],[Use Case 3]],";",Parameter[[#This Row],[Use Case 4]],";",Parameter[[#This Row],[Use Case 5]],";")</f>
        <v>Kostenermittlung;;;;;</v>
      </c>
      <c r="V1152" t="s">
        <v>34</v>
      </c>
      <c r="W1152">
        <v>2022</v>
      </c>
      <c r="Y1152" t="s">
        <v>4661</v>
      </c>
      <c r="AD1152">
        <f t="shared" si="17"/>
        <v>1151</v>
      </c>
    </row>
    <row r="1153" spans="1:30" x14ac:dyDescent="0.3">
      <c r="A1153" t="s">
        <v>29</v>
      </c>
      <c r="B1153" t="s">
        <v>4490</v>
      </c>
      <c r="E1153" t="s">
        <v>30</v>
      </c>
      <c r="F1153" t="s">
        <v>1277</v>
      </c>
      <c r="G1153" t="s">
        <v>1346</v>
      </c>
      <c r="H1153" t="s">
        <v>1686</v>
      </c>
      <c r="I1153" t="s">
        <v>79</v>
      </c>
      <c r="P1153" t="s">
        <v>44</v>
      </c>
      <c r="U1153" t="str">
        <f>CONCATENATE(Parameter[[#This Row],[Use Case 1]],";",Parameter[[#This Row],[Use Case 2]],";",Parameter[[#This Row],[Use Case 3]],";",Parameter[[#This Row],[Use Case 4]],";",Parameter[[#This Row],[Use Case 5]],";")</f>
        <v>Kostenermittlung;;;;;</v>
      </c>
      <c r="V1153" t="s">
        <v>34</v>
      </c>
      <c r="W1153">
        <v>2022</v>
      </c>
      <c r="Y1153" t="s">
        <v>4661</v>
      </c>
      <c r="AD1153">
        <f t="shared" si="17"/>
        <v>1152</v>
      </c>
    </row>
    <row r="1154" spans="1:30" x14ac:dyDescent="0.3">
      <c r="A1154" t="s">
        <v>29</v>
      </c>
      <c r="B1154" t="s">
        <v>4490</v>
      </c>
      <c r="E1154" t="s">
        <v>30</v>
      </c>
      <c r="F1154" t="s">
        <v>1277</v>
      </c>
      <c r="G1154" t="s">
        <v>1346</v>
      </c>
      <c r="H1154" t="s">
        <v>1350</v>
      </c>
      <c r="I1154" t="s">
        <v>79</v>
      </c>
      <c r="P1154" t="s">
        <v>44</v>
      </c>
      <c r="U1154" t="str">
        <f>CONCATENATE(Parameter[[#This Row],[Use Case 1]],";",Parameter[[#This Row],[Use Case 2]],";",Parameter[[#This Row],[Use Case 3]],";",Parameter[[#This Row],[Use Case 4]],";",Parameter[[#This Row],[Use Case 5]],";")</f>
        <v>Kostenermittlung;;;;;</v>
      </c>
      <c r="V1154" t="s">
        <v>34</v>
      </c>
      <c r="W1154">
        <v>2022</v>
      </c>
      <c r="Y1154" t="s">
        <v>4661</v>
      </c>
      <c r="AD1154">
        <f t="shared" si="17"/>
        <v>1153</v>
      </c>
    </row>
    <row r="1155" spans="1:30" x14ac:dyDescent="0.3">
      <c r="A1155" t="s">
        <v>29</v>
      </c>
      <c r="B1155" t="s">
        <v>4490</v>
      </c>
      <c r="E1155" t="s">
        <v>30</v>
      </c>
      <c r="F1155" t="s">
        <v>1277</v>
      </c>
      <c r="G1155" t="s">
        <v>1346</v>
      </c>
      <c r="H1155" t="s">
        <v>1351</v>
      </c>
      <c r="I1155" t="s">
        <v>79</v>
      </c>
      <c r="P1155" t="s">
        <v>44</v>
      </c>
      <c r="U1155" t="str">
        <f>CONCATENATE(Parameter[[#This Row],[Use Case 1]],";",Parameter[[#This Row],[Use Case 2]],";",Parameter[[#This Row],[Use Case 3]],";",Parameter[[#This Row],[Use Case 4]],";",Parameter[[#This Row],[Use Case 5]],";")</f>
        <v>Kostenermittlung;;;;;</v>
      </c>
      <c r="V1155" t="s">
        <v>34</v>
      </c>
      <c r="W1155">
        <v>2022</v>
      </c>
      <c r="Y1155" t="s">
        <v>4661</v>
      </c>
      <c r="AD1155">
        <f t="shared" si="17"/>
        <v>1154</v>
      </c>
    </row>
    <row r="1156" spans="1:30" x14ac:dyDescent="0.3">
      <c r="A1156" t="s">
        <v>29</v>
      </c>
      <c r="B1156" t="s">
        <v>4490</v>
      </c>
      <c r="E1156" t="s">
        <v>30</v>
      </c>
      <c r="F1156" t="s">
        <v>1277</v>
      </c>
      <c r="G1156" t="s">
        <v>1346</v>
      </c>
      <c r="H1156" t="s">
        <v>1352</v>
      </c>
      <c r="I1156" t="s">
        <v>79</v>
      </c>
      <c r="P1156" t="s">
        <v>44</v>
      </c>
      <c r="U1156" t="str">
        <f>CONCATENATE(Parameter[[#This Row],[Use Case 1]],";",Parameter[[#This Row],[Use Case 2]],";",Parameter[[#This Row],[Use Case 3]],";",Parameter[[#This Row],[Use Case 4]],";",Parameter[[#This Row],[Use Case 5]],";")</f>
        <v>Kostenermittlung;;;;;</v>
      </c>
      <c r="V1156" t="s">
        <v>34</v>
      </c>
      <c r="W1156">
        <v>2022</v>
      </c>
      <c r="Y1156" t="s">
        <v>4661</v>
      </c>
      <c r="AD1156">
        <f t="shared" ref="AD1156:AD1219" si="18">AD1155+1</f>
        <v>1155</v>
      </c>
    </row>
    <row r="1157" spans="1:30" x14ac:dyDescent="0.3">
      <c r="A1157" t="s">
        <v>29</v>
      </c>
      <c r="B1157" t="s">
        <v>4490</v>
      </c>
      <c r="E1157" t="s">
        <v>30</v>
      </c>
      <c r="F1157" t="s">
        <v>1277</v>
      </c>
      <c r="G1157" t="s">
        <v>1346</v>
      </c>
      <c r="H1157" t="s">
        <v>1353</v>
      </c>
      <c r="I1157" t="s">
        <v>79</v>
      </c>
      <c r="P1157" t="s">
        <v>44</v>
      </c>
      <c r="U1157" t="str">
        <f>CONCATENATE(Parameter[[#This Row],[Use Case 1]],";",Parameter[[#This Row],[Use Case 2]],";",Parameter[[#This Row],[Use Case 3]],";",Parameter[[#This Row],[Use Case 4]],";",Parameter[[#This Row],[Use Case 5]],";")</f>
        <v>Kostenermittlung;;;;;</v>
      </c>
      <c r="V1157" t="s">
        <v>34</v>
      </c>
      <c r="W1157">
        <v>2022</v>
      </c>
      <c r="Y1157" t="s">
        <v>4661</v>
      </c>
      <c r="AD1157">
        <f t="shared" si="18"/>
        <v>1156</v>
      </c>
    </row>
    <row r="1158" spans="1:30" x14ac:dyDescent="0.3">
      <c r="A1158" t="s">
        <v>29</v>
      </c>
      <c r="B1158" t="s">
        <v>4490</v>
      </c>
      <c r="E1158" t="s">
        <v>30</v>
      </c>
      <c r="F1158" t="s">
        <v>1277</v>
      </c>
      <c r="G1158" t="s">
        <v>1346</v>
      </c>
      <c r="H1158" t="s">
        <v>1354</v>
      </c>
      <c r="I1158" t="s">
        <v>79</v>
      </c>
      <c r="P1158" t="s">
        <v>44</v>
      </c>
      <c r="U1158" t="str">
        <f>CONCATENATE(Parameter[[#This Row],[Use Case 1]],";",Parameter[[#This Row],[Use Case 2]],";",Parameter[[#This Row],[Use Case 3]],";",Parameter[[#This Row],[Use Case 4]],";",Parameter[[#This Row],[Use Case 5]],";")</f>
        <v>Kostenermittlung;;;;;</v>
      </c>
      <c r="V1158" t="s">
        <v>34</v>
      </c>
      <c r="W1158">
        <v>2022</v>
      </c>
      <c r="Y1158" t="s">
        <v>4661</v>
      </c>
      <c r="AD1158">
        <f t="shared" si="18"/>
        <v>1157</v>
      </c>
    </row>
    <row r="1159" spans="1:30" x14ac:dyDescent="0.3">
      <c r="A1159" t="s">
        <v>29</v>
      </c>
      <c r="B1159" t="s">
        <v>4490</v>
      </c>
      <c r="E1159" t="s">
        <v>30</v>
      </c>
      <c r="F1159" t="s">
        <v>1277</v>
      </c>
      <c r="G1159" t="s">
        <v>1355</v>
      </c>
      <c r="H1159"/>
      <c r="I1159" t="s">
        <v>37</v>
      </c>
      <c r="J1159" t="s">
        <v>1357</v>
      </c>
      <c r="K1159" t="s">
        <v>74</v>
      </c>
      <c r="L1159" t="s">
        <v>1356</v>
      </c>
      <c r="M1159" t="s">
        <v>41</v>
      </c>
      <c r="N1159" t="s">
        <v>55</v>
      </c>
      <c r="O1159" t="s">
        <v>43</v>
      </c>
      <c r="P1159" t="s">
        <v>44</v>
      </c>
      <c r="U1159" t="str">
        <f>CONCATENATE(Parameter[[#This Row],[Use Case 1]],";",Parameter[[#This Row],[Use Case 2]],";",Parameter[[#This Row],[Use Case 3]],";",Parameter[[#This Row],[Use Case 4]],";",Parameter[[#This Row],[Use Case 5]],";")</f>
        <v>Kostenermittlung;;;;;</v>
      </c>
      <c r="V1159" t="s">
        <v>34</v>
      </c>
      <c r="W1159">
        <v>2022</v>
      </c>
      <c r="Y1159" t="s">
        <v>4661</v>
      </c>
      <c r="Z1159" t="s">
        <v>1358</v>
      </c>
      <c r="AD1159">
        <f t="shared" si="18"/>
        <v>1158</v>
      </c>
    </row>
    <row r="1160" spans="1:30" x14ac:dyDescent="0.3">
      <c r="A1160" t="s">
        <v>29</v>
      </c>
      <c r="B1160" t="s">
        <v>4490</v>
      </c>
      <c r="E1160" t="s">
        <v>30</v>
      </c>
      <c r="F1160" t="s">
        <v>1277</v>
      </c>
      <c r="G1160" t="s">
        <v>1355</v>
      </c>
      <c r="H1160" t="s">
        <v>115</v>
      </c>
      <c r="I1160" t="s">
        <v>79</v>
      </c>
      <c r="P1160" t="s">
        <v>44</v>
      </c>
      <c r="U1160" t="str">
        <f>CONCATENATE(Parameter[[#This Row],[Use Case 1]],";",Parameter[[#This Row],[Use Case 2]],";",Parameter[[#This Row],[Use Case 3]],";",Parameter[[#This Row],[Use Case 4]],";",Parameter[[#This Row],[Use Case 5]],";")</f>
        <v>Kostenermittlung;;;;;</v>
      </c>
      <c r="V1160" t="s">
        <v>34</v>
      </c>
      <c r="W1160">
        <v>2022</v>
      </c>
      <c r="Y1160" t="s">
        <v>4661</v>
      </c>
      <c r="AD1160">
        <f t="shared" si="18"/>
        <v>1159</v>
      </c>
    </row>
    <row r="1161" spans="1:30" x14ac:dyDescent="0.3">
      <c r="A1161" t="s">
        <v>29</v>
      </c>
      <c r="B1161" t="s">
        <v>4490</v>
      </c>
      <c r="E1161" t="s">
        <v>30</v>
      </c>
      <c r="F1161" t="s">
        <v>1277</v>
      </c>
      <c r="G1161" t="s">
        <v>1355</v>
      </c>
      <c r="H1161" t="s">
        <v>1686</v>
      </c>
      <c r="I1161" t="s">
        <v>79</v>
      </c>
      <c r="P1161" t="s">
        <v>44</v>
      </c>
      <c r="U1161" t="str">
        <f>CONCATENATE(Parameter[[#This Row],[Use Case 1]],";",Parameter[[#This Row],[Use Case 2]],";",Parameter[[#This Row],[Use Case 3]],";",Parameter[[#This Row],[Use Case 4]],";",Parameter[[#This Row],[Use Case 5]],";")</f>
        <v>Kostenermittlung;;;;;</v>
      </c>
      <c r="V1161" t="s">
        <v>34</v>
      </c>
      <c r="W1161">
        <v>2022</v>
      </c>
      <c r="Y1161" t="s">
        <v>4661</v>
      </c>
      <c r="AD1161">
        <f t="shared" si="18"/>
        <v>1160</v>
      </c>
    </row>
    <row r="1162" spans="1:30" x14ac:dyDescent="0.3">
      <c r="A1162" t="s">
        <v>29</v>
      </c>
      <c r="B1162" t="s">
        <v>4490</v>
      </c>
      <c r="E1162" t="s">
        <v>30</v>
      </c>
      <c r="F1162" t="s">
        <v>1277</v>
      </c>
      <c r="G1162" t="s">
        <v>1355</v>
      </c>
      <c r="H1162" t="s">
        <v>1359</v>
      </c>
      <c r="I1162" t="s">
        <v>79</v>
      </c>
      <c r="P1162" t="s">
        <v>44</v>
      </c>
      <c r="U1162" t="str">
        <f>CONCATENATE(Parameter[[#This Row],[Use Case 1]],";",Parameter[[#This Row],[Use Case 2]],";",Parameter[[#This Row],[Use Case 3]],";",Parameter[[#This Row],[Use Case 4]],";",Parameter[[#This Row],[Use Case 5]],";")</f>
        <v>Kostenermittlung;;;;;</v>
      </c>
      <c r="V1162" t="s">
        <v>34</v>
      </c>
      <c r="W1162">
        <v>2022</v>
      </c>
      <c r="Y1162" t="s">
        <v>4661</v>
      </c>
      <c r="AD1162">
        <f t="shared" si="18"/>
        <v>1161</v>
      </c>
    </row>
    <row r="1163" spans="1:30" x14ac:dyDescent="0.3">
      <c r="A1163" t="s">
        <v>29</v>
      </c>
      <c r="B1163" t="s">
        <v>4490</v>
      </c>
      <c r="E1163" t="s">
        <v>30</v>
      </c>
      <c r="F1163" t="s">
        <v>1277</v>
      </c>
      <c r="G1163" t="s">
        <v>1355</v>
      </c>
      <c r="H1163" t="s">
        <v>1360</v>
      </c>
      <c r="I1163" t="s">
        <v>79</v>
      </c>
      <c r="P1163" t="s">
        <v>44</v>
      </c>
      <c r="U1163" t="str">
        <f>CONCATENATE(Parameter[[#This Row],[Use Case 1]],";",Parameter[[#This Row],[Use Case 2]],";",Parameter[[#This Row],[Use Case 3]],";",Parameter[[#This Row],[Use Case 4]],";",Parameter[[#This Row],[Use Case 5]],";")</f>
        <v>Kostenermittlung;;;;;</v>
      </c>
      <c r="V1163" t="s">
        <v>34</v>
      </c>
      <c r="W1163">
        <v>2022</v>
      </c>
      <c r="Y1163" t="s">
        <v>4661</v>
      </c>
      <c r="AD1163">
        <f t="shared" si="18"/>
        <v>1162</v>
      </c>
    </row>
    <row r="1164" spans="1:30" x14ac:dyDescent="0.3">
      <c r="A1164" t="s">
        <v>29</v>
      </c>
      <c r="B1164" t="s">
        <v>4490</v>
      </c>
      <c r="E1164" t="s">
        <v>30</v>
      </c>
      <c r="F1164" t="s">
        <v>1277</v>
      </c>
      <c r="G1164" t="s">
        <v>1361</v>
      </c>
      <c r="H1164"/>
      <c r="I1164" t="s">
        <v>37</v>
      </c>
      <c r="J1164" t="s">
        <v>1363</v>
      </c>
      <c r="K1164" t="s">
        <v>74</v>
      </c>
      <c r="L1164" t="s">
        <v>1362</v>
      </c>
      <c r="M1164" t="s">
        <v>41</v>
      </c>
      <c r="N1164" t="s">
        <v>55</v>
      </c>
      <c r="O1164" t="s">
        <v>43</v>
      </c>
      <c r="P1164" t="s">
        <v>44</v>
      </c>
      <c r="U1164" t="str">
        <f>CONCATENATE(Parameter[[#This Row],[Use Case 1]],";",Parameter[[#This Row],[Use Case 2]],";",Parameter[[#This Row],[Use Case 3]],";",Parameter[[#This Row],[Use Case 4]],";",Parameter[[#This Row],[Use Case 5]],";")</f>
        <v>Kostenermittlung;;;;;</v>
      </c>
      <c r="V1164" t="s">
        <v>34</v>
      </c>
      <c r="W1164">
        <v>2022</v>
      </c>
      <c r="Y1164" t="s">
        <v>4661</v>
      </c>
      <c r="Z1164" t="s">
        <v>1364</v>
      </c>
      <c r="AD1164">
        <f t="shared" si="18"/>
        <v>1163</v>
      </c>
    </row>
    <row r="1165" spans="1:30" x14ac:dyDescent="0.3">
      <c r="A1165" t="s">
        <v>29</v>
      </c>
      <c r="B1165" t="s">
        <v>4604</v>
      </c>
      <c r="E1165" t="s">
        <v>30</v>
      </c>
      <c r="F1165" t="s">
        <v>1277</v>
      </c>
      <c r="G1165" t="s">
        <v>1361</v>
      </c>
      <c r="H1165" t="s">
        <v>115</v>
      </c>
      <c r="I1165" t="s">
        <v>79</v>
      </c>
      <c r="P1165" t="s">
        <v>44</v>
      </c>
      <c r="U1165" t="str">
        <f>CONCATENATE(Parameter[[#This Row],[Use Case 1]],";",Parameter[[#This Row],[Use Case 2]],";",Parameter[[#This Row],[Use Case 3]],";",Parameter[[#This Row],[Use Case 4]],";",Parameter[[#This Row],[Use Case 5]],";")</f>
        <v>Kostenermittlung;;;;;</v>
      </c>
      <c r="V1165" t="s">
        <v>34</v>
      </c>
      <c r="W1165">
        <v>2022</v>
      </c>
      <c r="Y1165" t="s">
        <v>4661</v>
      </c>
      <c r="AD1165">
        <f t="shared" si="18"/>
        <v>1164</v>
      </c>
    </row>
    <row r="1166" spans="1:30" x14ac:dyDescent="0.3">
      <c r="A1166" t="s">
        <v>29</v>
      </c>
      <c r="B1166" t="s">
        <v>4604</v>
      </c>
      <c r="E1166" t="s">
        <v>30</v>
      </c>
      <c r="F1166" t="s">
        <v>1277</v>
      </c>
      <c r="G1166" t="s">
        <v>1361</v>
      </c>
      <c r="H1166" t="s">
        <v>1686</v>
      </c>
      <c r="I1166" t="s">
        <v>79</v>
      </c>
      <c r="P1166" t="s">
        <v>44</v>
      </c>
      <c r="U1166" t="str">
        <f>CONCATENATE(Parameter[[#This Row],[Use Case 1]],";",Parameter[[#This Row],[Use Case 2]],";",Parameter[[#This Row],[Use Case 3]],";",Parameter[[#This Row],[Use Case 4]],";",Parameter[[#This Row],[Use Case 5]],";")</f>
        <v>Kostenermittlung;;;;;</v>
      </c>
      <c r="V1166" t="s">
        <v>34</v>
      </c>
      <c r="W1166">
        <v>2022</v>
      </c>
      <c r="Y1166" t="s">
        <v>4661</v>
      </c>
      <c r="AD1166">
        <f t="shared" si="18"/>
        <v>1165</v>
      </c>
    </row>
    <row r="1167" spans="1:30" x14ac:dyDescent="0.3">
      <c r="A1167" t="s">
        <v>29</v>
      </c>
      <c r="B1167" t="s">
        <v>4604</v>
      </c>
      <c r="E1167" t="s">
        <v>30</v>
      </c>
      <c r="F1167" t="s">
        <v>1277</v>
      </c>
      <c r="G1167" t="s">
        <v>1361</v>
      </c>
      <c r="H1167" t="s">
        <v>1365</v>
      </c>
      <c r="I1167" t="s">
        <v>79</v>
      </c>
      <c r="P1167" t="s">
        <v>44</v>
      </c>
      <c r="U1167" t="str">
        <f>CONCATENATE(Parameter[[#This Row],[Use Case 1]],";",Parameter[[#This Row],[Use Case 2]],";",Parameter[[#This Row],[Use Case 3]],";",Parameter[[#This Row],[Use Case 4]],";",Parameter[[#This Row],[Use Case 5]],";")</f>
        <v>Kostenermittlung;;;;;</v>
      </c>
      <c r="V1167" t="s">
        <v>34</v>
      </c>
      <c r="W1167">
        <v>2022</v>
      </c>
      <c r="Y1167" t="s">
        <v>4661</v>
      </c>
      <c r="AD1167">
        <f t="shared" si="18"/>
        <v>1166</v>
      </c>
    </row>
    <row r="1168" spans="1:30" x14ac:dyDescent="0.3">
      <c r="A1168" t="s">
        <v>29</v>
      </c>
      <c r="B1168" t="s">
        <v>4604</v>
      </c>
      <c r="E1168" t="s">
        <v>30</v>
      </c>
      <c r="F1168" t="s">
        <v>1277</v>
      </c>
      <c r="G1168" t="s">
        <v>1361</v>
      </c>
      <c r="H1168" t="s">
        <v>1366</v>
      </c>
      <c r="I1168" t="s">
        <v>79</v>
      </c>
      <c r="P1168" t="s">
        <v>44</v>
      </c>
      <c r="U1168" t="str">
        <f>CONCATENATE(Parameter[[#This Row],[Use Case 1]],";",Parameter[[#This Row],[Use Case 2]],";",Parameter[[#This Row],[Use Case 3]],";",Parameter[[#This Row],[Use Case 4]],";",Parameter[[#This Row],[Use Case 5]],";")</f>
        <v>Kostenermittlung;;;;;</v>
      </c>
      <c r="V1168" t="s">
        <v>34</v>
      </c>
      <c r="W1168">
        <v>2022</v>
      </c>
      <c r="Y1168" t="s">
        <v>4661</v>
      </c>
      <c r="AD1168">
        <f t="shared" si="18"/>
        <v>1167</v>
      </c>
    </row>
    <row r="1169" spans="1:30" x14ac:dyDescent="0.3">
      <c r="A1169" t="s">
        <v>29</v>
      </c>
      <c r="B1169" t="s">
        <v>4604</v>
      </c>
      <c r="E1169" t="s">
        <v>30</v>
      </c>
      <c r="F1169" t="s">
        <v>1277</v>
      </c>
      <c r="G1169" t="s">
        <v>1361</v>
      </c>
      <c r="H1169" t="s">
        <v>1367</v>
      </c>
      <c r="I1169" t="s">
        <v>79</v>
      </c>
      <c r="P1169" t="s">
        <v>44</v>
      </c>
      <c r="U1169" t="str">
        <f>CONCATENATE(Parameter[[#This Row],[Use Case 1]],";",Parameter[[#This Row],[Use Case 2]],";",Parameter[[#This Row],[Use Case 3]],";",Parameter[[#This Row],[Use Case 4]],";",Parameter[[#This Row],[Use Case 5]],";")</f>
        <v>Kostenermittlung;;;;;</v>
      </c>
      <c r="V1169" t="s">
        <v>34</v>
      </c>
      <c r="W1169">
        <v>2022</v>
      </c>
      <c r="Y1169" t="s">
        <v>4661</v>
      </c>
      <c r="AD1169">
        <f t="shared" si="18"/>
        <v>1168</v>
      </c>
    </row>
    <row r="1170" spans="1:30" x14ac:dyDescent="0.3">
      <c r="A1170" t="s">
        <v>29</v>
      </c>
      <c r="B1170" t="s">
        <v>4604</v>
      </c>
      <c r="E1170" t="s">
        <v>30</v>
      </c>
      <c r="F1170" t="s">
        <v>1277</v>
      </c>
      <c r="G1170" t="s">
        <v>1361</v>
      </c>
      <c r="H1170" t="s">
        <v>1368</v>
      </c>
      <c r="I1170" t="s">
        <v>79</v>
      </c>
      <c r="P1170" t="s">
        <v>44</v>
      </c>
      <c r="U1170" t="str">
        <f>CONCATENATE(Parameter[[#This Row],[Use Case 1]],";",Parameter[[#This Row],[Use Case 2]],";",Parameter[[#This Row],[Use Case 3]],";",Parameter[[#This Row],[Use Case 4]],";",Parameter[[#This Row],[Use Case 5]],";")</f>
        <v>Kostenermittlung;;;;;</v>
      </c>
      <c r="V1170" t="s">
        <v>34</v>
      </c>
      <c r="W1170">
        <v>2022</v>
      </c>
      <c r="Y1170" t="s">
        <v>4661</v>
      </c>
      <c r="AD1170">
        <f t="shared" si="18"/>
        <v>1169</v>
      </c>
    </row>
    <row r="1171" spans="1:30" x14ac:dyDescent="0.3">
      <c r="A1171" t="s">
        <v>29</v>
      </c>
      <c r="B1171" t="s">
        <v>4604</v>
      </c>
      <c r="E1171" t="s">
        <v>30</v>
      </c>
      <c r="F1171" t="s">
        <v>1277</v>
      </c>
      <c r="G1171" t="s">
        <v>1361</v>
      </c>
      <c r="H1171" t="s">
        <v>1369</v>
      </c>
      <c r="I1171" t="s">
        <v>79</v>
      </c>
      <c r="P1171" t="s">
        <v>44</v>
      </c>
      <c r="U1171" t="str">
        <f>CONCATENATE(Parameter[[#This Row],[Use Case 1]],";",Parameter[[#This Row],[Use Case 2]],";",Parameter[[#This Row],[Use Case 3]],";",Parameter[[#This Row],[Use Case 4]],";",Parameter[[#This Row],[Use Case 5]],";")</f>
        <v>Kostenermittlung;;;;;</v>
      </c>
      <c r="V1171" t="s">
        <v>34</v>
      </c>
      <c r="W1171">
        <v>2022</v>
      </c>
      <c r="Y1171" t="s">
        <v>4661</v>
      </c>
      <c r="AD1171">
        <f t="shared" si="18"/>
        <v>1170</v>
      </c>
    </row>
    <row r="1172" spans="1:30" x14ac:dyDescent="0.3">
      <c r="A1172" t="s">
        <v>29</v>
      </c>
      <c r="B1172" t="s">
        <v>4604</v>
      </c>
      <c r="E1172" t="s">
        <v>30</v>
      </c>
      <c r="F1172" t="s">
        <v>1277</v>
      </c>
      <c r="G1172" t="s">
        <v>1361</v>
      </c>
      <c r="H1172" t="s">
        <v>1370</v>
      </c>
      <c r="I1172" t="s">
        <v>79</v>
      </c>
      <c r="P1172" t="s">
        <v>44</v>
      </c>
      <c r="U1172" t="str">
        <f>CONCATENATE(Parameter[[#This Row],[Use Case 1]],";",Parameter[[#This Row],[Use Case 2]],";",Parameter[[#This Row],[Use Case 3]],";",Parameter[[#This Row],[Use Case 4]],";",Parameter[[#This Row],[Use Case 5]],";")</f>
        <v>Kostenermittlung;;;;;</v>
      </c>
      <c r="V1172" t="s">
        <v>34</v>
      </c>
      <c r="W1172">
        <v>2022</v>
      </c>
      <c r="Y1172" t="s">
        <v>4661</v>
      </c>
      <c r="AD1172">
        <f t="shared" si="18"/>
        <v>1171</v>
      </c>
    </row>
    <row r="1173" spans="1:30" x14ac:dyDescent="0.3">
      <c r="A1173" t="s">
        <v>29</v>
      </c>
      <c r="B1173" t="s">
        <v>4604</v>
      </c>
      <c r="E1173" t="s">
        <v>30</v>
      </c>
      <c r="F1173" t="s">
        <v>1277</v>
      </c>
      <c r="G1173" t="s">
        <v>1361</v>
      </c>
      <c r="H1173" t="s">
        <v>1371</v>
      </c>
      <c r="I1173" t="s">
        <v>79</v>
      </c>
      <c r="P1173" t="s">
        <v>44</v>
      </c>
      <c r="U1173" t="str">
        <f>CONCATENATE(Parameter[[#This Row],[Use Case 1]],";",Parameter[[#This Row],[Use Case 2]],";",Parameter[[#This Row],[Use Case 3]],";",Parameter[[#This Row],[Use Case 4]],";",Parameter[[#This Row],[Use Case 5]],";")</f>
        <v>Kostenermittlung;;;;;</v>
      </c>
      <c r="V1173" t="s">
        <v>34</v>
      </c>
      <c r="W1173">
        <v>2022</v>
      </c>
      <c r="Y1173" t="s">
        <v>4661</v>
      </c>
      <c r="AD1173">
        <f t="shared" si="18"/>
        <v>1172</v>
      </c>
    </row>
    <row r="1174" spans="1:30" x14ac:dyDescent="0.3">
      <c r="A1174" t="s">
        <v>29</v>
      </c>
      <c r="B1174" t="s">
        <v>4604</v>
      </c>
      <c r="E1174" t="s">
        <v>30</v>
      </c>
      <c r="F1174" t="s">
        <v>1277</v>
      </c>
      <c r="G1174" t="s">
        <v>1361</v>
      </c>
      <c r="H1174" t="s">
        <v>1372</v>
      </c>
      <c r="I1174" t="s">
        <v>79</v>
      </c>
      <c r="P1174" t="s">
        <v>44</v>
      </c>
      <c r="U1174" t="str">
        <f>CONCATENATE(Parameter[[#This Row],[Use Case 1]],";",Parameter[[#This Row],[Use Case 2]],";",Parameter[[#This Row],[Use Case 3]],";",Parameter[[#This Row],[Use Case 4]],";",Parameter[[#This Row],[Use Case 5]],";")</f>
        <v>Kostenermittlung;;;;;</v>
      </c>
      <c r="V1174" t="s">
        <v>34</v>
      </c>
      <c r="W1174">
        <v>2022</v>
      </c>
      <c r="Y1174" t="s">
        <v>4661</v>
      </c>
      <c r="AD1174">
        <f t="shared" si="18"/>
        <v>1173</v>
      </c>
    </row>
    <row r="1175" spans="1:30" x14ac:dyDescent="0.3">
      <c r="A1175" t="s">
        <v>29</v>
      </c>
      <c r="B1175" t="s">
        <v>4490</v>
      </c>
      <c r="E1175" t="s">
        <v>30</v>
      </c>
      <c r="F1175" t="s">
        <v>1277</v>
      </c>
      <c r="G1175" t="s">
        <v>1373</v>
      </c>
      <c r="H1175"/>
      <c r="I1175" t="s">
        <v>37</v>
      </c>
      <c r="J1175" t="s">
        <v>1375</v>
      </c>
      <c r="K1175" t="s">
        <v>47</v>
      </c>
      <c r="L1175" t="s">
        <v>1374</v>
      </c>
      <c r="M1175" t="s">
        <v>41</v>
      </c>
      <c r="N1175" t="s">
        <v>55</v>
      </c>
      <c r="O1175" t="s">
        <v>43</v>
      </c>
      <c r="P1175" t="s">
        <v>44</v>
      </c>
      <c r="U1175" t="str">
        <f>CONCATENATE(Parameter[[#This Row],[Use Case 1]],";",Parameter[[#This Row],[Use Case 2]],";",Parameter[[#This Row],[Use Case 3]],";",Parameter[[#This Row],[Use Case 4]],";",Parameter[[#This Row],[Use Case 5]],";")</f>
        <v>Kostenermittlung;;;;;</v>
      </c>
      <c r="V1175" t="s">
        <v>34</v>
      </c>
      <c r="W1175">
        <v>2022</v>
      </c>
      <c r="Y1175" t="s">
        <v>4661</v>
      </c>
      <c r="Z1175" t="s">
        <v>1376</v>
      </c>
      <c r="AD1175">
        <f t="shared" si="18"/>
        <v>1174</v>
      </c>
    </row>
    <row r="1176" spans="1:30" x14ac:dyDescent="0.3">
      <c r="A1176" t="s">
        <v>29</v>
      </c>
      <c r="B1176" t="s">
        <v>4490</v>
      </c>
      <c r="E1176" t="s">
        <v>30</v>
      </c>
      <c r="F1176" t="s">
        <v>1277</v>
      </c>
      <c r="G1176" t="s">
        <v>1377</v>
      </c>
      <c r="H1176"/>
      <c r="I1176" t="s">
        <v>37</v>
      </c>
      <c r="J1176" t="s">
        <v>1379</v>
      </c>
      <c r="K1176" t="s">
        <v>74</v>
      </c>
      <c r="L1176" t="s">
        <v>1378</v>
      </c>
      <c r="M1176" t="s">
        <v>41</v>
      </c>
      <c r="N1176" t="s">
        <v>55</v>
      </c>
      <c r="O1176" t="s">
        <v>43</v>
      </c>
      <c r="P1176" t="s">
        <v>44</v>
      </c>
      <c r="U1176" t="str">
        <f>CONCATENATE(Parameter[[#This Row],[Use Case 1]],";",Parameter[[#This Row],[Use Case 2]],";",Parameter[[#This Row],[Use Case 3]],";",Parameter[[#This Row],[Use Case 4]],";",Parameter[[#This Row],[Use Case 5]],";")</f>
        <v>Kostenermittlung;;;;;</v>
      </c>
      <c r="V1176" t="s">
        <v>34</v>
      </c>
      <c r="W1176">
        <v>2022</v>
      </c>
      <c r="Y1176" t="s">
        <v>4661</v>
      </c>
      <c r="Z1176" t="s">
        <v>1380</v>
      </c>
      <c r="AD1176">
        <f t="shared" si="18"/>
        <v>1175</v>
      </c>
    </row>
    <row r="1177" spans="1:30" x14ac:dyDescent="0.3">
      <c r="A1177" t="s">
        <v>29</v>
      </c>
      <c r="B1177" t="s">
        <v>4490</v>
      </c>
      <c r="E1177" t="s">
        <v>30</v>
      </c>
      <c r="F1177" t="s">
        <v>1277</v>
      </c>
      <c r="G1177" t="s">
        <v>1377</v>
      </c>
      <c r="H1177" t="s">
        <v>115</v>
      </c>
      <c r="I1177" t="s">
        <v>79</v>
      </c>
      <c r="P1177" t="s">
        <v>44</v>
      </c>
      <c r="U1177" t="str">
        <f>CONCATENATE(Parameter[[#This Row],[Use Case 1]],";",Parameter[[#This Row],[Use Case 2]],";",Parameter[[#This Row],[Use Case 3]],";",Parameter[[#This Row],[Use Case 4]],";",Parameter[[#This Row],[Use Case 5]],";")</f>
        <v>Kostenermittlung;;;;;</v>
      </c>
      <c r="V1177" t="s">
        <v>34</v>
      </c>
      <c r="W1177">
        <v>2022</v>
      </c>
      <c r="Y1177" t="s">
        <v>4661</v>
      </c>
      <c r="AD1177">
        <f t="shared" si="18"/>
        <v>1176</v>
      </c>
    </row>
    <row r="1178" spans="1:30" x14ac:dyDescent="0.3">
      <c r="A1178" t="s">
        <v>29</v>
      </c>
      <c r="B1178" t="s">
        <v>4490</v>
      </c>
      <c r="E1178" t="s">
        <v>30</v>
      </c>
      <c r="F1178" t="s">
        <v>1277</v>
      </c>
      <c r="G1178" t="s">
        <v>1377</v>
      </c>
      <c r="H1178" t="s">
        <v>1686</v>
      </c>
      <c r="I1178" t="s">
        <v>79</v>
      </c>
      <c r="P1178" t="s">
        <v>44</v>
      </c>
      <c r="U1178" t="str">
        <f>CONCATENATE(Parameter[[#This Row],[Use Case 1]],";",Parameter[[#This Row],[Use Case 2]],";",Parameter[[#This Row],[Use Case 3]],";",Parameter[[#This Row],[Use Case 4]],";",Parameter[[#This Row],[Use Case 5]],";")</f>
        <v>Kostenermittlung;;;;;</v>
      </c>
      <c r="V1178" t="s">
        <v>34</v>
      </c>
      <c r="W1178">
        <v>2022</v>
      </c>
      <c r="Y1178" t="s">
        <v>4661</v>
      </c>
      <c r="AD1178">
        <f t="shared" si="18"/>
        <v>1177</v>
      </c>
    </row>
    <row r="1179" spans="1:30" x14ac:dyDescent="0.3">
      <c r="A1179" t="s">
        <v>29</v>
      </c>
      <c r="B1179" t="s">
        <v>4490</v>
      </c>
      <c r="E1179" t="s">
        <v>30</v>
      </c>
      <c r="F1179" t="s">
        <v>1277</v>
      </c>
      <c r="G1179" t="s">
        <v>1377</v>
      </c>
      <c r="H1179" t="s">
        <v>1381</v>
      </c>
      <c r="I1179" t="s">
        <v>79</v>
      </c>
      <c r="P1179" t="s">
        <v>44</v>
      </c>
      <c r="U1179" t="str">
        <f>CONCATENATE(Parameter[[#This Row],[Use Case 1]],";",Parameter[[#This Row],[Use Case 2]],";",Parameter[[#This Row],[Use Case 3]],";",Parameter[[#This Row],[Use Case 4]],";",Parameter[[#This Row],[Use Case 5]],";")</f>
        <v>Kostenermittlung;;;;;</v>
      </c>
      <c r="V1179" t="s">
        <v>34</v>
      </c>
      <c r="W1179">
        <v>2022</v>
      </c>
      <c r="Y1179" t="s">
        <v>4661</v>
      </c>
      <c r="AD1179">
        <f t="shared" si="18"/>
        <v>1178</v>
      </c>
    </row>
    <row r="1180" spans="1:30" x14ac:dyDescent="0.3">
      <c r="A1180" t="s">
        <v>29</v>
      </c>
      <c r="B1180" t="s">
        <v>4490</v>
      </c>
      <c r="E1180" t="s">
        <v>30</v>
      </c>
      <c r="F1180" t="s">
        <v>1277</v>
      </c>
      <c r="G1180" t="s">
        <v>1377</v>
      </c>
      <c r="H1180" t="s">
        <v>1382</v>
      </c>
      <c r="I1180" t="s">
        <v>79</v>
      </c>
      <c r="P1180" t="s">
        <v>44</v>
      </c>
      <c r="U1180" t="str">
        <f>CONCATENATE(Parameter[[#This Row],[Use Case 1]],";",Parameter[[#This Row],[Use Case 2]],";",Parameter[[#This Row],[Use Case 3]],";",Parameter[[#This Row],[Use Case 4]],";",Parameter[[#This Row],[Use Case 5]],";")</f>
        <v>Kostenermittlung;;;;;</v>
      </c>
      <c r="V1180" t="s">
        <v>34</v>
      </c>
      <c r="W1180">
        <v>2022</v>
      </c>
      <c r="Y1180" t="s">
        <v>4661</v>
      </c>
      <c r="AD1180">
        <f t="shared" si="18"/>
        <v>1179</v>
      </c>
    </row>
    <row r="1181" spans="1:30" x14ac:dyDescent="0.3">
      <c r="A1181" t="s">
        <v>29</v>
      </c>
      <c r="B1181" t="s">
        <v>4490</v>
      </c>
      <c r="E1181" t="s">
        <v>30</v>
      </c>
      <c r="F1181" t="s">
        <v>1277</v>
      </c>
      <c r="G1181" t="s">
        <v>1377</v>
      </c>
      <c r="H1181" t="s">
        <v>1383</v>
      </c>
      <c r="I1181" t="s">
        <v>79</v>
      </c>
      <c r="P1181" t="s">
        <v>44</v>
      </c>
      <c r="U1181" t="str">
        <f>CONCATENATE(Parameter[[#This Row],[Use Case 1]],";",Parameter[[#This Row],[Use Case 2]],";",Parameter[[#This Row],[Use Case 3]],";",Parameter[[#This Row],[Use Case 4]],";",Parameter[[#This Row],[Use Case 5]],";")</f>
        <v>Kostenermittlung;;;;;</v>
      </c>
      <c r="V1181" t="s">
        <v>34</v>
      </c>
      <c r="W1181">
        <v>2022</v>
      </c>
      <c r="Y1181" t="s">
        <v>4661</v>
      </c>
      <c r="AD1181">
        <f t="shared" si="18"/>
        <v>1180</v>
      </c>
    </row>
    <row r="1182" spans="1:30" x14ac:dyDescent="0.3">
      <c r="A1182" t="s">
        <v>29</v>
      </c>
      <c r="B1182" t="s">
        <v>4490</v>
      </c>
      <c r="E1182" t="s">
        <v>30</v>
      </c>
      <c r="F1182" t="s">
        <v>1277</v>
      </c>
      <c r="G1182" t="s">
        <v>1384</v>
      </c>
      <c r="H1182"/>
      <c r="I1182" t="s">
        <v>37</v>
      </c>
      <c r="J1182" t="s">
        <v>1386</v>
      </c>
      <c r="K1182" t="s">
        <v>47</v>
      </c>
      <c r="L1182" t="s">
        <v>1385</v>
      </c>
      <c r="M1182" t="s">
        <v>41</v>
      </c>
      <c r="N1182" t="s">
        <v>55</v>
      </c>
      <c r="O1182" t="s">
        <v>43</v>
      </c>
      <c r="P1182" t="s">
        <v>44</v>
      </c>
      <c r="U1182" t="str">
        <f>CONCATENATE(Parameter[[#This Row],[Use Case 1]],";",Parameter[[#This Row],[Use Case 2]],";",Parameter[[#This Row],[Use Case 3]],";",Parameter[[#This Row],[Use Case 4]],";",Parameter[[#This Row],[Use Case 5]],";")</f>
        <v>Kostenermittlung;;;;;</v>
      </c>
      <c r="V1182" t="s">
        <v>34</v>
      </c>
      <c r="W1182">
        <v>2022</v>
      </c>
      <c r="Y1182" t="s">
        <v>4661</v>
      </c>
      <c r="Z1182" t="s">
        <v>1387</v>
      </c>
      <c r="AD1182">
        <f t="shared" si="18"/>
        <v>1181</v>
      </c>
    </row>
    <row r="1183" spans="1:30" x14ac:dyDescent="0.3">
      <c r="A1183" t="s">
        <v>29</v>
      </c>
      <c r="B1183" t="s">
        <v>4490</v>
      </c>
      <c r="E1183" t="s">
        <v>30</v>
      </c>
      <c r="F1183" t="s">
        <v>1277</v>
      </c>
      <c r="G1183" t="s">
        <v>1388</v>
      </c>
      <c r="H1183"/>
      <c r="I1183" t="s">
        <v>37</v>
      </c>
      <c r="J1183" t="s">
        <v>1390</v>
      </c>
      <c r="K1183" t="s">
        <v>47</v>
      </c>
      <c r="L1183" t="s">
        <v>1389</v>
      </c>
      <c r="M1183" t="s">
        <v>41</v>
      </c>
      <c r="N1183" t="s">
        <v>55</v>
      </c>
      <c r="O1183" t="s">
        <v>43</v>
      </c>
      <c r="P1183" t="s">
        <v>44</v>
      </c>
      <c r="U1183" t="str">
        <f>CONCATENATE(Parameter[[#This Row],[Use Case 1]],";",Parameter[[#This Row],[Use Case 2]],";",Parameter[[#This Row],[Use Case 3]],";",Parameter[[#This Row],[Use Case 4]],";",Parameter[[#This Row],[Use Case 5]],";")</f>
        <v>Kostenermittlung;;;;;</v>
      </c>
      <c r="V1183" t="s">
        <v>34</v>
      </c>
      <c r="W1183">
        <v>2022</v>
      </c>
      <c r="Y1183" t="s">
        <v>4661</v>
      </c>
      <c r="Z1183" t="s">
        <v>1391</v>
      </c>
      <c r="AD1183">
        <f t="shared" si="18"/>
        <v>1182</v>
      </c>
    </row>
    <row r="1184" spans="1:30" x14ac:dyDescent="0.3">
      <c r="A1184" t="s">
        <v>29</v>
      </c>
      <c r="B1184" t="s">
        <v>4604</v>
      </c>
      <c r="E1184" t="s">
        <v>30</v>
      </c>
      <c r="F1184" t="s">
        <v>1277</v>
      </c>
      <c r="G1184" t="s">
        <v>1392</v>
      </c>
      <c r="H1184"/>
      <c r="I1184" t="s">
        <v>37</v>
      </c>
      <c r="J1184" t="s">
        <v>1394</v>
      </c>
      <c r="K1184" t="s">
        <v>47</v>
      </c>
      <c r="L1184" t="s">
        <v>1393</v>
      </c>
      <c r="M1184" t="s">
        <v>41</v>
      </c>
      <c r="N1184" t="s">
        <v>70</v>
      </c>
      <c r="O1184" t="s">
        <v>43</v>
      </c>
      <c r="P1184" t="s">
        <v>4477</v>
      </c>
      <c r="U1184" t="str">
        <f>CONCATENATE(Parameter[[#This Row],[Use Case 1]],";",Parameter[[#This Row],[Use Case 2]],";",Parameter[[#This Row],[Use Case 3]],";",Parameter[[#This Row],[Use Case 4]],";",Parameter[[#This Row],[Use Case 5]],";")</f>
        <v>Planung Baustoffe;;;;;</v>
      </c>
      <c r="V1184" t="s">
        <v>34</v>
      </c>
      <c r="W1184">
        <v>2022</v>
      </c>
      <c r="Y1184" t="s">
        <v>4661</v>
      </c>
      <c r="Z1184" t="s">
        <v>1395</v>
      </c>
      <c r="AD1184">
        <f t="shared" si="18"/>
        <v>1183</v>
      </c>
    </row>
    <row r="1185" spans="1:30" x14ac:dyDescent="0.3">
      <c r="A1185" t="s">
        <v>29</v>
      </c>
      <c r="B1185" t="s">
        <v>4604</v>
      </c>
      <c r="E1185" t="s">
        <v>30</v>
      </c>
      <c r="F1185" t="s">
        <v>1277</v>
      </c>
      <c r="G1185" t="s">
        <v>1396</v>
      </c>
      <c r="H1185"/>
      <c r="I1185" t="s">
        <v>37</v>
      </c>
      <c r="J1185" t="s">
        <v>1398</v>
      </c>
      <c r="K1185" t="s">
        <v>74</v>
      </c>
      <c r="L1185" t="s">
        <v>1397</v>
      </c>
      <c r="M1185" t="s">
        <v>41</v>
      </c>
      <c r="N1185" t="s">
        <v>42</v>
      </c>
      <c r="O1185" t="s">
        <v>657</v>
      </c>
      <c r="P1185" t="s">
        <v>4477</v>
      </c>
      <c r="U1185" t="str">
        <f>CONCATENATE(Parameter[[#This Row],[Use Case 1]],";",Parameter[[#This Row],[Use Case 2]],";",Parameter[[#This Row],[Use Case 3]],";",Parameter[[#This Row],[Use Case 4]],";",Parameter[[#This Row],[Use Case 5]],";")</f>
        <v>Planung Baustoffe;;;;;</v>
      </c>
      <c r="V1185" t="s">
        <v>34</v>
      </c>
      <c r="W1185">
        <v>2022</v>
      </c>
      <c r="Y1185" t="s">
        <v>4661</v>
      </c>
      <c r="Z1185" t="s">
        <v>1399</v>
      </c>
      <c r="AD1185">
        <f t="shared" si="18"/>
        <v>1184</v>
      </c>
    </row>
    <row r="1186" spans="1:30" x14ac:dyDescent="0.3">
      <c r="A1186" t="s">
        <v>29</v>
      </c>
      <c r="B1186" t="s">
        <v>4604</v>
      </c>
      <c r="E1186" t="s">
        <v>30</v>
      </c>
      <c r="F1186" t="s">
        <v>1277</v>
      </c>
      <c r="G1186" t="s">
        <v>1396</v>
      </c>
      <c r="H1186" t="s">
        <v>115</v>
      </c>
      <c r="I1186" t="s">
        <v>79</v>
      </c>
      <c r="P1186" t="s">
        <v>4477</v>
      </c>
      <c r="U1186" t="str">
        <f>CONCATENATE(Parameter[[#This Row],[Use Case 1]],";",Parameter[[#This Row],[Use Case 2]],";",Parameter[[#This Row],[Use Case 3]],";",Parameter[[#This Row],[Use Case 4]],";",Parameter[[#This Row],[Use Case 5]],";")</f>
        <v>Planung Baustoffe;;;;;</v>
      </c>
      <c r="V1186" t="s">
        <v>34</v>
      </c>
      <c r="W1186">
        <v>2022</v>
      </c>
      <c r="Y1186" t="s">
        <v>4661</v>
      </c>
      <c r="AD1186">
        <f t="shared" si="18"/>
        <v>1185</v>
      </c>
    </row>
    <row r="1187" spans="1:30" x14ac:dyDescent="0.3">
      <c r="A1187" t="s">
        <v>29</v>
      </c>
      <c r="B1187" t="s">
        <v>4604</v>
      </c>
      <c r="E1187" t="s">
        <v>30</v>
      </c>
      <c r="F1187" t="s">
        <v>1277</v>
      </c>
      <c r="G1187" t="s">
        <v>1396</v>
      </c>
      <c r="H1187" t="s">
        <v>1686</v>
      </c>
      <c r="I1187" t="s">
        <v>79</v>
      </c>
      <c r="P1187" t="s">
        <v>4477</v>
      </c>
      <c r="U1187" t="str">
        <f>CONCATENATE(Parameter[[#This Row],[Use Case 1]],";",Parameter[[#This Row],[Use Case 2]],";",Parameter[[#This Row],[Use Case 3]],";",Parameter[[#This Row],[Use Case 4]],";",Parameter[[#This Row],[Use Case 5]],";")</f>
        <v>Planung Baustoffe;;;;;</v>
      </c>
      <c r="V1187" t="s">
        <v>34</v>
      </c>
      <c r="W1187">
        <v>2022</v>
      </c>
      <c r="Y1187" t="s">
        <v>4661</v>
      </c>
      <c r="AD1187">
        <f t="shared" si="18"/>
        <v>1186</v>
      </c>
    </row>
    <row r="1188" spans="1:30" x14ac:dyDescent="0.3">
      <c r="A1188" t="s">
        <v>29</v>
      </c>
      <c r="B1188" t="s">
        <v>4604</v>
      </c>
      <c r="E1188" t="s">
        <v>30</v>
      </c>
      <c r="F1188" t="s">
        <v>1277</v>
      </c>
      <c r="G1188" t="s">
        <v>1396</v>
      </c>
      <c r="H1188" t="s">
        <v>1400</v>
      </c>
      <c r="I1188" t="s">
        <v>79</v>
      </c>
      <c r="P1188" t="s">
        <v>4477</v>
      </c>
      <c r="U1188" t="str">
        <f>CONCATENATE(Parameter[[#This Row],[Use Case 1]],";",Parameter[[#This Row],[Use Case 2]],";",Parameter[[#This Row],[Use Case 3]],";",Parameter[[#This Row],[Use Case 4]],";",Parameter[[#This Row],[Use Case 5]],";")</f>
        <v>Planung Baustoffe;;;;;</v>
      </c>
      <c r="V1188" t="s">
        <v>34</v>
      </c>
      <c r="W1188">
        <v>2022</v>
      </c>
      <c r="Y1188" t="s">
        <v>4661</v>
      </c>
      <c r="AD1188">
        <f t="shared" si="18"/>
        <v>1187</v>
      </c>
    </row>
    <row r="1189" spans="1:30" x14ac:dyDescent="0.3">
      <c r="A1189" t="s">
        <v>29</v>
      </c>
      <c r="B1189" t="s">
        <v>4604</v>
      </c>
      <c r="E1189" t="s">
        <v>30</v>
      </c>
      <c r="F1189" t="s">
        <v>1277</v>
      </c>
      <c r="G1189" t="s">
        <v>1396</v>
      </c>
      <c r="H1189" t="s">
        <v>1401</v>
      </c>
      <c r="I1189" t="s">
        <v>79</v>
      </c>
      <c r="P1189" t="s">
        <v>4477</v>
      </c>
      <c r="U1189" t="str">
        <f>CONCATENATE(Parameter[[#This Row],[Use Case 1]],";",Parameter[[#This Row],[Use Case 2]],";",Parameter[[#This Row],[Use Case 3]],";",Parameter[[#This Row],[Use Case 4]],";",Parameter[[#This Row],[Use Case 5]],";")</f>
        <v>Planung Baustoffe;;;;;</v>
      </c>
      <c r="V1189" t="s">
        <v>34</v>
      </c>
      <c r="W1189">
        <v>2022</v>
      </c>
      <c r="Y1189" t="s">
        <v>4661</v>
      </c>
      <c r="AD1189">
        <f t="shared" si="18"/>
        <v>1188</v>
      </c>
    </row>
    <row r="1190" spans="1:30" x14ac:dyDescent="0.3">
      <c r="A1190" t="s">
        <v>29</v>
      </c>
      <c r="B1190" t="s">
        <v>4604</v>
      </c>
      <c r="E1190" t="s">
        <v>30</v>
      </c>
      <c r="F1190" t="s">
        <v>1277</v>
      </c>
      <c r="G1190" t="s">
        <v>1396</v>
      </c>
      <c r="H1190" t="s">
        <v>1402</v>
      </c>
      <c r="I1190" t="s">
        <v>79</v>
      </c>
      <c r="P1190" t="s">
        <v>4477</v>
      </c>
      <c r="U1190" t="str">
        <f>CONCATENATE(Parameter[[#This Row],[Use Case 1]],";",Parameter[[#This Row],[Use Case 2]],";",Parameter[[#This Row],[Use Case 3]],";",Parameter[[#This Row],[Use Case 4]],";",Parameter[[#This Row],[Use Case 5]],";")</f>
        <v>Planung Baustoffe;;;;;</v>
      </c>
      <c r="V1190" t="s">
        <v>34</v>
      </c>
      <c r="W1190">
        <v>2022</v>
      </c>
      <c r="Y1190" t="s">
        <v>4661</v>
      </c>
      <c r="AD1190">
        <f t="shared" si="18"/>
        <v>1189</v>
      </c>
    </row>
    <row r="1191" spans="1:30" x14ac:dyDescent="0.3">
      <c r="A1191" t="s">
        <v>29</v>
      </c>
      <c r="B1191" t="s">
        <v>4604</v>
      </c>
      <c r="E1191" t="s">
        <v>30</v>
      </c>
      <c r="F1191" t="s">
        <v>1277</v>
      </c>
      <c r="G1191" t="s">
        <v>1403</v>
      </c>
      <c r="H1191"/>
      <c r="I1191" t="s">
        <v>37</v>
      </c>
      <c r="J1191" t="s">
        <v>1405</v>
      </c>
      <c r="K1191" t="s">
        <v>74</v>
      </c>
      <c r="L1191" t="s">
        <v>1404</v>
      </c>
      <c r="M1191" t="s">
        <v>41</v>
      </c>
      <c r="N1191" t="s">
        <v>55</v>
      </c>
      <c r="O1191" t="s">
        <v>43</v>
      </c>
      <c r="P1191" t="s">
        <v>4477</v>
      </c>
      <c r="U1191" t="str">
        <f>CONCATENATE(Parameter[[#This Row],[Use Case 1]],";",Parameter[[#This Row],[Use Case 2]],";",Parameter[[#This Row],[Use Case 3]],";",Parameter[[#This Row],[Use Case 4]],";",Parameter[[#This Row],[Use Case 5]],";")</f>
        <v>Planung Baustoffe;;;;;</v>
      </c>
      <c r="V1191" t="s">
        <v>34</v>
      </c>
      <c r="W1191">
        <v>2022</v>
      </c>
      <c r="Y1191" t="s">
        <v>4661</v>
      </c>
      <c r="Z1191" t="s">
        <v>1406</v>
      </c>
      <c r="AD1191">
        <f t="shared" si="18"/>
        <v>1190</v>
      </c>
    </row>
    <row r="1192" spans="1:30" x14ac:dyDescent="0.3">
      <c r="A1192" t="s">
        <v>29</v>
      </c>
      <c r="B1192" t="s">
        <v>4604</v>
      </c>
      <c r="E1192" t="s">
        <v>30</v>
      </c>
      <c r="F1192" t="s">
        <v>1277</v>
      </c>
      <c r="G1192" t="s">
        <v>1403</v>
      </c>
      <c r="H1192" t="s">
        <v>115</v>
      </c>
      <c r="I1192" t="s">
        <v>79</v>
      </c>
      <c r="P1192" t="s">
        <v>4477</v>
      </c>
      <c r="U1192" t="str">
        <f>CONCATENATE(Parameter[[#This Row],[Use Case 1]],";",Parameter[[#This Row],[Use Case 2]],";",Parameter[[#This Row],[Use Case 3]],";",Parameter[[#This Row],[Use Case 4]],";",Parameter[[#This Row],[Use Case 5]],";")</f>
        <v>Planung Baustoffe;;;;;</v>
      </c>
      <c r="V1192" t="s">
        <v>34</v>
      </c>
      <c r="W1192">
        <v>2022</v>
      </c>
      <c r="Y1192" t="s">
        <v>4661</v>
      </c>
      <c r="AD1192">
        <f t="shared" si="18"/>
        <v>1191</v>
      </c>
    </row>
    <row r="1193" spans="1:30" x14ac:dyDescent="0.3">
      <c r="A1193" t="s">
        <v>29</v>
      </c>
      <c r="B1193" t="s">
        <v>4604</v>
      </c>
      <c r="E1193" t="s">
        <v>30</v>
      </c>
      <c r="F1193" t="s">
        <v>1277</v>
      </c>
      <c r="G1193" t="s">
        <v>1403</v>
      </c>
      <c r="H1193" t="s">
        <v>1686</v>
      </c>
      <c r="I1193" t="s">
        <v>79</v>
      </c>
      <c r="P1193" t="s">
        <v>4477</v>
      </c>
      <c r="U1193" t="str">
        <f>CONCATENATE(Parameter[[#This Row],[Use Case 1]],";",Parameter[[#This Row],[Use Case 2]],";",Parameter[[#This Row],[Use Case 3]],";",Parameter[[#This Row],[Use Case 4]],";",Parameter[[#This Row],[Use Case 5]],";")</f>
        <v>Planung Baustoffe;;;;;</v>
      </c>
      <c r="V1193" t="s">
        <v>34</v>
      </c>
      <c r="W1193">
        <v>2022</v>
      </c>
      <c r="Y1193" t="s">
        <v>4661</v>
      </c>
      <c r="AD1193">
        <f t="shared" si="18"/>
        <v>1192</v>
      </c>
    </row>
    <row r="1194" spans="1:30" x14ac:dyDescent="0.3">
      <c r="A1194" t="s">
        <v>29</v>
      </c>
      <c r="B1194" t="s">
        <v>4604</v>
      </c>
      <c r="E1194" t="s">
        <v>30</v>
      </c>
      <c r="F1194" t="s">
        <v>1277</v>
      </c>
      <c r="G1194" t="s">
        <v>1403</v>
      </c>
      <c r="H1194" t="s">
        <v>1407</v>
      </c>
      <c r="I1194" t="s">
        <v>79</v>
      </c>
      <c r="P1194" t="s">
        <v>4477</v>
      </c>
      <c r="U1194" t="str">
        <f>CONCATENATE(Parameter[[#This Row],[Use Case 1]],";",Parameter[[#This Row],[Use Case 2]],";",Parameter[[#This Row],[Use Case 3]],";",Parameter[[#This Row],[Use Case 4]],";",Parameter[[#This Row],[Use Case 5]],";")</f>
        <v>Planung Baustoffe;;;;;</v>
      </c>
      <c r="V1194" t="s">
        <v>34</v>
      </c>
      <c r="W1194">
        <v>2022</v>
      </c>
      <c r="Y1194" t="s">
        <v>4661</v>
      </c>
      <c r="AD1194">
        <f t="shared" si="18"/>
        <v>1193</v>
      </c>
    </row>
    <row r="1195" spans="1:30" x14ac:dyDescent="0.3">
      <c r="A1195" t="s">
        <v>29</v>
      </c>
      <c r="B1195" t="s">
        <v>4604</v>
      </c>
      <c r="E1195" t="s">
        <v>30</v>
      </c>
      <c r="F1195" t="s">
        <v>1277</v>
      </c>
      <c r="G1195" t="s">
        <v>1403</v>
      </c>
      <c r="H1195" t="s">
        <v>1408</v>
      </c>
      <c r="I1195" t="s">
        <v>79</v>
      </c>
      <c r="P1195" t="s">
        <v>4477</v>
      </c>
      <c r="U1195" t="str">
        <f>CONCATENATE(Parameter[[#This Row],[Use Case 1]],";",Parameter[[#This Row],[Use Case 2]],";",Parameter[[#This Row],[Use Case 3]],";",Parameter[[#This Row],[Use Case 4]],";",Parameter[[#This Row],[Use Case 5]],";")</f>
        <v>Planung Baustoffe;;;;;</v>
      </c>
      <c r="V1195" t="s">
        <v>34</v>
      </c>
      <c r="W1195">
        <v>2022</v>
      </c>
      <c r="Y1195" t="s">
        <v>4661</v>
      </c>
      <c r="AD1195">
        <f t="shared" si="18"/>
        <v>1194</v>
      </c>
    </row>
    <row r="1196" spans="1:30" x14ac:dyDescent="0.3">
      <c r="A1196" t="s">
        <v>29</v>
      </c>
      <c r="B1196" t="s">
        <v>4604</v>
      </c>
      <c r="E1196" t="s">
        <v>30</v>
      </c>
      <c r="F1196" t="s">
        <v>1277</v>
      </c>
      <c r="G1196" t="s">
        <v>1409</v>
      </c>
      <c r="H1196"/>
      <c r="I1196" t="s">
        <v>37</v>
      </c>
      <c r="J1196" t="s">
        <v>1411</v>
      </c>
      <c r="K1196" t="s">
        <v>74</v>
      </c>
      <c r="L1196" t="s">
        <v>1410</v>
      </c>
      <c r="M1196" t="s">
        <v>41</v>
      </c>
      <c r="N1196" t="s">
        <v>55</v>
      </c>
      <c r="O1196" t="s">
        <v>43</v>
      </c>
      <c r="P1196" t="s">
        <v>4477</v>
      </c>
      <c r="U1196" t="str">
        <f>CONCATENATE(Parameter[[#This Row],[Use Case 1]],";",Parameter[[#This Row],[Use Case 2]],";",Parameter[[#This Row],[Use Case 3]],";",Parameter[[#This Row],[Use Case 4]],";",Parameter[[#This Row],[Use Case 5]],";")</f>
        <v>Planung Baustoffe;;;;;</v>
      </c>
      <c r="V1196" t="s">
        <v>34</v>
      </c>
      <c r="W1196">
        <v>2022</v>
      </c>
      <c r="Y1196" t="s">
        <v>4661</v>
      </c>
      <c r="Z1196" t="s">
        <v>1412</v>
      </c>
      <c r="AD1196">
        <f t="shared" si="18"/>
        <v>1195</v>
      </c>
    </row>
    <row r="1197" spans="1:30" x14ac:dyDescent="0.3">
      <c r="A1197" t="s">
        <v>29</v>
      </c>
      <c r="B1197" t="s">
        <v>4604</v>
      </c>
      <c r="E1197" t="s">
        <v>30</v>
      </c>
      <c r="F1197" t="s">
        <v>1277</v>
      </c>
      <c r="G1197" t="s">
        <v>1409</v>
      </c>
      <c r="H1197" t="s">
        <v>115</v>
      </c>
      <c r="I1197" t="s">
        <v>79</v>
      </c>
      <c r="P1197" t="s">
        <v>4477</v>
      </c>
      <c r="U1197" t="str">
        <f>CONCATENATE(Parameter[[#This Row],[Use Case 1]],";",Parameter[[#This Row],[Use Case 2]],";",Parameter[[#This Row],[Use Case 3]],";",Parameter[[#This Row],[Use Case 4]],";",Parameter[[#This Row],[Use Case 5]],";")</f>
        <v>Planung Baustoffe;;;;;</v>
      </c>
      <c r="V1197" t="s">
        <v>34</v>
      </c>
      <c r="W1197">
        <v>2022</v>
      </c>
      <c r="Y1197" t="s">
        <v>4661</v>
      </c>
      <c r="AD1197">
        <f t="shared" si="18"/>
        <v>1196</v>
      </c>
    </row>
    <row r="1198" spans="1:30" x14ac:dyDescent="0.3">
      <c r="A1198" t="s">
        <v>29</v>
      </c>
      <c r="B1198" t="s">
        <v>4604</v>
      </c>
      <c r="E1198" t="s">
        <v>30</v>
      </c>
      <c r="F1198" t="s">
        <v>1277</v>
      </c>
      <c r="G1198" t="s">
        <v>1409</v>
      </c>
      <c r="H1198" t="s">
        <v>1686</v>
      </c>
      <c r="I1198" t="s">
        <v>79</v>
      </c>
      <c r="P1198" t="s">
        <v>4477</v>
      </c>
      <c r="U1198" t="str">
        <f>CONCATENATE(Parameter[[#This Row],[Use Case 1]],";",Parameter[[#This Row],[Use Case 2]],";",Parameter[[#This Row],[Use Case 3]],";",Parameter[[#This Row],[Use Case 4]],";",Parameter[[#This Row],[Use Case 5]],";")</f>
        <v>Planung Baustoffe;;;;;</v>
      </c>
      <c r="V1198" t="s">
        <v>34</v>
      </c>
      <c r="W1198">
        <v>2022</v>
      </c>
      <c r="Y1198" t="s">
        <v>4661</v>
      </c>
      <c r="AD1198">
        <f t="shared" si="18"/>
        <v>1197</v>
      </c>
    </row>
    <row r="1199" spans="1:30" x14ac:dyDescent="0.3">
      <c r="A1199" t="s">
        <v>29</v>
      </c>
      <c r="B1199" t="s">
        <v>4604</v>
      </c>
      <c r="E1199" t="s">
        <v>30</v>
      </c>
      <c r="F1199" t="s">
        <v>1277</v>
      </c>
      <c r="G1199" t="s">
        <v>1409</v>
      </c>
      <c r="H1199" t="s">
        <v>1413</v>
      </c>
      <c r="I1199" t="s">
        <v>79</v>
      </c>
      <c r="P1199" t="s">
        <v>4477</v>
      </c>
      <c r="U1199" t="str">
        <f>CONCATENATE(Parameter[[#This Row],[Use Case 1]],";",Parameter[[#This Row],[Use Case 2]],";",Parameter[[#This Row],[Use Case 3]],";",Parameter[[#This Row],[Use Case 4]],";",Parameter[[#This Row],[Use Case 5]],";")</f>
        <v>Planung Baustoffe;;;;;</v>
      </c>
      <c r="V1199" t="s">
        <v>34</v>
      </c>
      <c r="W1199">
        <v>2022</v>
      </c>
      <c r="Y1199" t="s">
        <v>4661</v>
      </c>
      <c r="AD1199">
        <f t="shared" si="18"/>
        <v>1198</v>
      </c>
    </row>
    <row r="1200" spans="1:30" x14ac:dyDescent="0.3">
      <c r="A1200" t="s">
        <v>29</v>
      </c>
      <c r="B1200" t="s">
        <v>4604</v>
      </c>
      <c r="E1200" t="s">
        <v>30</v>
      </c>
      <c r="F1200" t="s">
        <v>1277</v>
      </c>
      <c r="G1200" t="s">
        <v>1409</v>
      </c>
      <c r="H1200" t="s">
        <v>1414</v>
      </c>
      <c r="I1200" t="s">
        <v>79</v>
      </c>
      <c r="P1200" t="s">
        <v>4477</v>
      </c>
      <c r="U1200" t="str">
        <f>CONCATENATE(Parameter[[#This Row],[Use Case 1]],";",Parameter[[#This Row],[Use Case 2]],";",Parameter[[#This Row],[Use Case 3]],";",Parameter[[#This Row],[Use Case 4]],";",Parameter[[#This Row],[Use Case 5]],";")</f>
        <v>Planung Baustoffe;;;;;</v>
      </c>
      <c r="V1200" t="s">
        <v>34</v>
      </c>
      <c r="W1200">
        <v>2022</v>
      </c>
      <c r="Y1200" t="s">
        <v>4661</v>
      </c>
      <c r="AD1200">
        <f t="shared" si="18"/>
        <v>1199</v>
      </c>
    </row>
    <row r="1201" spans="1:30" x14ac:dyDescent="0.3">
      <c r="A1201" t="s">
        <v>29</v>
      </c>
      <c r="B1201" t="s">
        <v>4604</v>
      </c>
      <c r="E1201" t="s">
        <v>30</v>
      </c>
      <c r="F1201" t="s">
        <v>1277</v>
      </c>
      <c r="G1201" t="s">
        <v>1409</v>
      </c>
      <c r="H1201" t="s">
        <v>1415</v>
      </c>
      <c r="I1201" t="s">
        <v>79</v>
      </c>
      <c r="P1201" t="s">
        <v>4477</v>
      </c>
      <c r="U1201" t="str">
        <f>CONCATENATE(Parameter[[#This Row],[Use Case 1]],";",Parameter[[#This Row],[Use Case 2]],";",Parameter[[#This Row],[Use Case 3]],";",Parameter[[#This Row],[Use Case 4]],";",Parameter[[#This Row],[Use Case 5]],";")</f>
        <v>Planung Baustoffe;;;;;</v>
      </c>
      <c r="V1201" t="s">
        <v>34</v>
      </c>
      <c r="W1201">
        <v>2022</v>
      </c>
      <c r="Y1201" t="s">
        <v>4661</v>
      </c>
      <c r="AD1201">
        <f t="shared" si="18"/>
        <v>1200</v>
      </c>
    </row>
    <row r="1202" spans="1:30" x14ac:dyDescent="0.3">
      <c r="A1202" t="s">
        <v>29</v>
      </c>
      <c r="B1202" t="s">
        <v>4604</v>
      </c>
      <c r="E1202" t="s">
        <v>30</v>
      </c>
      <c r="F1202" t="s">
        <v>1277</v>
      </c>
      <c r="G1202" t="s">
        <v>1409</v>
      </c>
      <c r="H1202" t="s">
        <v>1416</v>
      </c>
      <c r="I1202" t="s">
        <v>79</v>
      </c>
      <c r="P1202" t="s">
        <v>4477</v>
      </c>
      <c r="U1202" t="str">
        <f>CONCATENATE(Parameter[[#This Row],[Use Case 1]],";",Parameter[[#This Row],[Use Case 2]],";",Parameter[[#This Row],[Use Case 3]],";",Parameter[[#This Row],[Use Case 4]],";",Parameter[[#This Row],[Use Case 5]],";")</f>
        <v>Planung Baustoffe;;;;;</v>
      </c>
      <c r="V1202" t="s">
        <v>34</v>
      </c>
      <c r="W1202">
        <v>2022</v>
      </c>
      <c r="Y1202" t="s">
        <v>4661</v>
      </c>
      <c r="AD1202">
        <f t="shared" si="18"/>
        <v>1201</v>
      </c>
    </row>
    <row r="1203" spans="1:30" x14ac:dyDescent="0.3">
      <c r="A1203" t="s">
        <v>29</v>
      </c>
      <c r="B1203" t="s">
        <v>4604</v>
      </c>
      <c r="E1203" t="s">
        <v>30</v>
      </c>
      <c r="F1203" t="s">
        <v>1277</v>
      </c>
      <c r="G1203" t="s">
        <v>1417</v>
      </c>
      <c r="H1203"/>
      <c r="I1203" t="s">
        <v>37</v>
      </c>
      <c r="J1203" t="s">
        <v>1419</v>
      </c>
      <c r="K1203" t="s">
        <v>74</v>
      </c>
      <c r="L1203" t="s">
        <v>1418</v>
      </c>
      <c r="M1203" t="s">
        <v>41</v>
      </c>
      <c r="N1203" t="s">
        <v>70</v>
      </c>
      <c r="O1203" t="s">
        <v>43</v>
      </c>
      <c r="P1203" t="s">
        <v>4477</v>
      </c>
      <c r="U1203" t="str">
        <f>CONCATENATE(Parameter[[#This Row],[Use Case 1]],";",Parameter[[#This Row],[Use Case 2]],";",Parameter[[#This Row],[Use Case 3]],";",Parameter[[#This Row],[Use Case 4]],";",Parameter[[#This Row],[Use Case 5]],";")</f>
        <v>Planung Baustoffe;;;;;</v>
      </c>
      <c r="V1203" t="s">
        <v>34</v>
      </c>
      <c r="W1203">
        <v>2022</v>
      </c>
      <c r="Y1203" t="s">
        <v>4661</v>
      </c>
      <c r="Z1203" t="s">
        <v>1420</v>
      </c>
      <c r="AD1203">
        <f t="shared" si="18"/>
        <v>1202</v>
      </c>
    </row>
    <row r="1204" spans="1:30" x14ac:dyDescent="0.3">
      <c r="A1204" t="s">
        <v>29</v>
      </c>
      <c r="B1204" t="s">
        <v>4604</v>
      </c>
      <c r="E1204" t="s">
        <v>30</v>
      </c>
      <c r="F1204" t="s">
        <v>1277</v>
      </c>
      <c r="G1204" t="s">
        <v>1417</v>
      </c>
      <c r="H1204" t="s">
        <v>115</v>
      </c>
      <c r="I1204" t="s">
        <v>79</v>
      </c>
      <c r="P1204" t="s">
        <v>4477</v>
      </c>
      <c r="U1204" t="str">
        <f>CONCATENATE(Parameter[[#This Row],[Use Case 1]],";",Parameter[[#This Row],[Use Case 2]],";",Parameter[[#This Row],[Use Case 3]],";",Parameter[[#This Row],[Use Case 4]],";",Parameter[[#This Row],[Use Case 5]],";")</f>
        <v>Planung Baustoffe;;;;;</v>
      </c>
      <c r="V1204" t="s">
        <v>34</v>
      </c>
      <c r="W1204">
        <v>2022</v>
      </c>
      <c r="Y1204" t="s">
        <v>4661</v>
      </c>
      <c r="AD1204">
        <f t="shared" si="18"/>
        <v>1203</v>
      </c>
    </row>
    <row r="1205" spans="1:30" x14ac:dyDescent="0.3">
      <c r="A1205" t="s">
        <v>29</v>
      </c>
      <c r="B1205" t="s">
        <v>4604</v>
      </c>
      <c r="E1205" t="s">
        <v>30</v>
      </c>
      <c r="F1205" t="s">
        <v>1277</v>
      </c>
      <c r="G1205" t="s">
        <v>1417</v>
      </c>
      <c r="H1205" t="s">
        <v>1686</v>
      </c>
      <c r="I1205" t="s">
        <v>79</v>
      </c>
      <c r="P1205" t="s">
        <v>4477</v>
      </c>
      <c r="U1205" t="str">
        <f>CONCATENATE(Parameter[[#This Row],[Use Case 1]],";",Parameter[[#This Row],[Use Case 2]],";",Parameter[[#This Row],[Use Case 3]],";",Parameter[[#This Row],[Use Case 4]],";",Parameter[[#This Row],[Use Case 5]],";")</f>
        <v>Planung Baustoffe;;;;;</v>
      </c>
      <c r="V1205" t="s">
        <v>34</v>
      </c>
      <c r="W1205">
        <v>2022</v>
      </c>
      <c r="Y1205" t="s">
        <v>4661</v>
      </c>
      <c r="AD1205">
        <f t="shared" si="18"/>
        <v>1204</v>
      </c>
    </row>
    <row r="1206" spans="1:30" x14ac:dyDescent="0.3">
      <c r="A1206" t="s">
        <v>29</v>
      </c>
      <c r="B1206" t="s">
        <v>4604</v>
      </c>
      <c r="E1206" t="s">
        <v>30</v>
      </c>
      <c r="F1206" t="s">
        <v>1277</v>
      </c>
      <c r="G1206" t="s">
        <v>1417</v>
      </c>
      <c r="H1206" t="s">
        <v>1421</v>
      </c>
      <c r="I1206" t="s">
        <v>79</v>
      </c>
      <c r="P1206" t="s">
        <v>4477</v>
      </c>
      <c r="U1206" t="str">
        <f>CONCATENATE(Parameter[[#This Row],[Use Case 1]],";",Parameter[[#This Row],[Use Case 2]],";",Parameter[[#This Row],[Use Case 3]],";",Parameter[[#This Row],[Use Case 4]],";",Parameter[[#This Row],[Use Case 5]],";")</f>
        <v>Planung Baustoffe;;;;;</v>
      </c>
      <c r="V1206" t="s">
        <v>34</v>
      </c>
      <c r="W1206">
        <v>2022</v>
      </c>
      <c r="Y1206" t="s">
        <v>4661</v>
      </c>
      <c r="AD1206">
        <f t="shared" si="18"/>
        <v>1205</v>
      </c>
    </row>
    <row r="1207" spans="1:30" x14ac:dyDescent="0.3">
      <c r="A1207" t="s">
        <v>29</v>
      </c>
      <c r="B1207" t="s">
        <v>4604</v>
      </c>
      <c r="E1207" t="s">
        <v>30</v>
      </c>
      <c r="F1207" t="s">
        <v>1277</v>
      </c>
      <c r="G1207" t="s">
        <v>1417</v>
      </c>
      <c r="H1207" t="s">
        <v>1422</v>
      </c>
      <c r="I1207" t="s">
        <v>79</v>
      </c>
      <c r="P1207" t="s">
        <v>4477</v>
      </c>
      <c r="U1207" t="str">
        <f>CONCATENATE(Parameter[[#This Row],[Use Case 1]],";",Parameter[[#This Row],[Use Case 2]],";",Parameter[[#This Row],[Use Case 3]],";",Parameter[[#This Row],[Use Case 4]],";",Parameter[[#This Row],[Use Case 5]],";")</f>
        <v>Planung Baustoffe;;;;;</v>
      </c>
      <c r="V1207" t="s">
        <v>34</v>
      </c>
      <c r="W1207">
        <v>2022</v>
      </c>
      <c r="Y1207" t="s">
        <v>4661</v>
      </c>
      <c r="AD1207">
        <f t="shared" si="18"/>
        <v>1206</v>
      </c>
    </row>
    <row r="1208" spans="1:30" x14ac:dyDescent="0.3">
      <c r="A1208" t="s">
        <v>29</v>
      </c>
      <c r="B1208" t="s">
        <v>4604</v>
      </c>
      <c r="E1208" t="s">
        <v>30</v>
      </c>
      <c r="F1208" t="s">
        <v>1277</v>
      </c>
      <c r="G1208" t="s">
        <v>1417</v>
      </c>
      <c r="H1208" t="s">
        <v>1423</v>
      </c>
      <c r="I1208" t="s">
        <v>79</v>
      </c>
      <c r="P1208" t="s">
        <v>4477</v>
      </c>
      <c r="U1208" t="str">
        <f>CONCATENATE(Parameter[[#This Row],[Use Case 1]],";",Parameter[[#This Row],[Use Case 2]],";",Parameter[[#This Row],[Use Case 3]],";",Parameter[[#This Row],[Use Case 4]],";",Parameter[[#This Row],[Use Case 5]],";")</f>
        <v>Planung Baustoffe;;;;;</v>
      </c>
      <c r="V1208" t="s">
        <v>34</v>
      </c>
      <c r="W1208">
        <v>2022</v>
      </c>
      <c r="Y1208" t="s">
        <v>4661</v>
      </c>
      <c r="AD1208">
        <f t="shared" si="18"/>
        <v>1207</v>
      </c>
    </row>
    <row r="1209" spans="1:30" hidden="1" x14ac:dyDescent="0.3">
      <c r="E1209" t="s">
        <v>228</v>
      </c>
      <c r="F1209" t="s">
        <v>1277</v>
      </c>
      <c r="G1209" t="s">
        <v>1424</v>
      </c>
      <c r="H1209"/>
      <c r="I1209" t="s">
        <v>37</v>
      </c>
      <c r="J1209" t="s">
        <v>1426</v>
      </c>
      <c r="K1209" t="s">
        <v>74</v>
      </c>
      <c r="L1209" t="s">
        <v>1425</v>
      </c>
      <c r="M1209" t="s">
        <v>41</v>
      </c>
      <c r="P1209" t="s">
        <v>4477</v>
      </c>
      <c r="U1209" t="str">
        <f>CONCATENATE(Parameter[[#This Row],[Use Case 1]],";",Parameter[[#This Row],[Use Case 2]],";",Parameter[[#This Row],[Use Case 3]],";",Parameter[[#This Row],[Use Case 4]],";",Parameter[[#This Row],[Use Case 5]],";")</f>
        <v>Planung Baustoffe;;;;;</v>
      </c>
      <c r="V1209" t="s">
        <v>34</v>
      </c>
      <c r="W1209">
        <v>2022</v>
      </c>
      <c r="Y1209" t="s">
        <v>4661</v>
      </c>
      <c r="Z1209" t="s">
        <v>1427</v>
      </c>
      <c r="AD1209">
        <f t="shared" si="18"/>
        <v>1208</v>
      </c>
    </row>
    <row r="1210" spans="1:30" hidden="1" x14ac:dyDescent="0.3">
      <c r="E1210" t="s">
        <v>228</v>
      </c>
      <c r="F1210" t="s">
        <v>1277</v>
      </c>
      <c r="G1210" t="s">
        <v>1424</v>
      </c>
      <c r="H1210" t="s">
        <v>115</v>
      </c>
      <c r="I1210" t="s">
        <v>79</v>
      </c>
      <c r="P1210" t="s">
        <v>4477</v>
      </c>
      <c r="U1210" t="str">
        <f>CONCATENATE(Parameter[[#This Row],[Use Case 1]],";",Parameter[[#This Row],[Use Case 2]],";",Parameter[[#This Row],[Use Case 3]],";",Parameter[[#This Row],[Use Case 4]],";",Parameter[[#This Row],[Use Case 5]],";")</f>
        <v>Planung Baustoffe;;;;;</v>
      </c>
      <c r="V1210" t="s">
        <v>34</v>
      </c>
      <c r="W1210">
        <v>2022</v>
      </c>
      <c r="Y1210" t="s">
        <v>4661</v>
      </c>
      <c r="AD1210">
        <f t="shared" si="18"/>
        <v>1209</v>
      </c>
    </row>
    <row r="1211" spans="1:30" hidden="1" x14ac:dyDescent="0.3">
      <c r="E1211" t="s">
        <v>228</v>
      </c>
      <c r="F1211" t="s">
        <v>1277</v>
      </c>
      <c r="G1211" t="s">
        <v>1424</v>
      </c>
      <c r="H1211" t="s">
        <v>1686</v>
      </c>
      <c r="I1211" t="s">
        <v>79</v>
      </c>
      <c r="P1211" t="s">
        <v>4477</v>
      </c>
      <c r="U1211" t="str">
        <f>CONCATENATE(Parameter[[#This Row],[Use Case 1]],";",Parameter[[#This Row],[Use Case 2]],";",Parameter[[#This Row],[Use Case 3]],";",Parameter[[#This Row],[Use Case 4]],";",Parameter[[#This Row],[Use Case 5]],";")</f>
        <v>Planung Baustoffe;;;;;</v>
      </c>
      <c r="V1211" t="s">
        <v>34</v>
      </c>
      <c r="W1211">
        <v>2022</v>
      </c>
      <c r="Y1211" t="s">
        <v>4661</v>
      </c>
      <c r="AD1211">
        <f t="shared" si="18"/>
        <v>1210</v>
      </c>
    </row>
    <row r="1212" spans="1:30" hidden="1" x14ac:dyDescent="0.3">
      <c r="E1212" t="s">
        <v>228</v>
      </c>
      <c r="F1212" t="s">
        <v>1277</v>
      </c>
      <c r="G1212" t="s">
        <v>1424</v>
      </c>
      <c r="H1212" t="s">
        <v>1428</v>
      </c>
      <c r="I1212" t="s">
        <v>79</v>
      </c>
      <c r="P1212" t="s">
        <v>4477</v>
      </c>
      <c r="U1212" t="str">
        <f>CONCATENATE(Parameter[[#This Row],[Use Case 1]],";",Parameter[[#This Row],[Use Case 2]],";",Parameter[[#This Row],[Use Case 3]],";",Parameter[[#This Row],[Use Case 4]],";",Parameter[[#This Row],[Use Case 5]],";")</f>
        <v>Planung Baustoffe;;;;;</v>
      </c>
      <c r="V1212" t="s">
        <v>34</v>
      </c>
      <c r="W1212">
        <v>2022</v>
      </c>
      <c r="Y1212" t="s">
        <v>4661</v>
      </c>
      <c r="AD1212">
        <f t="shared" si="18"/>
        <v>1211</v>
      </c>
    </row>
    <row r="1213" spans="1:30" hidden="1" x14ac:dyDescent="0.3">
      <c r="E1213" t="s">
        <v>228</v>
      </c>
      <c r="F1213" t="s">
        <v>1277</v>
      </c>
      <c r="G1213" t="s">
        <v>1424</v>
      </c>
      <c r="H1213" t="s">
        <v>1429</v>
      </c>
      <c r="I1213" t="s">
        <v>79</v>
      </c>
      <c r="P1213" t="s">
        <v>4477</v>
      </c>
      <c r="U1213" t="str">
        <f>CONCATENATE(Parameter[[#This Row],[Use Case 1]],";",Parameter[[#This Row],[Use Case 2]],";",Parameter[[#This Row],[Use Case 3]],";",Parameter[[#This Row],[Use Case 4]],";",Parameter[[#This Row],[Use Case 5]],";")</f>
        <v>Planung Baustoffe;;;;;</v>
      </c>
      <c r="V1213" t="s">
        <v>34</v>
      </c>
      <c r="W1213">
        <v>2022</v>
      </c>
      <c r="Y1213" t="s">
        <v>4661</v>
      </c>
      <c r="AD1213">
        <f t="shared" si="18"/>
        <v>1212</v>
      </c>
    </row>
    <row r="1214" spans="1:30" hidden="1" x14ac:dyDescent="0.3">
      <c r="E1214" t="s">
        <v>228</v>
      </c>
      <c r="F1214" t="s">
        <v>1277</v>
      </c>
      <c r="G1214" t="s">
        <v>1424</v>
      </c>
      <c r="H1214" t="s">
        <v>1430</v>
      </c>
      <c r="I1214" t="s">
        <v>79</v>
      </c>
      <c r="P1214" t="s">
        <v>4477</v>
      </c>
      <c r="U1214" t="str">
        <f>CONCATENATE(Parameter[[#This Row],[Use Case 1]],";",Parameter[[#This Row],[Use Case 2]],";",Parameter[[#This Row],[Use Case 3]],";",Parameter[[#This Row],[Use Case 4]],";",Parameter[[#This Row],[Use Case 5]],";")</f>
        <v>Planung Baustoffe;;;;;</v>
      </c>
      <c r="V1214" t="s">
        <v>34</v>
      </c>
      <c r="W1214">
        <v>2022</v>
      </c>
      <c r="Y1214" t="s">
        <v>4661</v>
      </c>
      <c r="AD1214">
        <f t="shared" si="18"/>
        <v>1213</v>
      </c>
    </row>
    <row r="1215" spans="1:30" hidden="1" x14ac:dyDescent="0.3">
      <c r="E1215" t="s">
        <v>228</v>
      </c>
      <c r="F1215" t="s">
        <v>1277</v>
      </c>
      <c r="G1215" t="s">
        <v>1424</v>
      </c>
      <c r="H1215" t="s">
        <v>1431</v>
      </c>
      <c r="I1215" t="s">
        <v>79</v>
      </c>
      <c r="P1215" t="s">
        <v>4477</v>
      </c>
      <c r="U1215" t="str">
        <f>CONCATENATE(Parameter[[#This Row],[Use Case 1]],";",Parameter[[#This Row],[Use Case 2]],";",Parameter[[#This Row],[Use Case 3]],";",Parameter[[#This Row],[Use Case 4]],";",Parameter[[#This Row],[Use Case 5]],";")</f>
        <v>Planung Baustoffe;;;;;</v>
      </c>
      <c r="V1215" t="s">
        <v>34</v>
      </c>
      <c r="W1215">
        <v>2022</v>
      </c>
      <c r="Y1215" t="s">
        <v>4661</v>
      </c>
      <c r="AD1215">
        <f t="shared" si="18"/>
        <v>1214</v>
      </c>
    </row>
    <row r="1216" spans="1:30" hidden="1" x14ac:dyDescent="0.3">
      <c r="E1216" t="s">
        <v>228</v>
      </c>
      <c r="F1216" t="s">
        <v>1277</v>
      </c>
      <c r="G1216" t="s">
        <v>1432</v>
      </c>
      <c r="H1216"/>
      <c r="I1216" t="s">
        <v>37</v>
      </c>
      <c r="J1216" t="s">
        <v>1434</v>
      </c>
      <c r="K1216" t="s">
        <v>74</v>
      </c>
      <c r="L1216" t="s">
        <v>1433</v>
      </c>
      <c r="M1216" t="s">
        <v>41</v>
      </c>
      <c r="P1216" t="s">
        <v>4477</v>
      </c>
      <c r="U1216" t="str">
        <f>CONCATENATE(Parameter[[#This Row],[Use Case 1]],";",Parameter[[#This Row],[Use Case 2]],";",Parameter[[#This Row],[Use Case 3]],";",Parameter[[#This Row],[Use Case 4]],";",Parameter[[#This Row],[Use Case 5]],";")</f>
        <v>Planung Baustoffe;;;;;</v>
      </c>
      <c r="V1216" t="s">
        <v>34</v>
      </c>
      <c r="W1216">
        <v>2022</v>
      </c>
      <c r="Y1216" t="s">
        <v>4661</v>
      </c>
      <c r="Z1216" t="s">
        <v>1435</v>
      </c>
      <c r="AD1216">
        <f t="shared" si="18"/>
        <v>1215</v>
      </c>
    </row>
    <row r="1217" spans="5:30" hidden="1" x14ac:dyDescent="0.3">
      <c r="E1217" t="s">
        <v>228</v>
      </c>
      <c r="F1217" t="s">
        <v>1277</v>
      </c>
      <c r="G1217" t="s">
        <v>1432</v>
      </c>
      <c r="H1217" t="s">
        <v>115</v>
      </c>
      <c r="I1217" t="s">
        <v>79</v>
      </c>
      <c r="P1217" t="s">
        <v>4477</v>
      </c>
      <c r="U1217" t="str">
        <f>CONCATENATE(Parameter[[#This Row],[Use Case 1]],";",Parameter[[#This Row],[Use Case 2]],";",Parameter[[#This Row],[Use Case 3]],";",Parameter[[#This Row],[Use Case 4]],";",Parameter[[#This Row],[Use Case 5]],";")</f>
        <v>Planung Baustoffe;;;;;</v>
      </c>
      <c r="V1217" t="s">
        <v>34</v>
      </c>
      <c r="W1217">
        <v>2022</v>
      </c>
      <c r="Y1217" t="s">
        <v>4661</v>
      </c>
      <c r="AD1217">
        <f t="shared" si="18"/>
        <v>1216</v>
      </c>
    </row>
    <row r="1218" spans="5:30" hidden="1" x14ac:dyDescent="0.3">
      <c r="E1218" t="s">
        <v>228</v>
      </c>
      <c r="F1218" t="s">
        <v>1277</v>
      </c>
      <c r="G1218" t="s">
        <v>1432</v>
      </c>
      <c r="H1218" t="s">
        <v>1686</v>
      </c>
      <c r="I1218" t="s">
        <v>79</v>
      </c>
      <c r="P1218" t="s">
        <v>4477</v>
      </c>
      <c r="U1218" t="str">
        <f>CONCATENATE(Parameter[[#This Row],[Use Case 1]],";",Parameter[[#This Row],[Use Case 2]],";",Parameter[[#This Row],[Use Case 3]],";",Parameter[[#This Row],[Use Case 4]],";",Parameter[[#This Row],[Use Case 5]],";")</f>
        <v>Planung Baustoffe;;;;;</v>
      </c>
      <c r="V1218" t="s">
        <v>34</v>
      </c>
      <c r="W1218">
        <v>2022</v>
      </c>
      <c r="Y1218" t="s">
        <v>4661</v>
      </c>
      <c r="AD1218">
        <f t="shared" si="18"/>
        <v>1217</v>
      </c>
    </row>
    <row r="1219" spans="5:30" hidden="1" x14ac:dyDescent="0.3">
      <c r="E1219" t="s">
        <v>228</v>
      </c>
      <c r="F1219" t="s">
        <v>1277</v>
      </c>
      <c r="G1219" t="s">
        <v>1432</v>
      </c>
      <c r="H1219" t="s">
        <v>1436</v>
      </c>
      <c r="I1219" t="s">
        <v>79</v>
      </c>
      <c r="P1219" t="s">
        <v>4477</v>
      </c>
      <c r="U1219" t="str">
        <f>CONCATENATE(Parameter[[#This Row],[Use Case 1]],";",Parameter[[#This Row],[Use Case 2]],";",Parameter[[#This Row],[Use Case 3]],";",Parameter[[#This Row],[Use Case 4]],";",Parameter[[#This Row],[Use Case 5]],";")</f>
        <v>Planung Baustoffe;;;;;</v>
      </c>
      <c r="V1219" t="s">
        <v>34</v>
      </c>
      <c r="W1219">
        <v>2022</v>
      </c>
      <c r="Y1219" t="s">
        <v>4661</v>
      </c>
      <c r="AD1219">
        <f t="shared" si="18"/>
        <v>1218</v>
      </c>
    </row>
    <row r="1220" spans="5:30" hidden="1" x14ac:dyDescent="0.3">
      <c r="E1220" t="s">
        <v>228</v>
      </c>
      <c r="F1220" t="s">
        <v>1277</v>
      </c>
      <c r="G1220" t="s">
        <v>1432</v>
      </c>
      <c r="H1220" t="s">
        <v>1437</v>
      </c>
      <c r="I1220" t="s">
        <v>79</v>
      </c>
      <c r="P1220" t="s">
        <v>4477</v>
      </c>
      <c r="U1220" t="str">
        <f>CONCATENATE(Parameter[[#This Row],[Use Case 1]],";",Parameter[[#This Row],[Use Case 2]],";",Parameter[[#This Row],[Use Case 3]],";",Parameter[[#This Row],[Use Case 4]],";",Parameter[[#This Row],[Use Case 5]],";")</f>
        <v>Planung Baustoffe;;;;;</v>
      </c>
      <c r="V1220" t="s">
        <v>34</v>
      </c>
      <c r="W1220">
        <v>2022</v>
      </c>
      <c r="Y1220" t="s">
        <v>4661</v>
      </c>
      <c r="AD1220">
        <f t="shared" ref="AD1220:AD1283" si="19">AD1219+1</f>
        <v>1219</v>
      </c>
    </row>
    <row r="1221" spans="5:30" hidden="1" x14ac:dyDescent="0.3">
      <c r="E1221" t="s">
        <v>228</v>
      </c>
      <c r="F1221" t="s">
        <v>1277</v>
      </c>
      <c r="G1221" t="s">
        <v>1432</v>
      </c>
      <c r="H1221" t="s">
        <v>1438</v>
      </c>
      <c r="I1221" t="s">
        <v>79</v>
      </c>
      <c r="P1221" t="s">
        <v>4477</v>
      </c>
      <c r="U1221" t="str">
        <f>CONCATENATE(Parameter[[#This Row],[Use Case 1]],";",Parameter[[#This Row],[Use Case 2]],";",Parameter[[#This Row],[Use Case 3]],";",Parameter[[#This Row],[Use Case 4]],";",Parameter[[#This Row],[Use Case 5]],";")</f>
        <v>Planung Baustoffe;;;;;</v>
      </c>
      <c r="V1221" t="s">
        <v>34</v>
      </c>
      <c r="W1221">
        <v>2022</v>
      </c>
      <c r="Y1221" t="s">
        <v>4661</v>
      </c>
      <c r="AD1221">
        <f t="shared" si="19"/>
        <v>1220</v>
      </c>
    </row>
    <row r="1222" spans="5:30" hidden="1" x14ac:dyDescent="0.3">
      <c r="E1222" t="s">
        <v>228</v>
      </c>
      <c r="F1222" t="s">
        <v>1277</v>
      </c>
      <c r="G1222" t="s">
        <v>1439</v>
      </c>
      <c r="H1222"/>
      <c r="I1222" t="s">
        <v>37</v>
      </c>
      <c r="J1222" t="s">
        <v>1440</v>
      </c>
      <c r="K1222" t="s">
        <v>74</v>
      </c>
      <c r="L1222" t="s">
        <v>4486</v>
      </c>
      <c r="M1222" t="s">
        <v>41</v>
      </c>
      <c r="P1222" t="s">
        <v>4477</v>
      </c>
      <c r="U1222" t="str">
        <f>CONCATENATE(Parameter[[#This Row],[Use Case 1]],";",Parameter[[#This Row],[Use Case 2]],";",Parameter[[#This Row],[Use Case 3]],";",Parameter[[#This Row],[Use Case 4]],";",Parameter[[#This Row],[Use Case 5]],";")</f>
        <v>Planung Baustoffe;;;;;</v>
      </c>
      <c r="V1222" t="s">
        <v>34</v>
      </c>
      <c r="W1222">
        <v>2022</v>
      </c>
      <c r="Y1222" t="s">
        <v>4661</v>
      </c>
      <c r="Z1222" t="s">
        <v>1441</v>
      </c>
      <c r="AD1222">
        <f t="shared" si="19"/>
        <v>1221</v>
      </c>
    </row>
    <row r="1223" spans="5:30" hidden="1" x14ac:dyDescent="0.3">
      <c r="E1223" t="s">
        <v>228</v>
      </c>
      <c r="F1223" t="s">
        <v>1277</v>
      </c>
      <c r="G1223" t="s">
        <v>1439</v>
      </c>
      <c r="H1223" t="s">
        <v>115</v>
      </c>
      <c r="I1223" t="s">
        <v>79</v>
      </c>
      <c r="P1223" t="s">
        <v>4477</v>
      </c>
      <c r="U1223" t="str">
        <f>CONCATENATE(Parameter[[#This Row],[Use Case 1]],";",Parameter[[#This Row],[Use Case 2]],";",Parameter[[#This Row],[Use Case 3]],";",Parameter[[#This Row],[Use Case 4]],";",Parameter[[#This Row],[Use Case 5]],";")</f>
        <v>Planung Baustoffe;;;;;</v>
      </c>
      <c r="V1223" t="s">
        <v>34</v>
      </c>
      <c r="W1223">
        <v>2022</v>
      </c>
      <c r="Y1223" t="s">
        <v>4661</v>
      </c>
      <c r="AD1223">
        <f t="shared" si="19"/>
        <v>1222</v>
      </c>
    </row>
    <row r="1224" spans="5:30" hidden="1" x14ac:dyDescent="0.3">
      <c r="E1224" t="s">
        <v>228</v>
      </c>
      <c r="F1224" t="s">
        <v>1277</v>
      </c>
      <c r="G1224" t="s">
        <v>1439</v>
      </c>
      <c r="H1224" t="s">
        <v>1686</v>
      </c>
      <c r="I1224" t="s">
        <v>79</v>
      </c>
      <c r="P1224" t="s">
        <v>4477</v>
      </c>
      <c r="U1224" t="str">
        <f>CONCATENATE(Parameter[[#This Row],[Use Case 1]],";",Parameter[[#This Row],[Use Case 2]],";",Parameter[[#This Row],[Use Case 3]],";",Parameter[[#This Row],[Use Case 4]],";",Parameter[[#This Row],[Use Case 5]],";")</f>
        <v>Planung Baustoffe;;;;;</v>
      </c>
      <c r="V1224" t="s">
        <v>34</v>
      </c>
      <c r="W1224">
        <v>2022</v>
      </c>
      <c r="Y1224" t="s">
        <v>4661</v>
      </c>
      <c r="AD1224">
        <f t="shared" si="19"/>
        <v>1223</v>
      </c>
    </row>
    <row r="1225" spans="5:30" hidden="1" x14ac:dyDescent="0.3">
      <c r="E1225" t="s">
        <v>228</v>
      </c>
      <c r="F1225" t="s">
        <v>1277</v>
      </c>
      <c r="G1225" t="s">
        <v>1439</v>
      </c>
      <c r="H1225">
        <v>1</v>
      </c>
      <c r="I1225" t="s">
        <v>79</v>
      </c>
      <c r="P1225" t="s">
        <v>4477</v>
      </c>
      <c r="U1225" t="str">
        <f>CONCATENATE(Parameter[[#This Row],[Use Case 1]],";",Parameter[[#This Row],[Use Case 2]],";",Parameter[[#This Row],[Use Case 3]],";",Parameter[[#This Row],[Use Case 4]],";",Parameter[[#This Row],[Use Case 5]],";")</f>
        <v>Planung Baustoffe;;;;;</v>
      </c>
      <c r="V1225" t="s">
        <v>34</v>
      </c>
      <c r="W1225">
        <v>2022</v>
      </c>
      <c r="Y1225" t="s">
        <v>4661</v>
      </c>
      <c r="AD1225">
        <f t="shared" si="19"/>
        <v>1224</v>
      </c>
    </row>
    <row r="1226" spans="5:30" hidden="1" x14ac:dyDescent="0.3">
      <c r="E1226" t="s">
        <v>228</v>
      </c>
      <c r="F1226" t="s">
        <v>1277</v>
      </c>
      <c r="G1226" t="s">
        <v>1439</v>
      </c>
      <c r="H1226">
        <v>2</v>
      </c>
      <c r="I1226" t="s">
        <v>79</v>
      </c>
      <c r="P1226" t="s">
        <v>4477</v>
      </c>
      <c r="U1226" t="str">
        <f>CONCATENATE(Parameter[[#This Row],[Use Case 1]],";",Parameter[[#This Row],[Use Case 2]],";",Parameter[[#This Row],[Use Case 3]],";",Parameter[[#This Row],[Use Case 4]],";",Parameter[[#This Row],[Use Case 5]],";")</f>
        <v>Planung Baustoffe;;;;;</v>
      </c>
      <c r="V1226" t="s">
        <v>34</v>
      </c>
      <c r="W1226">
        <v>2022</v>
      </c>
      <c r="Y1226" t="s">
        <v>4661</v>
      </c>
      <c r="AD1226">
        <f t="shared" si="19"/>
        <v>1225</v>
      </c>
    </row>
    <row r="1227" spans="5:30" hidden="1" x14ac:dyDescent="0.3">
      <c r="E1227" t="s">
        <v>228</v>
      </c>
      <c r="F1227" t="s">
        <v>1277</v>
      </c>
      <c r="G1227" t="s">
        <v>1439</v>
      </c>
      <c r="H1227">
        <v>3</v>
      </c>
      <c r="I1227" t="s">
        <v>79</v>
      </c>
      <c r="P1227" t="s">
        <v>4477</v>
      </c>
      <c r="U1227" t="str">
        <f>CONCATENATE(Parameter[[#This Row],[Use Case 1]],";",Parameter[[#This Row],[Use Case 2]],";",Parameter[[#This Row],[Use Case 3]],";",Parameter[[#This Row],[Use Case 4]],";",Parameter[[#This Row],[Use Case 5]],";")</f>
        <v>Planung Baustoffe;;;;;</v>
      </c>
      <c r="V1227" t="s">
        <v>34</v>
      </c>
      <c r="W1227">
        <v>2022</v>
      </c>
      <c r="Y1227" t="s">
        <v>4661</v>
      </c>
      <c r="AD1227">
        <f t="shared" si="19"/>
        <v>1226</v>
      </c>
    </row>
    <row r="1228" spans="5:30" hidden="1" x14ac:dyDescent="0.3">
      <c r="E1228" t="s">
        <v>228</v>
      </c>
      <c r="F1228" t="s">
        <v>1277</v>
      </c>
      <c r="G1228" t="s">
        <v>1442</v>
      </c>
      <c r="H1228"/>
      <c r="I1228" t="s">
        <v>37</v>
      </c>
      <c r="J1228" t="s">
        <v>1444</v>
      </c>
      <c r="K1228" t="s">
        <v>74</v>
      </c>
      <c r="L1228" t="s">
        <v>1443</v>
      </c>
      <c r="M1228" t="s">
        <v>41</v>
      </c>
      <c r="P1228" t="s">
        <v>4477</v>
      </c>
      <c r="U1228" t="str">
        <f>CONCATENATE(Parameter[[#This Row],[Use Case 1]],";",Parameter[[#This Row],[Use Case 2]],";",Parameter[[#This Row],[Use Case 3]],";",Parameter[[#This Row],[Use Case 4]],";",Parameter[[#This Row],[Use Case 5]],";")</f>
        <v>Planung Baustoffe;;;;;</v>
      </c>
      <c r="V1228" t="s">
        <v>34</v>
      </c>
      <c r="W1228">
        <v>2022</v>
      </c>
      <c r="Y1228" t="s">
        <v>4661</v>
      </c>
      <c r="Z1228" t="s">
        <v>1445</v>
      </c>
      <c r="AD1228">
        <f t="shared" si="19"/>
        <v>1227</v>
      </c>
    </row>
    <row r="1229" spans="5:30" hidden="1" x14ac:dyDescent="0.3">
      <c r="E1229" t="s">
        <v>228</v>
      </c>
      <c r="F1229" t="s">
        <v>1277</v>
      </c>
      <c r="G1229" t="s">
        <v>1442</v>
      </c>
      <c r="H1229" t="s">
        <v>115</v>
      </c>
      <c r="I1229" t="s">
        <v>79</v>
      </c>
      <c r="P1229" t="s">
        <v>4477</v>
      </c>
      <c r="U1229" t="str">
        <f>CONCATENATE(Parameter[[#This Row],[Use Case 1]],";",Parameter[[#This Row],[Use Case 2]],";",Parameter[[#This Row],[Use Case 3]],";",Parameter[[#This Row],[Use Case 4]],";",Parameter[[#This Row],[Use Case 5]],";")</f>
        <v>Planung Baustoffe;;;;;</v>
      </c>
      <c r="V1229" t="s">
        <v>34</v>
      </c>
      <c r="W1229">
        <v>2022</v>
      </c>
      <c r="Y1229" t="s">
        <v>4661</v>
      </c>
      <c r="AD1229">
        <f t="shared" si="19"/>
        <v>1228</v>
      </c>
    </row>
    <row r="1230" spans="5:30" hidden="1" x14ac:dyDescent="0.3">
      <c r="E1230" t="s">
        <v>228</v>
      </c>
      <c r="F1230" t="s">
        <v>1277</v>
      </c>
      <c r="G1230" t="s">
        <v>1442</v>
      </c>
      <c r="H1230" t="s">
        <v>1686</v>
      </c>
      <c r="I1230" t="s">
        <v>79</v>
      </c>
      <c r="P1230" t="s">
        <v>4477</v>
      </c>
      <c r="U1230" t="str">
        <f>CONCATENATE(Parameter[[#This Row],[Use Case 1]],";",Parameter[[#This Row],[Use Case 2]],";",Parameter[[#This Row],[Use Case 3]],";",Parameter[[#This Row],[Use Case 4]],";",Parameter[[#This Row],[Use Case 5]],";")</f>
        <v>Planung Baustoffe;;;;;</v>
      </c>
      <c r="V1230" t="s">
        <v>34</v>
      </c>
      <c r="W1230">
        <v>2022</v>
      </c>
      <c r="Y1230" t="s">
        <v>4661</v>
      </c>
      <c r="AD1230">
        <f t="shared" si="19"/>
        <v>1229</v>
      </c>
    </row>
    <row r="1231" spans="5:30" hidden="1" x14ac:dyDescent="0.3">
      <c r="E1231" t="s">
        <v>228</v>
      </c>
      <c r="F1231" t="s">
        <v>1277</v>
      </c>
      <c r="G1231" t="s">
        <v>1442</v>
      </c>
      <c r="H1231" t="s">
        <v>1446</v>
      </c>
      <c r="I1231" t="s">
        <v>79</v>
      </c>
      <c r="P1231" t="s">
        <v>4477</v>
      </c>
      <c r="U1231" t="str">
        <f>CONCATENATE(Parameter[[#This Row],[Use Case 1]],";",Parameter[[#This Row],[Use Case 2]],";",Parameter[[#This Row],[Use Case 3]],";",Parameter[[#This Row],[Use Case 4]],";",Parameter[[#This Row],[Use Case 5]],";")</f>
        <v>Planung Baustoffe;;;;;</v>
      </c>
      <c r="V1231" t="s">
        <v>34</v>
      </c>
      <c r="W1231">
        <v>2022</v>
      </c>
      <c r="Y1231" t="s">
        <v>4661</v>
      </c>
      <c r="AD1231">
        <f t="shared" si="19"/>
        <v>1230</v>
      </c>
    </row>
    <row r="1232" spans="5:30" hidden="1" x14ac:dyDescent="0.3">
      <c r="E1232" t="s">
        <v>228</v>
      </c>
      <c r="F1232" t="s">
        <v>1277</v>
      </c>
      <c r="G1232" t="s">
        <v>1442</v>
      </c>
      <c r="H1232" t="s">
        <v>1447</v>
      </c>
      <c r="I1232" t="s">
        <v>79</v>
      </c>
      <c r="P1232" t="s">
        <v>4477</v>
      </c>
      <c r="U1232" t="str">
        <f>CONCATENATE(Parameter[[#This Row],[Use Case 1]],";",Parameter[[#This Row],[Use Case 2]],";",Parameter[[#This Row],[Use Case 3]],";",Parameter[[#This Row],[Use Case 4]],";",Parameter[[#This Row],[Use Case 5]],";")</f>
        <v>Planung Baustoffe;;;;;</v>
      </c>
      <c r="V1232" t="s">
        <v>34</v>
      </c>
      <c r="W1232">
        <v>2022</v>
      </c>
      <c r="Y1232" t="s">
        <v>4661</v>
      </c>
      <c r="AD1232">
        <f t="shared" si="19"/>
        <v>1231</v>
      </c>
    </row>
    <row r="1233" spans="5:30" hidden="1" x14ac:dyDescent="0.3">
      <c r="E1233" t="s">
        <v>228</v>
      </c>
      <c r="F1233" t="s">
        <v>1277</v>
      </c>
      <c r="G1233" t="s">
        <v>1442</v>
      </c>
      <c r="H1233" t="s">
        <v>1448</v>
      </c>
      <c r="I1233" t="s">
        <v>79</v>
      </c>
      <c r="P1233" t="s">
        <v>4477</v>
      </c>
      <c r="U1233" t="str">
        <f>CONCATENATE(Parameter[[#This Row],[Use Case 1]],";",Parameter[[#This Row],[Use Case 2]],";",Parameter[[#This Row],[Use Case 3]],";",Parameter[[#This Row],[Use Case 4]],";",Parameter[[#This Row],[Use Case 5]],";")</f>
        <v>Planung Baustoffe;;;;;</v>
      </c>
      <c r="V1233" t="s">
        <v>34</v>
      </c>
      <c r="W1233">
        <v>2022</v>
      </c>
      <c r="Y1233" t="s">
        <v>4661</v>
      </c>
      <c r="AD1233">
        <f t="shared" si="19"/>
        <v>1232</v>
      </c>
    </row>
    <row r="1234" spans="5:30" hidden="1" x14ac:dyDescent="0.3">
      <c r="E1234" t="s">
        <v>228</v>
      </c>
      <c r="F1234" t="s">
        <v>1277</v>
      </c>
      <c r="G1234" t="s">
        <v>1449</v>
      </c>
      <c r="H1234"/>
      <c r="I1234" t="s">
        <v>37</v>
      </c>
      <c r="J1234" t="s">
        <v>1451</v>
      </c>
      <c r="K1234" t="s">
        <v>74</v>
      </c>
      <c r="L1234" t="s">
        <v>1450</v>
      </c>
      <c r="M1234" t="s">
        <v>41</v>
      </c>
      <c r="P1234" t="s">
        <v>4477</v>
      </c>
      <c r="U1234" t="str">
        <f>CONCATENATE(Parameter[[#This Row],[Use Case 1]],";",Parameter[[#This Row],[Use Case 2]],";",Parameter[[#This Row],[Use Case 3]],";",Parameter[[#This Row],[Use Case 4]],";",Parameter[[#This Row],[Use Case 5]],";")</f>
        <v>Planung Baustoffe;;;;;</v>
      </c>
      <c r="V1234" t="s">
        <v>34</v>
      </c>
      <c r="W1234">
        <v>2022</v>
      </c>
      <c r="Y1234" t="s">
        <v>4661</v>
      </c>
      <c r="Z1234" t="s">
        <v>1452</v>
      </c>
      <c r="AD1234">
        <f t="shared" si="19"/>
        <v>1233</v>
      </c>
    </row>
    <row r="1235" spans="5:30" hidden="1" x14ac:dyDescent="0.3">
      <c r="E1235" t="s">
        <v>228</v>
      </c>
      <c r="F1235" t="s">
        <v>1277</v>
      </c>
      <c r="G1235" t="s">
        <v>1449</v>
      </c>
      <c r="H1235" t="s">
        <v>115</v>
      </c>
      <c r="I1235" t="s">
        <v>79</v>
      </c>
      <c r="P1235" t="s">
        <v>4477</v>
      </c>
      <c r="U1235" t="str">
        <f>CONCATENATE(Parameter[[#This Row],[Use Case 1]],";",Parameter[[#This Row],[Use Case 2]],";",Parameter[[#This Row],[Use Case 3]],";",Parameter[[#This Row],[Use Case 4]],";",Parameter[[#This Row],[Use Case 5]],";")</f>
        <v>Planung Baustoffe;;;;;</v>
      </c>
      <c r="V1235" t="s">
        <v>34</v>
      </c>
      <c r="W1235">
        <v>2022</v>
      </c>
      <c r="Y1235" t="s">
        <v>4661</v>
      </c>
      <c r="AD1235">
        <f t="shared" si="19"/>
        <v>1234</v>
      </c>
    </row>
    <row r="1236" spans="5:30" hidden="1" x14ac:dyDescent="0.3">
      <c r="E1236" t="s">
        <v>228</v>
      </c>
      <c r="F1236" t="s">
        <v>1277</v>
      </c>
      <c r="G1236" t="s">
        <v>1449</v>
      </c>
      <c r="H1236" t="s">
        <v>1686</v>
      </c>
      <c r="I1236" t="s">
        <v>79</v>
      </c>
      <c r="P1236" t="s">
        <v>4477</v>
      </c>
      <c r="U1236" t="str">
        <f>CONCATENATE(Parameter[[#This Row],[Use Case 1]],";",Parameter[[#This Row],[Use Case 2]],";",Parameter[[#This Row],[Use Case 3]],";",Parameter[[#This Row],[Use Case 4]],";",Parameter[[#This Row],[Use Case 5]],";")</f>
        <v>Planung Baustoffe;;;;;</v>
      </c>
      <c r="V1236" t="s">
        <v>34</v>
      </c>
      <c r="W1236">
        <v>2022</v>
      </c>
      <c r="Y1236" t="s">
        <v>4661</v>
      </c>
      <c r="AD1236">
        <f t="shared" si="19"/>
        <v>1235</v>
      </c>
    </row>
    <row r="1237" spans="5:30" hidden="1" x14ac:dyDescent="0.3">
      <c r="E1237" t="s">
        <v>228</v>
      </c>
      <c r="F1237" t="s">
        <v>1277</v>
      </c>
      <c r="G1237" t="s">
        <v>1449</v>
      </c>
      <c r="H1237" t="s">
        <v>1453</v>
      </c>
      <c r="I1237" t="s">
        <v>79</v>
      </c>
      <c r="P1237" t="s">
        <v>4477</v>
      </c>
      <c r="U1237" t="str">
        <f>CONCATENATE(Parameter[[#This Row],[Use Case 1]],";",Parameter[[#This Row],[Use Case 2]],";",Parameter[[#This Row],[Use Case 3]],";",Parameter[[#This Row],[Use Case 4]],";",Parameter[[#This Row],[Use Case 5]],";")</f>
        <v>Planung Baustoffe;;;;;</v>
      </c>
      <c r="V1237" t="s">
        <v>34</v>
      </c>
      <c r="W1237">
        <v>2022</v>
      </c>
      <c r="Y1237" t="s">
        <v>4661</v>
      </c>
      <c r="AD1237">
        <f t="shared" si="19"/>
        <v>1236</v>
      </c>
    </row>
    <row r="1238" spans="5:30" hidden="1" x14ac:dyDescent="0.3">
      <c r="E1238" t="s">
        <v>228</v>
      </c>
      <c r="F1238" t="s">
        <v>1277</v>
      </c>
      <c r="G1238" t="s">
        <v>1449</v>
      </c>
      <c r="H1238" t="s">
        <v>1454</v>
      </c>
      <c r="I1238" t="s">
        <v>79</v>
      </c>
      <c r="P1238" t="s">
        <v>4477</v>
      </c>
      <c r="U1238" t="str">
        <f>CONCATENATE(Parameter[[#This Row],[Use Case 1]],";",Parameter[[#This Row],[Use Case 2]],";",Parameter[[#This Row],[Use Case 3]],";",Parameter[[#This Row],[Use Case 4]],";",Parameter[[#This Row],[Use Case 5]],";")</f>
        <v>Planung Baustoffe;;;;;</v>
      </c>
      <c r="V1238" t="s">
        <v>34</v>
      </c>
      <c r="W1238">
        <v>2022</v>
      </c>
      <c r="Y1238" t="s">
        <v>4661</v>
      </c>
      <c r="AD1238">
        <f t="shared" si="19"/>
        <v>1237</v>
      </c>
    </row>
    <row r="1239" spans="5:30" hidden="1" x14ac:dyDescent="0.3">
      <c r="E1239" t="s">
        <v>228</v>
      </c>
      <c r="F1239" t="s">
        <v>1277</v>
      </c>
      <c r="G1239" t="s">
        <v>1449</v>
      </c>
      <c r="H1239" t="s">
        <v>1455</v>
      </c>
      <c r="I1239" t="s">
        <v>79</v>
      </c>
      <c r="P1239" t="s">
        <v>4477</v>
      </c>
      <c r="U1239" t="str">
        <f>CONCATENATE(Parameter[[#This Row],[Use Case 1]],";",Parameter[[#This Row],[Use Case 2]],";",Parameter[[#This Row],[Use Case 3]],";",Parameter[[#This Row],[Use Case 4]],";",Parameter[[#This Row],[Use Case 5]],";")</f>
        <v>Planung Baustoffe;;;;;</v>
      </c>
      <c r="V1239" t="s">
        <v>34</v>
      </c>
      <c r="W1239">
        <v>2022</v>
      </c>
      <c r="Y1239" t="s">
        <v>4661</v>
      </c>
      <c r="AD1239">
        <f t="shared" si="19"/>
        <v>1238</v>
      </c>
    </row>
    <row r="1240" spans="5:30" hidden="1" x14ac:dyDescent="0.3">
      <c r="E1240" t="s">
        <v>228</v>
      </c>
      <c r="F1240" t="s">
        <v>1277</v>
      </c>
      <c r="G1240" t="s">
        <v>1449</v>
      </c>
      <c r="H1240" t="s">
        <v>1456</v>
      </c>
      <c r="I1240" t="s">
        <v>79</v>
      </c>
      <c r="P1240" t="s">
        <v>4477</v>
      </c>
      <c r="U1240" t="str">
        <f>CONCATENATE(Parameter[[#This Row],[Use Case 1]],";",Parameter[[#This Row],[Use Case 2]],";",Parameter[[#This Row],[Use Case 3]],";",Parameter[[#This Row],[Use Case 4]],";",Parameter[[#This Row],[Use Case 5]],";")</f>
        <v>Planung Baustoffe;;;;;</v>
      </c>
      <c r="V1240" t="s">
        <v>34</v>
      </c>
      <c r="W1240">
        <v>2022</v>
      </c>
      <c r="Y1240" t="s">
        <v>4661</v>
      </c>
      <c r="AD1240">
        <f t="shared" si="19"/>
        <v>1239</v>
      </c>
    </row>
    <row r="1241" spans="5:30" hidden="1" x14ac:dyDescent="0.3">
      <c r="E1241" t="s">
        <v>228</v>
      </c>
      <c r="F1241" t="s">
        <v>1277</v>
      </c>
      <c r="G1241" t="s">
        <v>1449</v>
      </c>
      <c r="H1241" t="s">
        <v>771</v>
      </c>
      <c r="I1241" t="s">
        <v>79</v>
      </c>
      <c r="P1241" t="s">
        <v>4477</v>
      </c>
      <c r="U1241" t="str">
        <f>CONCATENATE(Parameter[[#This Row],[Use Case 1]],";",Parameter[[#This Row],[Use Case 2]],";",Parameter[[#This Row],[Use Case 3]],";",Parameter[[#This Row],[Use Case 4]],";",Parameter[[#This Row],[Use Case 5]],";")</f>
        <v>Planung Baustoffe;;;;;</v>
      </c>
      <c r="V1241" t="s">
        <v>34</v>
      </c>
      <c r="W1241">
        <v>2022</v>
      </c>
      <c r="Y1241" t="s">
        <v>4661</v>
      </c>
      <c r="AD1241">
        <f t="shared" si="19"/>
        <v>1240</v>
      </c>
    </row>
    <row r="1242" spans="5:30" hidden="1" x14ac:dyDescent="0.3">
      <c r="E1242" t="s">
        <v>228</v>
      </c>
      <c r="F1242" t="s">
        <v>1277</v>
      </c>
      <c r="G1242" t="s">
        <v>1449</v>
      </c>
      <c r="H1242" t="s">
        <v>1457</v>
      </c>
      <c r="I1242" t="s">
        <v>79</v>
      </c>
      <c r="P1242" t="s">
        <v>4477</v>
      </c>
      <c r="U1242" t="str">
        <f>CONCATENATE(Parameter[[#This Row],[Use Case 1]],";",Parameter[[#This Row],[Use Case 2]],";",Parameter[[#This Row],[Use Case 3]],";",Parameter[[#This Row],[Use Case 4]],";",Parameter[[#This Row],[Use Case 5]],";")</f>
        <v>Planung Baustoffe;;;;;</v>
      </c>
      <c r="V1242" t="s">
        <v>34</v>
      </c>
      <c r="W1242">
        <v>2022</v>
      </c>
      <c r="Y1242" t="s">
        <v>4661</v>
      </c>
      <c r="AD1242">
        <f t="shared" si="19"/>
        <v>1241</v>
      </c>
    </row>
    <row r="1243" spans="5:30" hidden="1" x14ac:dyDescent="0.3">
      <c r="E1243" t="s">
        <v>228</v>
      </c>
      <c r="F1243" t="s">
        <v>1277</v>
      </c>
      <c r="G1243" t="s">
        <v>1458</v>
      </c>
      <c r="H1243"/>
      <c r="I1243" t="s">
        <v>37</v>
      </c>
      <c r="J1243" t="s">
        <v>1460</v>
      </c>
      <c r="K1243" t="s">
        <v>74</v>
      </c>
      <c r="L1243" t="s">
        <v>1459</v>
      </c>
      <c r="M1243" t="s">
        <v>41</v>
      </c>
      <c r="P1243" t="s">
        <v>4477</v>
      </c>
      <c r="U1243" t="str">
        <f>CONCATENATE(Parameter[[#This Row],[Use Case 1]],";",Parameter[[#This Row],[Use Case 2]],";",Parameter[[#This Row],[Use Case 3]],";",Parameter[[#This Row],[Use Case 4]],";",Parameter[[#This Row],[Use Case 5]],";")</f>
        <v>Planung Baustoffe;;;;;</v>
      </c>
      <c r="V1243" t="s">
        <v>34</v>
      </c>
      <c r="W1243">
        <v>2022</v>
      </c>
      <c r="Y1243" t="s">
        <v>4661</v>
      </c>
      <c r="Z1243" t="s">
        <v>1461</v>
      </c>
      <c r="AD1243">
        <f t="shared" si="19"/>
        <v>1242</v>
      </c>
    </row>
    <row r="1244" spans="5:30" hidden="1" x14ac:dyDescent="0.3">
      <c r="E1244" t="s">
        <v>228</v>
      </c>
      <c r="F1244" t="s">
        <v>1277</v>
      </c>
      <c r="G1244" t="s">
        <v>1458</v>
      </c>
      <c r="H1244" t="s">
        <v>115</v>
      </c>
      <c r="I1244" t="s">
        <v>79</v>
      </c>
      <c r="P1244" t="s">
        <v>4477</v>
      </c>
      <c r="U1244" t="str">
        <f>CONCATENATE(Parameter[[#This Row],[Use Case 1]],";",Parameter[[#This Row],[Use Case 2]],";",Parameter[[#This Row],[Use Case 3]],";",Parameter[[#This Row],[Use Case 4]],";",Parameter[[#This Row],[Use Case 5]],";")</f>
        <v>Planung Baustoffe;;;;;</v>
      </c>
      <c r="V1244" t="s">
        <v>34</v>
      </c>
      <c r="W1244">
        <v>2022</v>
      </c>
      <c r="Y1244" t="s">
        <v>4661</v>
      </c>
      <c r="AD1244">
        <f t="shared" si="19"/>
        <v>1243</v>
      </c>
    </row>
    <row r="1245" spans="5:30" hidden="1" x14ac:dyDescent="0.3">
      <c r="E1245" t="s">
        <v>228</v>
      </c>
      <c r="F1245" t="s">
        <v>1277</v>
      </c>
      <c r="G1245" t="s">
        <v>1458</v>
      </c>
      <c r="H1245" t="s">
        <v>1686</v>
      </c>
      <c r="I1245" t="s">
        <v>79</v>
      </c>
      <c r="P1245" t="s">
        <v>4477</v>
      </c>
      <c r="U1245" t="str">
        <f>CONCATENATE(Parameter[[#This Row],[Use Case 1]],";",Parameter[[#This Row],[Use Case 2]],";",Parameter[[#This Row],[Use Case 3]],";",Parameter[[#This Row],[Use Case 4]],";",Parameter[[#This Row],[Use Case 5]],";")</f>
        <v>Planung Baustoffe;;;;;</v>
      </c>
      <c r="V1245" t="s">
        <v>34</v>
      </c>
      <c r="W1245">
        <v>2022</v>
      </c>
      <c r="Y1245" t="s">
        <v>4661</v>
      </c>
      <c r="AD1245">
        <f t="shared" si="19"/>
        <v>1244</v>
      </c>
    </row>
    <row r="1246" spans="5:30" hidden="1" x14ac:dyDescent="0.3">
      <c r="E1246" t="s">
        <v>228</v>
      </c>
      <c r="F1246" t="s">
        <v>1277</v>
      </c>
      <c r="G1246" t="s">
        <v>1458</v>
      </c>
      <c r="H1246">
        <v>6</v>
      </c>
      <c r="I1246" t="s">
        <v>79</v>
      </c>
      <c r="P1246" t="s">
        <v>4477</v>
      </c>
      <c r="U1246" t="str">
        <f>CONCATENATE(Parameter[[#This Row],[Use Case 1]],";",Parameter[[#This Row],[Use Case 2]],";",Parameter[[#This Row],[Use Case 3]],";",Parameter[[#This Row],[Use Case 4]],";",Parameter[[#This Row],[Use Case 5]],";")</f>
        <v>Planung Baustoffe;;;;;</v>
      </c>
      <c r="V1246" t="s">
        <v>34</v>
      </c>
      <c r="W1246">
        <v>2022</v>
      </c>
      <c r="Y1246" t="s">
        <v>4661</v>
      </c>
      <c r="AD1246">
        <f t="shared" si="19"/>
        <v>1245</v>
      </c>
    </row>
    <row r="1247" spans="5:30" hidden="1" x14ac:dyDescent="0.3">
      <c r="E1247" t="s">
        <v>228</v>
      </c>
      <c r="F1247" t="s">
        <v>1277</v>
      </c>
      <c r="G1247" t="s">
        <v>1458</v>
      </c>
      <c r="H1247">
        <v>8</v>
      </c>
      <c r="I1247" t="s">
        <v>79</v>
      </c>
      <c r="P1247" t="s">
        <v>4477</v>
      </c>
      <c r="U1247" t="str">
        <f>CONCATENATE(Parameter[[#This Row],[Use Case 1]],";",Parameter[[#This Row],[Use Case 2]],";",Parameter[[#This Row],[Use Case 3]],";",Parameter[[#This Row],[Use Case 4]],";",Parameter[[#This Row],[Use Case 5]],";")</f>
        <v>Planung Baustoffe;;;;;</v>
      </c>
      <c r="V1247" t="s">
        <v>34</v>
      </c>
      <c r="W1247">
        <v>2022</v>
      </c>
      <c r="Y1247" t="s">
        <v>4661</v>
      </c>
      <c r="AD1247">
        <f t="shared" si="19"/>
        <v>1246</v>
      </c>
    </row>
    <row r="1248" spans="5:30" hidden="1" x14ac:dyDescent="0.3">
      <c r="E1248" t="s">
        <v>228</v>
      </c>
      <c r="F1248" t="s">
        <v>1277</v>
      </c>
      <c r="G1248" t="s">
        <v>1458</v>
      </c>
      <c r="H1248">
        <v>10</v>
      </c>
      <c r="I1248" t="s">
        <v>79</v>
      </c>
      <c r="P1248" t="s">
        <v>4477</v>
      </c>
      <c r="U1248" t="str">
        <f>CONCATENATE(Parameter[[#This Row],[Use Case 1]],";",Parameter[[#This Row],[Use Case 2]],";",Parameter[[#This Row],[Use Case 3]],";",Parameter[[#This Row],[Use Case 4]],";",Parameter[[#This Row],[Use Case 5]],";")</f>
        <v>Planung Baustoffe;;;;;</v>
      </c>
      <c r="V1248" t="s">
        <v>34</v>
      </c>
      <c r="W1248">
        <v>2022</v>
      </c>
      <c r="Y1248" t="s">
        <v>4661</v>
      </c>
      <c r="AD1248">
        <f t="shared" si="19"/>
        <v>1247</v>
      </c>
    </row>
    <row r="1249" spans="1:30" hidden="1" x14ac:dyDescent="0.3">
      <c r="E1249" t="s">
        <v>228</v>
      </c>
      <c r="F1249" t="s">
        <v>1277</v>
      </c>
      <c r="G1249" t="s">
        <v>1458</v>
      </c>
      <c r="H1249">
        <v>12</v>
      </c>
      <c r="I1249" t="s">
        <v>79</v>
      </c>
      <c r="P1249" t="s">
        <v>4477</v>
      </c>
      <c r="U1249" t="str">
        <f>CONCATENATE(Parameter[[#This Row],[Use Case 1]],";",Parameter[[#This Row],[Use Case 2]],";",Parameter[[#This Row],[Use Case 3]],";",Parameter[[#This Row],[Use Case 4]],";",Parameter[[#This Row],[Use Case 5]],";")</f>
        <v>Planung Baustoffe;;;;;</v>
      </c>
      <c r="V1249" t="s">
        <v>34</v>
      </c>
      <c r="W1249">
        <v>2022</v>
      </c>
      <c r="Y1249" t="s">
        <v>4661</v>
      </c>
      <c r="AD1249">
        <f t="shared" si="19"/>
        <v>1248</v>
      </c>
    </row>
    <row r="1250" spans="1:30" hidden="1" x14ac:dyDescent="0.3">
      <c r="E1250" t="s">
        <v>228</v>
      </c>
      <c r="F1250" t="s">
        <v>1277</v>
      </c>
      <c r="G1250" t="s">
        <v>1458</v>
      </c>
      <c r="H1250" t="s">
        <v>1462</v>
      </c>
      <c r="I1250" t="s">
        <v>79</v>
      </c>
      <c r="P1250" t="s">
        <v>4477</v>
      </c>
      <c r="U1250" t="str">
        <f>CONCATENATE(Parameter[[#This Row],[Use Case 1]],";",Parameter[[#This Row],[Use Case 2]],";",Parameter[[#This Row],[Use Case 3]],";",Parameter[[#This Row],[Use Case 4]],";",Parameter[[#This Row],[Use Case 5]],";")</f>
        <v>Planung Baustoffe;;;;;</v>
      </c>
      <c r="V1250" t="s">
        <v>34</v>
      </c>
      <c r="W1250">
        <v>2022</v>
      </c>
      <c r="Y1250" t="s">
        <v>4661</v>
      </c>
      <c r="AD1250">
        <f t="shared" si="19"/>
        <v>1249</v>
      </c>
    </row>
    <row r="1251" spans="1:30" hidden="1" x14ac:dyDescent="0.3">
      <c r="E1251" t="s">
        <v>228</v>
      </c>
      <c r="F1251" t="s">
        <v>1277</v>
      </c>
      <c r="G1251" t="s">
        <v>1463</v>
      </c>
      <c r="H1251"/>
      <c r="I1251" t="s">
        <v>37</v>
      </c>
      <c r="J1251" t="s">
        <v>1465</v>
      </c>
      <c r="K1251" t="s">
        <v>47</v>
      </c>
      <c r="L1251" t="s">
        <v>1464</v>
      </c>
      <c r="M1251" t="s">
        <v>41</v>
      </c>
      <c r="P1251" t="s">
        <v>4477</v>
      </c>
      <c r="U1251" t="str">
        <f>CONCATENATE(Parameter[[#This Row],[Use Case 1]],";",Parameter[[#This Row],[Use Case 2]],";",Parameter[[#This Row],[Use Case 3]],";",Parameter[[#This Row],[Use Case 4]],";",Parameter[[#This Row],[Use Case 5]],";")</f>
        <v>Planung Baustoffe;;;;;</v>
      </c>
      <c r="V1251" t="s">
        <v>34</v>
      </c>
      <c r="W1251">
        <v>2022</v>
      </c>
      <c r="Y1251" t="s">
        <v>4661</v>
      </c>
      <c r="Z1251" t="s">
        <v>4487</v>
      </c>
      <c r="AD1251">
        <f t="shared" si="19"/>
        <v>1250</v>
      </c>
    </row>
    <row r="1252" spans="1:30" hidden="1" x14ac:dyDescent="0.3">
      <c r="E1252" t="s">
        <v>228</v>
      </c>
      <c r="F1252" t="s">
        <v>1277</v>
      </c>
      <c r="G1252" t="s">
        <v>1466</v>
      </c>
      <c r="H1252"/>
      <c r="I1252" t="s">
        <v>37</v>
      </c>
      <c r="J1252" t="s">
        <v>1468</v>
      </c>
      <c r="K1252" t="s">
        <v>47</v>
      </c>
      <c r="L1252" t="s">
        <v>1467</v>
      </c>
      <c r="M1252" t="s">
        <v>41</v>
      </c>
      <c r="P1252" t="s">
        <v>4477</v>
      </c>
      <c r="U1252" t="str">
        <f>CONCATENATE(Parameter[[#This Row],[Use Case 1]],";",Parameter[[#This Row],[Use Case 2]],";",Parameter[[#This Row],[Use Case 3]],";",Parameter[[#This Row],[Use Case 4]],";",Parameter[[#This Row],[Use Case 5]],";")</f>
        <v>Planung Baustoffe;;;;;</v>
      </c>
      <c r="V1252" t="s">
        <v>34</v>
      </c>
      <c r="W1252">
        <v>2022</v>
      </c>
      <c r="Y1252" t="s">
        <v>4661</v>
      </c>
      <c r="Z1252" t="s">
        <v>4488</v>
      </c>
      <c r="AD1252">
        <f t="shared" si="19"/>
        <v>1251</v>
      </c>
    </row>
    <row r="1253" spans="1:30" hidden="1" x14ac:dyDescent="0.3">
      <c r="E1253" t="s">
        <v>228</v>
      </c>
      <c r="F1253" t="s">
        <v>1277</v>
      </c>
      <c r="G1253" t="s">
        <v>1469</v>
      </c>
      <c r="H1253"/>
      <c r="I1253" t="s">
        <v>37</v>
      </c>
      <c r="J1253" t="s">
        <v>1471</v>
      </c>
      <c r="K1253" t="s">
        <v>74</v>
      </c>
      <c r="L1253" t="s">
        <v>1470</v>
      </c>
      <c r="M1253" t="s">
        <v>41</v>
      </c>
      <c r="P1253" t="s">
        <v>4477</v>
      </c>
      <c r="U1253" t="str">
        <f>CONCATENATE(Parameter[[#This Row],[Use Case 1]],";",Parameter[[#This Row],[Use Case 2]],";",Parameter[[#This Row],[Use Case 3]],";",Parameter[[#This Row],[Use Case 4]],";",Parameter[[#This Row],[Use Case 5]],";")</f>
        <v>Planung Baustoffe;;;;;</v>
      </c>
      <c r="V1253" t="s">
        <v>34</v>
      </c>
      <c r="W1253">
        <v>2022</v>
      </c>
      <c r="Y1253" t="s">
        <v>4661</v>
      </c>
      <c r="Z1253" t="s">
        <v>1472</v>
      </c>
      <c r="AD1253">
        <f t="shared" si="19"/>
        <v>1252</v>
      </c>
    </row>
    <row r="1254" spans="1:30" hidden="1" x14ac:dyDescent="0.3">
      <c r="E1254" t="s">
        <v>228</v>
      </c>
      <c r="F1254" t="s">
        <v>1277</v>
      </c>
      <c r="G1254" t="s">
        <v>1469</v>
      </c>
      <c r="H1254" t="s">
        <v>115</v>
      </c>
      <c r="I1254" t="s">
        <v>79</v>
      </c>
      <c r="P1254" t="s">
        <v>4477</v>
      </c>
      <c r="U1254" t="str">
        <f>CONCATENATE(Parameter[[#This Row],[Use Case 1]],";",Parameter[[#This Row],[Use Case 2]],";",Parameter[[#This Row],[Use Case 3]],";",Parameter[[#This Row],[Use Case 4]],";",Parameter[[#This Row],[Use Case 5]],";")</f>
        <v>Planung Baustoffe;;;;;</v>
      </c>
      <c r="V1254" t="s">
        <v>34</v>
      </c>
      <c r="W1254">
        <v>2022</v>
      </c>
      <c r="Y1254" t="s">
        <v>4661</v>
      </c>
      <c r="AD1254">
        <f t="shared" si="19"/>
        <v>1253</v>
      </c>
    </row>
    <row r="1255" spans="1:30" hidden="1" x14ac:dyDescent="0.3">
      <c r="E1255" t="s">
        <v>228</v>
      </c>
      <c r="F1255" t="s">
        <v>1277</v>
      </c>
      <c r="G1255" t="s">
        <v>1469</v>
      </c>
      <c r="H1255" t="s">
        <v>1686</v>
      </c>
      <c r="I1255" t="s">
        <v>79</v>
      </c>
      <c r="P1255" t="s">
        <v>4477</v>
      </c>
      <c r="U1255" t="str">
        <f>CONCATENATE(Parameter[[#This Row],[Use Case 1]],";",Parameter[[#This Row],[Use Case 2]],";",Parameter[[#This Row],[Use Case 3]],";",Parameter[[#This Row],[Use Case 4]],";",Parameter[[#This Row],[Use Case 5]],";")</f>
        <v>Planung Baustoffe;;;;;</v>
      </c>
      <c r="V1255" t="s">
        <v>34</v>
      </c>
      <c r="W1255">
        <v>2022</v>
      </c>
      <c r="Y1255" t="s">
        <v>4661</v>
      </c>
      <c r="AD1255">
        <f t="shared" si="19"/>
        <v>1254</v>
      </c>
    </row>
    <row r="1256" spans="1:30" hidden="1" x14ac:dyDescent="0.3">
      <c r="E1256" t="s">
        <v>228</v>
      </c>
      <c r="F1256" t="s">
        <v>1277</v>
      </c>
      <c r="G1256" t="s">
        <v>1469</v>
      </c>
      <c r="H1256" t="s">
        <v>1473</v>
      </c>
      <c r="I1256" t="s">
        <v>79</v>
      </c>
      <c r="P1256" t="s">
        <v>4477</v>
      </c>
      <c r="U1256" t="str">
        <f>CONCATENATE(Parameter[[#This Row],[Use Case 1]],";",Parameter[[#This Row],[Use Case 2]],";",Parameter[[#This Row],[Use Case 3]],";",Parameter[[#This Row],[Use Case 4]],";",Parameter[[#This Row],[Use Case 5]],";")</f>
        <v>Planung Baustoffe;;;;;</v>
      </c>
      <c r="V1256" t="s">
        <v>34</v>
      </c>
      <c r="W1256">
        <v>2022</v>
      </c>
      <c r="Y1256" t="s">
        <v>4661</v>
      </c>
      <c r="AD1256">
        <f t="shared" si="19"/>
        <v>1255</v>
      </c>
    </row>
    <row r="1257" spans="1:30" hidden="1" x14ac:dyDescent="0.3">
      <c r="E1257" t="s">
        <v>228</v>
      </c>
      <c r="F1257" t="s">
        <v>1277</v>
      </c>
      <c r="G1257" t="s">
        <v>1469</v>
      </c>
      <c r="H1257" t="s">
        <v>1474</v>
      </c>
      <c r="I1257" t="s">
        <v>79</v>
      </c>
      <c r="P1257" t="s">
        <v>4477</v>
      </c>
      <c r="U1257" t="str">
        <f>CONCATENATE(Parameter[[#This Row],[Use Case 1]],";",Parameter[[#This Row],[Use Case 2]],";",Parameter[[#This Row],[Use Case 3]],";",Parameter[[#This Row],[Use Case 4]],";",Parameter[[#This Row],[Use Case 5]],";")</f>
        <v>Planung Baustoffe;;;;;</v>
      </c>
      <c r="V1257" t="s">
        <v>34</v>
      </c>
      <c r="W1257">
        <v>2022</v>
      </c>
      <c r="Y1257" t="s">
        <v>4661</v>
      </c>
      <c r="AD1257">
        <f t="shared" si="19"/>
        <v>1256</v>
      </c>
    </row>
    <row r="1258" spans="1:30" hidden="1" x14ac:dyDescent="0.3">
      <c r="E1258" t="s">
        <v>228</v>
      </c>
      <c r="F1258" t="s">
        <v>1277</v>
      </c>
      <c r="G1258" t="s">
        <v>1475</v>
      </c>
      <c r="H1258"/>
      <c r="I1258" t="s">
        <v>37</v>
      </c>
      <c r="J1258" t="s">
        <v>1321</v>
      </c>
      <c r="K1258" t="s">
        <v>74</v>
      </c>
      <c r="L1258" t="s">
        <v>1476</v>
      </c>
      <c r="M1258" t="s">
        <v>41</v>
      </c>
      <c r="P1258" t="s">
        <v>4477</v>
      </c>
      <c r="U1258" t="str">
        <f>CONCATENATE(Parameter[[#This Row],[Use Case 1]],";",Parameter[[#This Row],[Use Case 2]],";",Parameter[[#This Row],[Use Case 3]],";",Parameter[[#This Row],[Use Case 4]],";",Parameter[[#This Row],[Use Case 5]],";")</f>
        <v>Planung Baustoffe;;;;;</v>
      </c>
      <c r="V1258" t="s">
        <v>34</v>
      </c>
      <c r="W1258">
        <v>2022</v>
      </c>
      <c r="Y1258" t="s">
        <v>4661</v>
      </c>
      <c r="Z1258" t="s">
        <v>1322</v>
      </c>
      <c r="AD1258">
        <f t="shared" si="19"/>
        <v>1257</v>
      </c>
    </row>
    <row r="1259" spans="1:30" hidden="1" x14ac:dyDescent="0.3">
      <c r="E1259" t="s">
        <v>228</v>
      </c>
      <c r="F1259" t="s">
        <v>1277</v>
      </c>
      <c r="G1259" t="s">
        <v>1475</v>
      </c>
      <c r="H1259" t="s">
        <v>115</v>
      </c>
      <c r="I1259" t="s">
        <v>79</v>
      </c>
      <c r="P1259" t="s">
        <v>4477</v>
      </c>
      <c r="U1259" t="str">
        <f>CONCATENATE(Parameter[[#This Row],[Use Case 1]],";",Parameter[[#This Row],[Use Case 2]],";",Parameter[[#This Row],[Use Case 3]],";",Parameter[[#This Row],[Use Case 4]],";",Parameter[[#This Row],[Use Case 5]],";")</f>
        <v>Planung Baustoffe;;;;;</v>
      </c>
      <c r="V1259" t="s">
        <v>34</v>
      </c>
      <c r="W1259">
        <v>2022</v>
      </c>
      <c r="Y1259" t="s">
        <v>4661</v>
      </c>
      <c r="AD1259">
        <f t="shared" si="19"/>
        <v>1258</v>
      </c>
    </row>
    <row r="1260" spans="1:30" hidden="1" x14ac:dyDescent="0.3">
      <c r="E1260" t="s">
        <v>228</v>
      </c>
      <c r="F1260" t="s">
        <v>1277</v>
      </c>
      <c r="G1260" t="s">
        <v>1475</v>
      </c>
      <c r="H1260" t="s">
        <v>1686</v>
      </c>
      <c r="I1260" t="s">
        <v>79</v>
      </c>
      <c r="P1260" t="s">
        <v>4477</v>
      </c>
      <c r="U1260" t="str">
        <f>CONCATENATE(Parameter[[#This Row],[Use Case 1]],";",Parameter[[#This Row],[Use Case 2]],";",Parameter[[#This Row],[Use Case 3]],";",Parameter[[#This Row],[Use Case 4]],";",Parameter[[#This Row],[Use Case 5]],";")</f>
        <v>Planung Baustoffe;;;;;</v>
      </c>
      <c r="V1260" t="s">
        <v>34</v>
      </c>
      <c r="W1260">
        <v>2022</v>
      </c>
      <c r="Y1260" t="s">
        <v>4661</v>
      </c>
      <c r="AD1260">
        <f t="shared" si="19"/>
        <v>1259</v>
      </c>
    </row>
    <row r="1261" spans="1:30" hidden="1" x14ac:dyDescent="0.3">
      <c r="E1261" t="s">
        <v>228</v>
      </c>
      <c r="F1261" t="s">
        <v>1277</v>
      </c>
      <c r="G1261" t="s">
        <v>1475</v>
      </c>
      <c r="H1261">
        <v>3</v>
      </c>
      <c r="I1261" t="s">
        <v>79</v>
      </c>
      <c r="P1261" t="s">
        <v>4477</v>
      </c>
      <c r="U1261" t="str">
        <f>CONCATENATE(Parameter[[#This Row],[Use Case 1]],";",Parameter[[#This Row],[Use Case 2]],";",Parameter[[#This Row],[Use Case 3]],";",Parameter[[#This Row],[Use Case 4]],";",Parameter[[#This Row],[Use Case 5]],";")</f>
        <v>Planung Baustoffe;;;;;</v>
      </c>
      <c r="V1261" t="s">
        <v>34</v>
      </c>
      <c r="W1261">
        <v>2022</v>
      </c>
      <c r="Y1261" t="s">
        <v>4661</v>
      </c>
      <c r="AD1261">
        <f t="shared" si="19"/>
        <v>1260</v>
      </c>
    </row>
    <row r="1262" spans="1:30" hidden="1" x14ac:dyDescent="0.3">
      <c r="E1262" t="s">
        <v>228</v>
      </c>
      <c r="F1262" t="s">
        <v>1277</v>
      </c>
      <c r="G1262" t="s">
        <v>1475</v>
      </c>
      <c r="H1262">
        <v>5</v>
      </c>
      <c r="I1262" t="s">
        <v>79</v>
      </c>
      <c r="P1262" t="s">
        <v>4477</v>
      </c>
      <c r="U1262" t="str">
        <f>CONCATENATE(Parameter[[#This Row],[Use Case 1]],";",Parameter[[#This Row],[Use Case 2]],";",Parameter[[#This Row],[Use Case 3]],";",Parameter[[#This Row],[Use Case 4]],";",Parameter[[#This Row],[Use Case 5]],";")</f>
        <v>Planung Baustoffe;;;;;</v>
      </c>
      <c r="V1262" t="s">
        <v>34</v>
      </c>
      <c r="W1262">
        <v>2022</v>
      </c>
      <c r="Y1262" t="s">
        <v>4661</v>
      </c>
      <c r="AD1262">
        <f t="shared" si="19"/>
        <v>1261</v>
      </c>
    </row>
    <row r="1263" spans="1:30" hidden="1" x14ac:dyDescent="0.3">
      <c r="E1263" t="s">
        <v>228</v>
      </c>
      <c r="F1263" t="s">
        <v>1277</v>
      </c>
      <c r="G1263" t="s">
        <v>1475</v>
      </c>
      <c r="H1263">
        <v>8</v>
      </c>
      <c r="I1263" t="s">
        <v>79</v>
      </c>
      <c r="P1263" t="s">
        <v>4477</v>
      </c>
      <c r="U1263" t="str">
        <f>CONCATENATE(Parameter[[#This Row],[Use Case 1]],";",Parameter[[#This Row],[Use Case 2]],";",Parameter[[#This Row],[Use Case 3]],";",Parameter[[#This Row],[Use Case 4]],";",Parameter[[#This Row],[Use Case 5]],";")</f>
        <v>Planung Baustoffe;;;;;</v>
      </c>
      <c r="V1263" t="s">
        <v>34</v>
      </c>
      <c r="W1263">
        <v>2022</v>
      </c>
      <c r="Y1263" t="s">
        <v>4661</v>
      </c>
      <c r="AD1263">
        <f t="shared" si="19"/>
        <v>1262</v>
      </c>
    </row>
    <row r="1264" spans="1:30" x14ac:dyDescent="0.3">
      <c r="A1264" s="3" t="s">
        <v>29</v>
      </c>
      <c r="B1264" s="3" t="s">
        <v>4604</v>
      </c>
      <c r="C1264" s="3"/>
      <c r="D1264" s="3"/>
      <c r="E1264" s="3" t="s">
        <v>30</v>
      </c>
      <c r="F1264" s="3" t="s">
        <v>1051</v>
      </c>
      <c r="G1264" s="3"/>
      <c r="H1264" s="3"/>
      <c r="I1264" s="3" t="s">
        <v>32</v>
      </c>
      <c r="J1264" s="3" t="s">
        <v>1051</v>
      </c>
      <c r="K1264" s="3"/>
      <c r="L1264" s="3"/>
      <c r="M1264" s="3" t="s">
        <v>3574</v>
      </c>
      <c r="N1264" s="3"/>
      <c r="O1264" s="3"/>
      <c r="P1264" s="3" t="s">
        <v>4477</v>
      </c>
      <c r="Q1264" s="3"/>
      <c r="R1264" s="3"/>
      <c r="S1264" s="3"/>
      <c r="T1264" s="3"/>
      <c r="U1264" s="3" t="str">
        <f>CONCATENATE(Parameter[[#This Row],[Use Case 1]],";",Parameter[[#This Row],[Use Case 2]],";",Parameter[[#This Row],[Use Case 3]],";",Parameter[[#This Row],[Use Case 4]],";",Parameter[[#This Row],[Use Case 5]],";")</f>
        <v>Planung Baustoffe;;;;;</v>
      </c>
      <c r="V1264" s="3" t="s">
        <v>34</v>
      </c>
      <c r="W1264" s="3">
        <v>2022</v>
      </c>
      <c r="X1264" s="3"/>
      <c r="Y1264" s="3" t="s">
        <v>4661</v>
      </c>
      <c r="Z1264" s="3" t="s">
        <v>1051</v>
      </c>
      <c r="AA1264" s="3" t="s">
        <v>4373</v>
      </c>
      <c r="AB1264" s="3"/>
      <c r="AC1264" s="3"/>
      <c r="AD1264" s="3">
        <f t="shared" si="19"/>
        <v>1263</v>
      </c>
    </row>
    <row r="1265" spans="1:30" x14ac:dyDescent="0.3">
      <c r="A1265" t="s">
        <v>29</v>
      </c>
      <c r="B1265" t="s">
        <v>4604</v>
      </c>
      <c r="E1265" t="s">
        <v>30</v>
      </c>
      <c r="F1265" t="s">
        <v>1051</v>
      </c>
      <c r="G1265" t="s">
        <v>1053</v>
      </c>
      <c r="H1265"/>
      <c r="I1265" t="s">
        <v>37</v>
      </c>
      <c r="J1265" t="s">
        <v>4482</v>
      </c>
      <c r="K1265" t="s">
        <v>74</v>
      </c>
      <c r="L1265" t="s">
        <v>1054</v>
      </c>
      <c r="M1265" t="s">
        <v>41</v>
      </c>
      <c r="N1265" t="s">
        <v>70</v>
      </c>
      <c r="O1265" t="s">
        <v>43</v>
      </c>
      <c r="P1265" t="s">
        <v>4477</v>
      </c>
      <c r="U1265" t="str">
        <f>CONCATENATE(Parameter[[#This Row],[Use Case 1]],";",Parameter[[#This Row],[Use Case 2]],";",Parameter[[#This Row],[Use Case 3]],";",Parameter[[#This Row],[Use Case 4]],";",Parameter[[#This Row],[Use Case 5]],";")</f>
        <v>Planung Baustoffe;;;;;</v>
      </c>
      <c r="V1265" t="s">
        <v>34</v>
      </c>
      <c r="W1265">
        <v>2022</v>
      </c>
      <c r="Y1265" t="s">
        <v>4661</v>
      </c>
      <c r="Z1265" t="s">
        <v>4483</v>
      </c>
      <c r="AB1265" t="s">
        <v>4374</v>
      </c>
      <c r="AC1265" t="s">
        <v>4375</v>
      </c>
      <c r="AD1265">
        <f t="shared" si="19"/>
        <v>1264</v>
      </c>
    </row>
    <row r="1266" spans="1:30" x14ac:dyDescent="0.3">
      <c r="A1266" t="s">
        <v>29</v>
      </c>
      <c r="B1266" t="s">
        <v>4604</v>
      </c>
      <c r="E1266" t="s">
        <v>30</v>
      </c>
      <c r="F1266" t="s">
        <v>1051</v>
      </c>
      <c r="G1266" t="s">
        <v>1053</v>
      </c>
      <c r="H1266" t="s">
        <v>115</v>
      </c>
      <c r="I1266" t="s">
        <v>79</v>
      </c>
      <c r="P1266" t="s">
        <v>4477</v>
      </c>
      <c r="U1266" t="str">
        <f>CONCATENATE(Parameter[[#This Row],[Use Case 1]],";",Parameter[[#This Row],[Use Case 2]],";",Parameter[[#This Row],[Use Case 3]],";",Parameter[[#This Row],[Use Case 4]],";",Parameter[[#This Row],[Use Case 5]],";")</f>
        <v>Planung Baustoffe;;;;;</v>
      </c>
      <c r="V1266" t="s">
        <v>34</v>
      </c>
      <c r="W1266">
        <v>2022</v>
      </c>
      <c r="Y1266" t="s">
        <v>4661</v>
      </c>
      <c r="AD1266">
        <f t="shared" si="19"/>
        <v>1265</v>
      </c>
    </row>
    <row r="1267" spans="1:30" x14ac:dyDescent="0.3">
      <c r="A1267" t="s">
        <v>29</v>
      </c>
      <c r="B1267" t="s">
        <v>4604</v>
      </c>
      <c r="E1267" t="s">
        <v>30</v>
      </c>
      <c r="F1267" t="s">
        <v>1051</v>
      </c>
      <c r="G1267" t="s">
        <v>1053</v>
      </c>
      <c r="H1267" t="s">
        <v>1686</v>
      </c>
      <c r="I1267" t="s">
        <v>79</v>
      </c>
      <c r="P1267" t="s">
        <v>4477</v>
      </c>
      <c r="U1267" t="str">
        <f>CONCATENATE(Parameter[[#This Row],[Use Case 1]],";",Parameter[[#This Row],[Use Case 2]],";",Parameter[[#This Row],[Use Case 3]],";",Parameter[[#This Row],[Use Case 4]],";",Parameter[[#This Row],[Use Case 5]],";")</f>
        <v>Planung Baustoffe;;;;;</v>
      </c>
      <c r="V1267" t="s">
        <v>34</v>
      </c>
      <c r="W1267">
        <v>2022</v>
      </c>
      <c r="Y1267" t="s">
        <v>4661</v>
      </c>
      <c r="AD1267">
        <f t="shared" si="19"/>
        <v>1266</v>
      </c>
    </row>
    <row r="1268" spans="1:30" x14ac:dyDescent="0.3">
      <c r="A1268" t="s">
        <v>29</v>
      </c>
      <c r="B1268" t="s">
        <v>4604</v>
      </c>
      <c r="E1268" t="s">
        <v>30</v>
      </c>
      <c r="F1268" t="s">
        <v>1051</v>
      </c>
      <c r="G1268" t="s">
        <v>1053</v>
      </c>
      <c r="H1268" t="s">
        <v>734</v>
      </c>
      <c r="I1268" t="s">
        <v>79</v>
      </c>
      <c r="P1268" t="s">
        <v>4477</v>
      </c>
      <c r="U1268" t="str">
        <f>CONCATENATE(Parameter[[#This Row],[Use Case 1]],";",Parameter[[#This Row],[Use Case 2]],";",Parameter[[#This Row],[Use Case 3]],";",Parameter[[#This Row],[Use Case 4]],";",Parameter[[#This Row],[Use Case 5]],";")</f>
        <v>Planung Baustoffe;;;;;</v>
      </c>
      <c r="V1268" t="s">
        <v>34</v>
      </c>
      <c r="W1268">
        <v>2022</v>
      </c>
      <c r="Y1268" t="s">
        <v>4661</v>
      </c>
      <c r="AD1268">
        <f t="shared" si="19"/>
        <v>1267</v>
      </c>
    </row>
    <row r="1269" spans="1:30" x14ac:dyDescent="0.3">
      <c r="A1269" t="s">
        <v>29</v>
      </c>
      <c r="B1269" t="s">
        <v>4604</v>
      </c>
      <c r="E1269" t="s">
        <v>30</v>
      </c>
      <c r="F1269" t="s">
        <v>1051</v>
      </c>
      <c r="G1269" t="s">
        <v>1053</v>
      </c>
      <c r="H1269" t="s">
        <v>735</v>
      </c>
      <c r="I1269" t="s">
        <v>79</v>
      </c>
      <c r="P1269" t="s">
        <v>4477</v>
      </c>
      <c r="U1269" t="str">
        <f>CONCATENATE(Parameter[[#This Row],[Use Case 1]],";",Parameter[[#This Row],[Use Case 2]],";",Parameter[[#This Row],[Use Case 3]],";",Parameter[[#This Row],[Use Case 4]],";",Parameter[[#This Row],[Use Case 5]],";")</f>
        <v>Planung Baustoffe;;;;;</v>
      </c>
      <c r="V1269" t="s">
        <v>34</v>
      </c>
      <c r="W1269">
        <v>2022</v>
      </c>
      <c r="Y1269" t="s">
        <v>4661</v>
      </c>
      <c r="AD1269">
        <f t="shared" si="19"/>
        <v>1268</v>
      </c>
    </row>
    <row r="1270" spans="1:30" x14ac:dyDescent="0.3">
      <c r="A1270" t="s">
        <v>29</v>
      </c>
      <c r="B1270" t="s">
        <v>4604</v>
      </c>
      <c r="E1270" t="s">
        <v>30</v>
      </c>
      <c r="F1270" t="s">
        <v>1051</v>
      </c>
      <c r="G1270" t="s">
        <v>1053</v>
      </c>
      <c r="H1270" t="s">
        <v>736</v>
      </c>
      <c r="I1270" t="s">
        <v>79</v>
      </c>
      <c r="P1270" t="s">
        <v>4477</v>
      </c>
      <c r="U1270" t="str">
        <f>CONCATENATE(Parameter[[#This Row],[Use Case 1]],";",Parameter[[#This Row],[Use Case 2]],";",Parameter[[#This Row],[Use Case 3]],";",Parameter[[#This Row],[Use Case 4]],";",Parameter[[#This Row],[Use Case 5]],";")</f>
        <v>Planung Baustoffe;;;;;</v>
      </c>
      <c r="V1270" t="s">
        <v>34</v>
      </c>
      <c r="W1270">
        <v>2022</v>
      </c>
      <c r="Y1270" t="s">
        <v>4661</v>
      </c>
      <c r="AD1270">
        <f t="shared" si="19"/>
        <v>1269</v>
      </c>
    </row>
    <row r="1271" spans="1:30" x14ac:dyDescent="0.3">
      <c r="A1271" t="s">
        <v>29</v>
      </c>
      <c r="B1271" t="s">
        <v>4604</v>
      </c>
      <c r="E1271" t="s">
        <v>30</v>
      </c>
      <c r="F1271" t="s">
        <v>1051</v>
      </c>
      <c r="G1271" t="s">
        <v>1053</v>
      </c>
      <c r="H1271" t="s">
        <v>737</v>
      </c>
      <c r="I1271" t="s">
        <v>79</v>
      </c>
      <c r="P1271" t="s">
        <v>4477</v>
      </c>
      <c r="U1271" t="str">
        <f>CONCATENATE(Parameter[[#This Row],[Use Case 1]],";",Parameter[[#This Row],[Use Case 2]],";",Parameter[[#This Row],[Use Case 3]],";",Parameter[[#This Row],[Use Case 4]],";",Parameter[[#This Row],[Use Case 5]],";")</f>
        <v>Planung Baustoffe;;;;;</v>
      </c>
      <c r="V1271" t="s">
        <v>34</v>
      </c>
      <c r="W1271">
        <v>2022</v>
      </c>
      <c r="Y1271" t="s">
        <v>4661</v>
      </c>
      <c r="AD1271">
        <f t="shared" si="19"/>
        <v>1270</v>
      </c>
    </row>
    <row r="1272" spans="1:30" x14ac:dyDescent="0.3">
      <c r="A1272" t="s">
        <v>29</v>
      </c>
      <c r="B1272" t="s">
        <v>4604</v>
      </c>
      <c r="E1272" t="s">
        <v>30</v>
      </c>
      <c r="F1272" t="s">
        <v>1051</v>
      </c>
      <c r="G1272" t="s">
        <v>1053</v>
      </c>
      <c r="H1272" t="s">
        <v>738</v>
      </c>
      <c r="I1272" t="s">
        <v>79</v>
      </c>
      <c r="P1272" t="s">
        <v>4477</v>
      </c>
      <c r="U1272" t="str">
        <f>CONCATENATE(Parameter[[#This Row],[Use Case 1]],";",Parameter[[#This Row],[Use Case 2]],";",Parameter[[#This Row],[Use Case 3]],";",Parameter[[#This Row],[Use Case 4]],";",Parameter[[#This Row],[Use Case 5]],";")</f>
        <v>Planung Baustoffe;;;;;</v>
      </c>
      <c r="V1272" t="s">
        <v>34</v>
      </c>
      <c r="W1272">
        <v>2022</v>
      </c>
      <c r="Y1272" t="s">
        <v>4661</v>
      </c>
      <c r="AD1272">
        <f t="shared" si="19"/>
        <v>1271</v>
      </c>
    </row>
    <row r="1273" spans="1:30" x14ac:dyDescent="0.3">
      <c r="A1273" t="s">
        <v>29</v>
      </c>
      <c r="B1273" t="s">
        <v>4604</v>
      </c>
      <c r="E1273" t="s">
        <v>30</v>
      </c>
      <c r="F1273" t="s">
        <v>1051</v>
      </c>
      <c r="G1273" t="s">
        <v>1053</v>
      </c>
      <c r="H1273" t="s">
        <v>739</v>
      </c>
      <c r="I1273" t="s">
        <v>79</v>
      </c>
      <c r="P1273" t="s">
        <v>4477</v>
      </c>
      <c r="U1273" t="str">
        <f>CONCATENATE(Parameter[[#This Row],[Use Case 1]],";",Parameter[[#This Row],[Use Case 2]],";",Parameter[[#This Row],[Use Case 3]],";",Parameter[[#This Row],[Use Case 4]],";",Parameter[[#This Row],[Use Case 5]],";")</f>
        <v>Planung Baustoffe;;;;;</v>
      </c>
      <c r="V1273" t="s">
        <v>34</v>
      </c>
      <c r="W1273">
        <v>2022</v>
      </c>
      <c r="Y1273" t="s">
        <v>4661</v>
      </c>
      <c r="AD1273">
        <f t="shared" si="19"/>
        <v>1272</v>
      </c>
    </row>
    <row r="1274" spans="1:30" x14ac:dyDescent="0.3">
      <c r="A1274" t="s">
        <v>29</v>
      </c>
      <c r="B1274" t="s">
        <v>4604</v>
      </c>
      <c r="E1274" t="s">
        <v>30</v>
      </c>
      <c r="F1274" t="s">
        <v>1051</v>
      </c>
      <c r="G1274" t="s">
        <v>1053</v>
      </c>
      <c r="H1274" t="s">
        <v>740</v>
      </c>
      <c r="I1274" t="s">
        <v>79</v>
      </c>
      <c r="P1274" t="s">
        <v>4477</v>
      </c>
      <c r="U1274" t="str">
        <f>CONCATENATE(Parameter[[#This Row],[Use Case 1]],";",Parameter[[#This Row],[Use Case 2]],";",Parameter[[#This Row],[Use Case 3]],";",Parameter[[#This Row],[Use Case 4]],";",Parameter[[#This Row],[Use Case 5]],";")</f>
        <v>Planung Baustoffe;;;;;</v>
      </c>
      <c r="V1274" t="s">
        <v>34</v>
      </c>
      <c r="W1274">
        <v>2022</v>
      </c>
      <c r="Y1274" t="s">
        <v>4661</v>
      </c>
      <c r="AD1274">
        <f t="shared" si="19"/>
        <v>1273</v>
      </c>
    </row>
    <row r="1275" spans="1:30" x14ac:dyDescent="0.3">
      <c r="A1275" t="s">
        <v>29</v>
      </c>
      <c r="B1275" t="s">
        <v>4604</v>
      </c>
      <c r="E1275" t="s">
        <v>30</v>
      </c>
      <c r="F1275" t="s">
        <v>1051</v>
      </c>
      <c r="G1275" t="s">
        <v>1053</v>
      </c>
      <c r="H1275" t="s">
        <v>741</v>
      </c>
      <c r="I1275" t="s">
        <v>79</v>
      </c>
      <c r="P1275" t="s">
        <v>4477</v>
      </c>
      <c r="U1275" t="str">
        <f>CONCATENATE(Parameter[[#This Row],[Use Case 1]],";",Parameter[[#This Row],[Use Case 2]],";",Parameter[[#This Row],[Use Case 3]],";",Parameter[[#This Row],[Use Case 4]],";",Parameter[[#This Row],[Use Case 5]],";")</f>
        <v>Planung Baustoffe;;;;;</v>
      </c>
      <c r="V1275" t="s">
        <v>34</v>
      </c>
      <c r="W1275">
        <v>2022</v>
      </c>
      <c r="Y1275" t="s">
        <v>4661</v>
      </c>
      <c r="AD1275">
        <f t="shared" si="19"/>
        <v>1274</v>
      </c>
    </row>
    <row r="1276" spans="1:30" x14ac:dyDescent="0.3">
      <c r="A1276" t="s">
        <v>29</v>
      </c>
      <c r="B1276" t="s">
        <v>4604</v>
      </c>
      <c r="E1276" t="s">
        <v>30</v>
      </c>
      <c r="F1276" t="s">
        <v>1051</v>
      </c>
      <c r="G1276" t="s">
        <v>1053</v>
      </c>
      <c r="H1276" t="s">
        <v>742</v>
      </c>
      <c r="I1276" t="s">
        <v>79</v>
      </c>
      <c r="P1276" t="s">
        <v>4477</v>
      </c>
      <c r="U1276" t="str">
        <f>CONCATENATE(Parameter[[#This Row],[Use Case 1]],";",Parameter[[#This Row],[Use Case 2]],";",Parameter[[#This Row],[Use Case 3]],";",Parameter[[#This Row],[Use Case 4]],";",Parameter[[#This Row],[Use Case 5]],";")</f>
        <v>Planung Baustoffe;;;;;</v>
      </c>
      <c r="V1276" t="s">
        <v>34</v>
      </c>
      <c r="W1276">
        <v>2022</v>
      </c>
      <c r="Y1276" t="s">
        <v>4661</v>
      </c>
      <c r="AD1276">
        <f t="shared" si="19"/>
        <v>1275</v>
      </c>
    </row>
    <row r="1277" spans="1:30" x14ac:dyDescent="0.3">
      <c r="A1277" t="s">
        <v>29</v>
      </c>
      <c r="B1277" t="s">
        <v>4604</v>
      </c>
      <c r="E1277" t="s">
        <v>30</v>
      </c>
      <c r="F1277" t="s">
        <v>1051</v>
      </c>
      <c r="G1277" t="s">
        <v>1053</v>
      </c>
      <c r="H1277" t="s">
        <v>743</v>
      </c>
      <c r="I1277" t="s">
        <v>79</v>
      </c>
      <c r="P1277" t="s">
        <v>4477</v>
      </c>
      <c r="U1277" t="str">
        <f>CONCATENATE(Parameter[[#This Row],[Use Case 1]],";",Parameter[[#This Row],[Use Case 2]],";",Parameter[[#This Row],[Use Case 3]],";",Parameter[[#This Row],[Use Case 4]],";",Parameter[[#This Row],[Use Case 5]],";")</f>
        <v>Planung Baustoffe;;;;;</v>
      </c>
      <c r="V1277" t="s">
        <v>34</v>
      </c>
      <c r="W1277">
        <v>2022</v>
      </c>
      <c r="Y1277" t="s">
        <v>4661</v>
      </c>
      <c r="AD1277">
        <f t="shared" si="19"/>
        <v>1276</v>
      </c>
    </row>
    <row r="1278" spans="1:30" x14ac:dyDescent="0.3">
      <c r="A1278" t="s">
        <v>29</v>
      </c>
      <c r="B1278" t="s">
        <v>4604</v>
      </c>
      <c r="E1278" t="s">
        <v>30</v>
      </c>
      <c r="F1278" t="s">
        <v>1051</v>
      </c>
      <c r="G1278" t="s">
        <v>1053</v>
      </c>
      <c r="H1278" t="s">
        <v>744</v>
      </c>
      <c r="I1278" t="s">
        <v>79</v>
      </c>
      <c r="P1278" t="s">
        <v>4477</v>
      </c>
      <c r="U1278" t="str">
        <f>CONCATENATE(Parameter[[#This Row],[Use Case 1]],";",Parameter[[#This Row],[Use Case 2]],";",Parameter[[#This Row],[Use Case 3]],";",Parameter[[#This Row],[Use Case 4]],";",Parameter[[#This Row],[Use Case 5]],";")</f>
        <v>Planung Baustoffe;;;;;</v>
      </c>
      <c r="V1278" t="s">
        <v>34</v>
      </c>
      <c r="W1278">
        <v>2022</v>
      </c>
      <c r="Y1278" t="s">
        <v>4661</v>
      </c>
      <c r="AD1278">
        <f t="shared" si="19"/>
        <v>1277</v>
      </c>
    </row>
    <row r="1279" spans="1:30" x14ac:dyDescent="0.3">
      <c r="A1279" t="s">
        <v>29</v>
      </c>
      <c r="B1279" t="s">
        <v>4604</v>
      </c>
      <c r="E1279" t="s">
        <v>30</v>
      </c>
      <c r="F1279" t="s">
        <v>1051</v>
      </c>
      <c r="G1279" t="s">
        <v>1053</v>
      </c>
      <c r="H1279" t="s">
        <v>745</v>
      </c>
      <c r="I1279" t="s">
        <v>79</v>
      </c>
      <c r="P1279" t="s">
        <v>4477</v>
      </c>
      <c r="U1279" t="str">
        <f>CONCATENATE(Parameter[[#This Row],[Use Case 1]],";",Parameter[[#This Row],[Use Case 2]],";",Parameter[[#This Row],[Use Case 3]],";",Parameter[[#This Row],[Use Case 4]],";",Parameter[[#This Row],[Use Case 5]],";")</f>
        <v>Planung Baustoffe;;;;;</v>
      </c>
      <c r="V1279" t="s">
        <v>34</v>
      </c>
      <c r="W1279">
        <v>2022</v>
      </c>
      <c r="Y1279" t="s">
        <v>4661</v>
      </c>
      <c r="AD1279">
        <f t="shared" si="19"/>
        <v>1278</v>
      </c>
    </row>
    <row r="1280" spans="1:30" x14ac:dyDescent="0.3">
      <c r="A1280" t="s">
        <v>29</v>
      </c>
      <c r="B1280" t="s">
        <v>4604</v>
      </c>
      <c r="E1280" t="s">
        <v>30</v>
      </c>
      <c r="F1280" t="s">
        <v>1051</v>
      </c>
      <c r="G1280" t="s">
        <v>1053</v>
      </c>
      <c r="H1280" t="s">
        <v>746</v>
      </c>
      <c r="I1280" t="s">
        <v>79</v>
      </c>
      <c r="P1280" t="s">
        <v>4477</v>
      </c>
      <c r="U1280" t="str">
        <f>CONCATENATE(Parameter[[#This Row],[Use Case 1]],";",Parameter[[#This Row],[Use Case 2]],";",Parameter[[#This Row],[Use Case 3]],";",Parameter[[#This Row],[Use Case 4]],";",Parameter[[#This Row],[Use Case 5]],";")</f>
        <v>Planung Baustoffe;;;;;</v>
      </c>
      <c r="V1280" t="s">
        <v>34</v>
      </c>
      <c r="W1280">
        <v>2022</v>
      </c>
      <c r="Y1280" t="s">
        <v>4661</v>
      </c>
      <c r="AD1280">
        <f t="shared" si="19"/>
        <v>1279</v>
      </c>
    </row>
    <row r="1281" spans="1:30" x14ac:dyDescent="0.3">
      <c r="A1281" t="s">
        <v>29</v>
      </c>
      <c r="B1281" t="s">
        <v>4604</v>
      </c>
      <c r="E1281" t="s">
        <v>30</v>
      </c>
      <c r="F1281" t="s">
        <v>1051</v>
      </c>
      <c r="G1281" t="s">
        <v>1053</v>
      </c>
      <c r="H1281" t="s">
        <v>747</v>
      </c>
      <c r="I1281" t="s">
        <v>79</v>
      </c>
      <c r="P1281" t="s">
        <v>4477</v>
      </c>
      <c r="U1281" t="str">
        <f>CONCATENATE(Parameter[[#This Row],[Use Case 1]],";",Parameter[[#This Row],[Use Case 2]],";",Parameter[[#This Row],[Use Case 3]],";",Parameter[[#This Row],[Use Case 4]],";",Parameter[[#This Row],[Use Case 5]],";")</f>
        <v>Planung Baustoffe;;;;;</v>
      </c>
      <c r="V1281" t="s">
        <v>34</v>
      </c>
      <c r="W1281">
        <v>2022</v>
      </c>
      <c r="Y1281" t="s">
        <v>4661</v>
      </c>
      <c r="AD1281">
        <f t="shared" si="19"/>
        <v>1280</v>
      </c>
    </row>
    <row r="1282" spans="1:30" x14ac:dyDescent="0.3">
      <c r="A1282" t="s">
        <v>29</v>
      </c>
      <c r="B1282" t="s">
        <v>4604</v>
      </c>
      <c r="E1282" t="s">
        <v>30</v>
      </c>
      <c r="F1282" t="s">
        <v>1051</v>
      </c>
      <c r="G1282" t="s">
        <v>1053</v>
      </c>
      <c r="H1282" t="s">
        <v>748</v>
      </c>
      <c r="I1282" t="s">
        <v>79</v>
      </c>
      <c r="P1282" t="s">
        <v>4477</v>
      </c>
      <c r="U1282" t="str">
        <f>CONCATENATE(Parameter[[#This Row],[Use Case 1]],";",Parameter[[#This Row],[Use Case 2]],";",Parameter[[#This Row],[Use Case 3]],";",Parameter[[#This Row],[Use Case 4]],";",Parameter[[#This Row],[Use Case 5]],";")</f>
        <v>Planung Baustoffe;;;;;</v>
      </c>
      <c r="V1282" t="s">
        <v>34</v>
      </c>
      <c r="W1282">
        <v>2022</v>
      </c>
      <c r="Y1282" t="s">
        <v>4661</v>
      </c>
      <c r="AD1282">
        <f t="shared" si="19"/>
        <v>1281</v>
      </c>
    </row>
    <row r="1283" spans="1:30" x14ac:dyDescent="0.3">
      <c r="A1283" t="s">
        <v>29</v>
      </c>
      <c r="B1283" t="s">
        <v>4604</v>
      </c>
      <c r="E1283" t="s">
        <v>30</v>
      </c>
      <c r="F1283" t="s">
        <v>1051</v>
      </c>
      <c r="G1283" t="s">
        <v>1053</v>
      </c>
      <c r="H1283" t="s">
        <v>749</v>
      </c>
      <c r="I1283" t="s">
        <v>79</v>
      </c>
      <c r="P1283" t="s">
        <v>4477</v>
      </c>
      <c r="U1283" t="str">
        <f>CONCATENATE(Parameter[[#This Row],[Use Case 1]],";",Parameter[[#This Row],[Use Case 2]],";",Parameter[[#This Row],[Use Case 3]],";",Parameter[[#This Row],[Use Case 4]],";",Parameter[[#This Row],[Use Case 5]],";")</f>
        <v>Planung Baustoffe;;;;;</v>
      </c>
      <c r="V1283" t="s">
        <v>34</v>
      </c>
      <c r="W1283">
        <v>2022</v>
      </c>
      <c r="Y1283" t="s">
        <v>4661</v>
      </c>
      <c r="AD1283">
        <f t="shared" si="19"/>
        <v>1282</v>
      </c>
    </row>
    <row r="1284" spans="1:30" x14ac:dyDescent="0.3">
      <c r="A1284" t="s">
        <v>29</v>
      </c>
      <c r="B1284" t="s">
        <v>4604</v>
      </c>
      <c r="E1284" t="s">
        <v>30</v>
      </c>
      <c r="F1284" t="s">
        <v>1051</v>
      </c>
      <c r="G1284" t="s">
        <v>1053</v>
      </c>
      <c r="H1284" t="s">
        <v>750</v>
      </c>
      <c r="I1284" t="s">
        <v>79</v>
      </c>
      <c r="P1284" t="s">
        <v>4477</v>
      </c>
      <c r="U1284" t="str">
        <f>CONCATENATE(Parameter[[#This Row],[Use Case 1]],";",Parameter[[#This Row],[Use Case 2]],";",Parameter[[#This Row],[Use Case 3]],";",Parameter[[#This Row],[Use Case 4]],";",Parameter[[#This Row],[Use Case 5]],";")</f>
        <v>Planung Baustoffe;;;;;</v>
      </c>
      <c r="V1284" t="s">
        <v>34</v>
      </c>
      <c r="W1284">
        <v>2022</v>
      </c>
      <c r="Y1284" t="s">
        <v>4661</v>
      </c>
      <c r="AD1284">
        <f t="shared" ref="AD1284:AD1347" si="20">AD1283+1</f>
        <v>1283</v>
      </c>
    </row>
    <row r="1285" spans="1:30" x14ac:dyDescent="0.3">
      <c r="A1285" t="s">
        <v>29</v>
      </c>
      <c r="B1285" t="s">
        <v>4604</v>
      </c>
      <c r="E1285" t="s">
        <v>30</v>
      </c>
      <c r="F1285" t="s">
        <v>1051</v>
      </c>
      <c r="G1285" t="s">
        <v>1053</v>
      </c>
      <c r="H1285" t="s">
        <v>751</v>
      </c>
      <c r="I1285" t="s">
        <v>79</v>
      </c>
      <c r="P1285" t="s">
        <v>4477</v>
      </c>
      <c r="U1285" t="str">
        <f>CONCATENATE(Parameter[[#This Row],[Use Case 1]],";",Parameter[[#This Row],[Use Case 2]],";",Parameter[[#This Row],[Use Case 3]],";",Parameter[[#This Row],[Use Case 4]],";",Parameter[[#This Row],[Use Case 5]],";")</f>
        <v>Planung Baustoffe;;;;;</v>
      </c>
      <c r="V1285" t="s">
        <v>34</v>
      </c>
      <c r="W1285">
        <v>2022</v>
      </c>
      <c r="Y1285" t="s">
        <v>4661</v>
      </c>
      <c r="AD1285">
        <f t="shared" si="20"/>
        <v>1284</v>
      </c>
    </row>
    <row r="1286" spans="1:30" x14ac:dyDescent="0.3">
      <c r="A1286" t="s">
        <v>29</v>
      </c>
      <c r="B1286" t="s">
        <v>4604</v>
      </c>
      <c r="E1286" t="s">
        <v>30</v>
      </c>
      <c r="F1286" t="s">
        <v>1051</v>
      </c>
      <c r="G1286" t="s">
        <v>1053</v>
      </c>
      <c r="H1286" t="s">
        <v>752</v>
      </c>
      <c r="I1286" t="s">
        <v>79</v>
      </c>
      <c r="P1286" t="s">
        <v>4477</v>
      </c>
      <c r="U1286" t="str">
        <f>CONCATENATE(Parameter[[#This Row],[Use Case 1]],";",Parameter[[#This Row],[Use Case 2]],";",Parameter[[#This Row],[Use Case 3]],";",Parameter[[#This Row],[Use Case 4]],";",Parameter[[#This Row],[Use Case 5]],";")</f>
        <v>Planung Baustoffe;;;;;</v>
      </c>
      <c r="V1286" t="s">
        <v>34</v>
      </c>
      <c r="W1286">
        <v>2022</v>
      </c>
      <c r="Y1286" t="s">
        <v>4661</v>
      </c>
      <c r="AD1286">
        <f t="shared" si="20"/>
        <v>1285</v>
      </c>
    </row>
    <row r="1287" spans="1:30" x14ac:dyDescent="0.3">
      <c r="A1287" t="s">
        <v>29</v>
      </c>
      <c r="B1287" t="s">
        <v>4604</v>
      </c>
      <c r="E1287" t="s">
        <v>30</v>
      </c>
      <c r="F1287" t="s">
        <v>1051</v>
      </c>
      <c r="G1287" t="s">
        <v>1053</v>
      </c>
      <c r="H1287" t="s">
        <v>753</v>
      </c>
      <c r="I1287" t="s">
        <v>79</v>
      </c>
      <c r="P1287" t="s">
        <v>4477</v>
      </c>
      <c r="U1287" t="str">
        <f>CONCATENATE(Parameter[[#This Row],[Use Case 1]],";",Parameter[[#This Row],[Use Case 2]],";",Parameter[[#This Row],[Use Case 3]],";",Parameter[[#This Row],[Use Case 4]],";",Parameter[[#This Row],[Use Case 5]],";")</f>
        <v>Planung Baustoffe;;;;;</v>
      </c>
      <c r="V1287" t="s">
        <v>34</v>
      </c>
      <c r="W1287">
        <v>2022</v>
      </c>
      <c r="Y1287" t="s">
        <v>4661</v>
      </c>
      <c r="AD1287">
        <f t="shared" si="20"/>
        <v>1286</v>
      </c>
    </row>
    <row r="1288" spans="1:30" x14ac:dyDescent="0.3">
      <c r="A1288" t="s">
        <v>29</v>
      </c>
      <c r="B1288" t="s">
        <v>4604</v>
      </c>
      <c r="E1288" t="s">
        <v>30</v>
      </c>
      <c r="F1288" t="s">
        <v>1051</v>
      </c>
      <c r="G1288" t="s">
        <v>1053</v>
      </c>
      <c r="H1288" t="s">
        <v>754</v>
      </c>
      <c r="I1288" t="s">
        <v>79</v>
      </c>
      <c r="P1288" t="s">
        <v>4477</v>
      </c>
      <c r="U1288" t="str">
        <f>CONCATENATE(Parameter[[#This Row],[Use Case 1]],";",Parameter[[#This Row],[Use Case 2]],";",Parameter[[#This Row],[Use Case 3]],";",Parameter[[#This Row],[Use Case 4]],";",Parameter[[#This Row],[Use Case 5]],";")</f>
        <v>Planung Baustoffe;;;;;</v>
      </c>
      <c r="V1288" t="s">
        <v>34</v>
      </c>
      <c r="W1288">
        <v>2022</v>
      </c>
      <c r="Y1288" t="s">
        <v>4661</v>
      </c>
      <c r="AD1288">
        <f t="shared" si="20"/>
        <v>1287</v>
      </c>
    </row>
    <row r="1289" spans="1:30" x14ac:dyDescent="0.3">
      <c r="A1289" t="s">
        <v>29</v>
      </c>
      <c r="B1289" t="s">
        <v>4604</v>
      </c>
      <c r="E1289" t="s">
        <v>30</v>
      </c>
      <c r="F1289" t="s">
        <v>1051</v>
      </c>
      <c r="G1289" t="s">
        <v>1053</v>
      </c>
      <c r="H1289" t="s">
        <v>755</v>
      </c>
      <c r="I1289" t="s">
        <v>79</v>
      </c>
      <c r="P1289" t="s">
        <v>4477</v>
      </c>
      <c r="U1289" t="str">
        <f>CONCATENATE(Parameter[[#This Row],[Use Case 1]],";",Parameter[[#This Row],[Use Case 2]],";",Parameter[[#This Row],[Use Case 3]],";",Parameter[[#This Row],[Use Case 4]],";",Parameter[[#This Row],[Use Case 5]],";")</f>
        <v>Planung Baustoffe;;;;;</v>
      </c>
      <c r="V1289" t="s">
        <v>34</v>
      </c>
      <c r="W1289">
        <v>2022</v>
      </c>
      <c r="Y1289" t="s">
        <v>4661</v>
      </c>
      <c r="AD1289">
        <f t="shared" si="20"/>
        <v>1288</v>
      </c>
    </row>
    <row r="1290" spans="1:30" x14ac:dyDescent="0.3">
      <c r="A1290" t="s">
        <v>29</v>
      </c>
      <c r="B1290" t="s">
        <v>4604</v>
      </c>
      <c r="E1290" t="s">
        <v>30</v>
      </c>
      <c r="F1290" t="s">
        <v>1051</v>
      </c>
      <c r="G1290" t="s">
        <v>1053</v>
      </c>
      <c r="H1290" t="s">
        <v>756</v>
      </c>
      <c r="I1290" t="s">
        <v>79</v>
      </c>
      <c r="P1290" t="s">
        <v>4477</v>
      </c>
      <c r="U1290" t="str">
        <f>CONCATENATE(Parameter[[#This Row],[Use Case 1]],";",Parameter[[#This Row],[Use Case 2]],";",Parameter[[#This Row],[Use Case 3]],";",Parameter[[#This Row],[Use Case 4]],";",Parameter[[#This Row],[Use Case 5]],";")</f>
        <v>Planung Baustoffe;;;;;</v>
      </c>
      <c r="V1290" t="s">
        <v>34</v>
      </c>
      <c r="W1290">
        <v>2022</v>
      </c>
      <c r="Y1290" t="s">
        <v>4661</v>
      </c>
      <c r="AD1290">
        <f t="shared" si="20"/>
        <v>1289</v>
      </c>
    </row>
    <row r="1291" spans="1:30" x14ac:dyDescent="0.3">
      <c r="A1291" t="s">
        <v>29</v>
      </c>
      <c r="B1291" t="s">
        <v>4604</v>
      </c>
      <c r="E1291" t="s">
        <v>30</v>
      </c>
      <c r="F1291" t="s">
        <v>1051</v>
      </c>
      <c r="G1291" t="s">
        <v>1053</v>
      </c>
      <c r="H1291" t="s">
        <v>757</v>
      </c>
      <c r="I1291" t="s">
        <v>79</v>
      </c>
      <c r="P1291" t="s">
        <v>4477</v>
      </c>
      <c r="U1291" t="str">
        <f>CONCATENATE(Parameter[[#This Row],[Use Case 1]],";",Parameter[[#This Row],[Use Case 2]],";",Parameter[[#This Row],[Use Case 3]],";",Parameter[[#This Row],[Use Case 4]],";",Parameter[[#This Row],[Use Case 5]],";")</f>
        <v>Planung Baustoffe;;;;;</v>
      </c>
      <c r="V1291" t="s">
        <v>34</v>
      </c>
      <c r="W1291">
        <v>2022</v>
      </c>
      <c r="Y1291" t="s">
        <v>4661</v>
      </c>
      <c r="AD1291">
        <f t="shared" si="20"/>
        <v>1290</v>
      </c>
    </row>
    <row r="1292" spans="1:30" x14ac:dyDescent="0.3">
      <c r="A1292" t="s">
        <v>29</v>
      </c>
      <c r="B1292" t="s">
        <v>4604</v>
      </c>
      <c r="E1292" t="s">
        <v>30</v>
      </c>
      <c r="F1292" t="s">
        <v>1051</v>
      </c>
      <c r="G1292" t="s">
        <v>1053</v>
      </c>
      <c r="H1292" t="s">
        <v>758</v>
      </c>
      <c r="I1292" t="s">
        <v>79</v>
      </c>
      <c r="P1292" t="s">
        <v>4477</v>
      </c>
      <c r="U1292" t="str">
        <f>CONCATENATE(Parameter[[#This Row],[Use Case 1]],";",Parameter[[#This Row],[Use Case 2]],";",Parameter[[#This Row],[Use Case 3]],";",Parameter[[#This Row],[Use Case 4]],";",Parameter[[#This Row],[Use Case 5]],";")</f>
        <v>Planung Baustoffe;;;;;</v>
      </c>
      <c r="V1292" t="s">
        <v>34</v>
      </c>
      <c r="W1292">
        <v>2022</v>
      </c>
      <c r="Y1292" t="s">
        <v>4661</v>
      </c>
      <c r="AD1292">
        <f t="shared" si="20"/>
        <v>1291</v>
      </c>
    </row>
    <row r="1293" spans="1:30" x14ac:dyDescent="0.3">
      <c r="A1293" t="s">
        <v>29</v>
      </c>
      <c r="B1293" t="s">
        <v>4604</v>
      </c>
      <c r="E1293" t="s">
        <v>30</v>
      </c>
      <c r="F1293" t="s">
        <v>1051</v>
      </c>
      <c r="G1293" t="s">
        <v>1053</v>
      </c>
      <c r="H1293" t="s">
        <v>759</v>
      </c>
      <c r="I1293" t="s">
        <v>79</v>
      </c>
      <c r="P1293" t="s">
        <v>4477</v>
      </c>
      <c r="U1293" t="str">
        <f>CONCATENATE(Parameter[[#This Row],[Use Case 1]],";",Parameter[[#This Row],[Use Case 2]],";",Parameter[[#This Row],[Use Case 3]],";",Parameter[[#This Row],[Use Case 4]],";",Parameter[[#This Row],[Use Case 5]],";")</f>
        <v>Planung Baustoffe;;;;;</v>
      </c>
      <c r="V1293" t="s">
        <v>34</v>
      </c>
      <c r="W1293">
        <v>2022</v>
      </c>
      <c r="Y1293" t="s">
        <v>4661</v>
      </c>
      <c r="AD1293">
        <f t="shared" si="20"/>
        <v>1292</v>
      </c>
    </row>
    <row r="1294" spans="1:30" x14ac:dyDescent="0.3">
      <c r="A1294" t="s">
        <v>29</v>
      </c>
      <c r="B1294" t="s">
        <v>4604</v>
      </c>
      <c r="E1294" t="s">
        <v>30</v>
      </c>
      <c r="F1294" t="s">
        <v>1051</v>
      </c>
      <c r="G1294" t="s">
        <v>1053</v>
      </c>
      <c r="H1294" t="s">
        <v>760</v>
      </c>
      <c r="I1294" t="s">
        <v>79</v>
      </c>
      <c r="P1294" t="s">
        <v>4477</v>
      </c>
      <c r="U1294" t="str">
        <f>CONCATENATE(Parameter[[#This Row],[Use Case 1]],";",Parameter[[#This Row],[Use Case 2]],";",Parameter[[#This Row],[Use Case 3]],";",Parameter[[#This Row],[Use Case 4]],";",Parameter[[#This Row],[Use Case 5]],";")</f>
        <v>Planung Baustoffe;;;;;</v>
      </c>
      <c r="V1294" t="s">
        <v>34</v>
      </c>
      <c r="W1294">
        <v>2022</v>
      </c>
      <c r="Y1294" t="s">
        <v>4661</v>
      </c>
      <c r="AD1294">
        <f t="shared" si="20"/>
        <v>1293</v>
      </c>
    </row>
    <row r="1295" spans="1:30" x14ac:dyDescent="0.3">
      <c r="A1295" t="s">
        <v>29</v>
      </c>
      <c r="B1295" t="s">
        <v>4604</v>
      </c>
      <c r="E1295" t="s">
        <v>30</v>
      </c>
      <c r="F1295" t="s">
        <v>1051</v>
      </c>
      <c r="G1295" t="s">
        <v>1053</v>
      </c>
      <c r="H1295" t="s">
        <v>761</v>
      </c>
      <c r="I1295" t="s">
        <v>79</v>
      </c>
      <c r="P1295" t="s">
        <v>4477</v>
      </c>
      <c r="U1295" t="str">
        <f>CONCATENATE(Parameter[[#This Row],[Use Case 1]],";",Parameter[[#This Row],[Use Case 2]],";",Parameter[[#This Row],[Use Case 3]],";",Parameter[[#This Row],[Use Case 4]],";",Parameter[[#This Row],[Use Case 5]],";")</f>
        <v>Planung Baustoffe;;;;;</v>
      </c>
      <c r="V1295" t="s">
        <v>34</v>
      </c>
      <c r="W1295">
        <v>2022</v>
      </c>
      <c r="Y1295" t="s">
        <v>4661</v>
      </c>
      <c r="AD1295">
        <f t="shared" si="20"/>
        <v>1294</v>
      </c>
    </row>
    <row r="1296" spans="1:30" x14ac:dyDescent="0.3">
      <c r="A1296" t="s">
        <v>29</v>
      </c>
      <c r="B1296" t="s">
        <v>4604</v>
      </c>
      <c r="E1296" t="s">
        <v>30</v>
      </c>
      <c r="F1296" t="s">
        <v>1051</v>
      </c>
      <c r="G1296" t="s">
        <v>1053</v>
      </c>
      <c r="H1296" t="s">
        <v>762</v>
      </c>
      <c r="I1296" t="s">
        <v>79</v>
      </c>
      <c r="P1296" t="s">
        <v>4477</v>
      </c>
      <c r="U1296" t="str">
        <f>CONCATENATE(Parameter[[#This Row],[Use Case 1]],";",Parameter[[#This Row],[Use Case 2]],";",Parameter[[#This Row],[Use Case 3]],";",Parameter[[#This Row],[Use Case 4]],";",Parameter[[#This Row],[Use Case 5]],";")</f>
        <v>Planung Baustoffe;;;;;</v>
      </c>
      <c r="V1296" t="s">
        <v>34</v>
      </c>
      <c r="W1296">
        <v>2022</v>
      </c>
      <c r="Y1296" t="s">
        <v>4661</v>
      </c>
      <c r="AD1296">
        <f t="shared" si="20"/>
        <v>1295</v>
      </c>
    </row>
    <row r="1297" spans="1:30" x14ac:dyDescent="0.3">
      <c r="A1297" t="s">
        <v>29</v>
      </c>
      <c r="B1297" t="s">
        <v>4604</v>
      </c>
      <c r="E1297" t="s">
        <v>30</v>
      </c>
      <c r="F1297" t="s">
        <v>1051</v>
      </c>
      <c r="G1297" t="s">
        <v>1053</v>
      </c>
      <c r="H1297" t="s">
        <v>763</v>
      </c>
      <c r="I1297" t="s">
        <v>79</v>
      </c>
      <c r="P1297" t="s">
        <v>4477</v>
      </c>
      <c r="U1297" t="str">
        <f>CONCATENATE(Parameter[[#This Row],[Use Case 1]],";",Parameter[[#This Row],[Use Case 2]],";",Parameter[[#This Row],[Use Case 3]],";",Parameter[[#This Row],[Use Case 4]],";",Parameter[[#This Row],[Use Case 5]],";")</f>
        <v>Planung Baustoffe;;;;;</v>
      </c>
      <c r="V1297" t="s">
        <v>34</v>
      </c>
      <c r="W1297">
        <v>2022</v>
      </c>
      <c r="Y1297" t="s">
        <v>4661</v>
      </c>
      <c r="AD1297">
        <f t="shared" si="20"/>
        <v>1296</v>
      </c>
    </row>
    <row r="1298" spans="1:30" x14ac:dyDescent="0.3">
      <c r="A1298" t="s">
        <v>29</v>
      </c>
      <c r="B1298" t="s">
        <v>4604</v>
      </c>
      <c r="E1298" t="s">
        <v>30</v>
      </c>
      <c r="F1298" t="s">
        <v>1051</v>
      </c>
      <c r="G1298" t="s">
        <v>1053</v>
      </c>
      <c r="H1298" t="s">
        <v>764</v>
      </c>
      <c r="I1298" t="s">
        <v>79</v>
      </c>
      <c r="P1298" t="s">
        <v>4477</v>
      </c>
      <c r="U1298" t="str">
        <f>CONCATENATE(Parameter[[#This Row],[Use Case 1]],";",Parameter[[#This Row],[Use Case 2]],";",Parameter[[#This Row],[Use Case 3]],";",Parameter[[#This Row],[Use Case 4]],";",Parameter[[#This Row],[Use Case 5]],";")</f>
        <v>Planung Baustoffe;;;;;</v>
      </c>
      <c r="V1298" t="s">
        <v>34</v>
      </c>
      <c r="W1298">
        <v>2022</v>
      </c>
      <c r="Y1298" t="s">
        <v>4661</v>
      </c>
      <c r="AD1298">
        <f t="shared" si="20"/>
        <v>1297</v>
      </c>
    </row>
    <row r="1299" spans="1:30" x14ac:dyDescent="0.3">
      <c r="A1299" t="s">
        <v>29</v>
      </c>
      <c r="B1299" t="s">
        <v>4604</v>
      </c>
      <c r="E1299" t="s">
        <v>30</v>
      </c>
      <c r="F1299" t="s">
        <v>1051</v>
      </c>
      <c r="G1299" t="s">
        <v>1053</v>
      </c>
      <c r="H1299" t="s">
        <v>765</v>
      </c>
      <c r="I1299" t="s">
        <v>79</v>
      </c>
      <c r="P1299" t="s">
        <v>4477</v>
      </c>
      <c r="U1299" t="str">
        <f>CONCATENATE(Parameter[[#This Row],[Use Case 1]],";",Parameter[[#This Row],[Use Case 2]],";",Parameter[[#This Row],[Use Case 3]],";",Parameter[[#This Row],[Use Case 4]],";",Parameter[[#This Row],[Use Case 5]],";")</f>
        <v>Planung Baustoffe;;;;;</v>
      </c>
      <c r="V1299" t="s">
        <v>34</v>
      </c>
      <c r="W1299">
        <v>2022</v>
      </c>
      <c r="Y1299" t="s">
        <v>4661</v>
      </c>
      <c r="AD1299">
        <f t="shared" si="20"/>
        <v>1298</v>
      </c>
    </row>
    <row r="1300" spans="1:30" x14ac:dyDescent="0.3">
      <c r="A1300" t="s">
        <v>29</v>
      </c>
      <c r="B1300" t="s">
        <v>4604</v>
      </c>
      <c r="E1300" t="s">
        <v>30</v>
      </c>
      <c r="F1300" t="s">
        <v>1051</v>
      </c>
      <c r="G1300" t="s">
        <v>1053</v>
      </c>
      <c r="H1300" t="s">
        <v>766</v>
      </c>
      <c r="I1300" t="s">
        <v>79</v>
      </c>
      <c r="P1300" t="s">
        <v>4477</v>
      </c>
      <c r="U1300" t="str">
        <f>CONCATENATE(Parameter[[#This Row],[Use Case 1]],";",Parameter[[#This Row],[Use Case 2]],";",Parameter[[#This Row],[Use Case 3]],";",Parameter[[#This Row],[Use Case 4]],";",Parameter[[#This Row],[Use Case 5]],";")</f>
        <v>Planung Baustoffe;;;;;</v>
      </c>
      <c r="V1300" t="s">
        <v>34</v>
      </c>
      <c r="W1300">
        <v>2022</v>
      </c>
      <c r="Y1300" t="s">
        <v>4661</v>
      </c>
      <c r="AD1300">
        <f t="shared" si="20"/>
        <v>1299</v>
      </c>
    </row>
    <row r="1301" spans="1:30" x14ac:dyDescent="0.3">
      <c r="A1301" t="s">
        <v>29</v>
      </c>
      <c r="B1301" t="s">
        <v>4604</v>
      </c>
      <c r="E1301" t="s">
        <v>30</v>
      </c>
      <c r="F1301" t="s">
        <v>1051</v>
      </c>
      <c r="G1301" t="s">
        <v>1053</v>
      </c>
      <c r="H1301" t="s">
        <v>767</v>
      </c>
      <c r="I1301" t="s">
        <v>79</v>
      </c>
      <c r="P1301" t="s">
        <v>4477</v>
      </c>
      <c r="U1301" t="str">
        <f>CONCATENATE(Parameter[[#This Row],[Use Case 1]],";",Parameter[[#This Row],[Use Case 2]],";",Parameter[[#This Row],[Use Case 3]],";",Parameter[[#This Row],[Use Case 4]],";",Parameter[[#This Row],[Use Case 5]],";")</f>
        <v>Planung Baustoffe;;;;;</v>
      </c>
      <c r="V1301" t="s">
        <v>34</v>
      </c>
      <c r="W1301">
        <v>2022</v>
      </c>
      <c r="Y1301" t="s">
        <v>4661</v>
      </c>
      <c r="AD1301">
        <f t="shared" si="20"/>
        <v>1300</v>
      </c>
    </row>
    <row r="1302" spans="1:30" x14ac:dyDescent="0.3">
      <c r="A1302" t="s">
        <v>29</v>
      </c>
      <c r="B1302" t="s">
        <v>4604</v>
      </c>
      <c r="E1302" t="s">
        <v>30</v>
      </c>
      <c r="F1302" t="s">
        <v>1051</v>
      </c>
      <c r="G1302" t="s">
        <v>1053</v>
      </c>
      <c r="H1302" t="s">
        <v>768</v>
      </c>
      <c r="I1302" t="s">
        <v>79</v>
      </c>
      <c r="P1302" t="s">
        <v>4477</v>
      </c>
      <c r="U1302" t="str">
        <f>CONCATENATE(Parameter[[#This Row],[Use Case 1]],";",Parameter[[#This Row],[Use Case 2]],";",Parameter[[#This Row],[Use Case 3]],";",Parameter[[#This Row],[Use Case 4]],";",Parameter[[#This Row],[Use Case 5]],";")</f>
        <v>Planung Baustoffe;;;;;</v>
      </c>
      <c r="V1302" t="s">
        <v>34</v>
      </c>
      <c r="W1302">
        <v>2022</v>
      </c>
      <c r="Y1302" t="s">
        <v>4661</v>
      </c>
      <c r="AD1302">
        <f t="shared" si="20"/>
        <v>1301</v>
      </c>
    </row>
    <row r="1303" spans="1:30" x14ac:dyDescent="0.3">
      <c r="A1303" t="s">
        <v>29</v>
      </c>
      <c r="B1303" t="s">
        <v>4604</v>
      </c>
      <c r="E1303" t="s">
        <v>30</v>
      </c>
      <c r="F1303" t="s">
        <v>1051</v>
      </c>
      <c r="G1303" t="s">
        <v>1053</v>
      </c>
      <c r="H1303" t="s">
        <v>769</v>
      </c>
      <c r="I1303" t="s">
        <v>79</v>
      </c>
      <c r="P1303" t="s">
        <v>4477</v>
      </c>
      <c r="U1303" t="str">
        <f>CONCATENATE(Parameter[[#This Row],[Use Case 1]],";",Parameter[[#This Row],[Use Case 2]],";",Parameter[[#This Row],[Use Case 3]],";",Parameter[[#This Row],[Use Case 4]],";",Parameter[[#This Row],[Use Case 5]],";")</f>
        <v>Planung Baustoffe;;;;;</v>
      </c>
      <c r="V1303" t="s">
        <v>34</v>
      </c>
      <c r="W1303">
        <v>2022</v>
      </c>
      <c r="Y1303" t="s">
        <v>4661</v>
      </c>
      <c r="AD1303">
        <f t="shared" si="20"/>
        <v>1302</v>
      </c>
    </row>
    <row r="1304" spans="1:30" x14ac:dyDescent="0.3">
      <c r="A1304" t="s">
        <v>29</v>
      </c>
      <c r="B1304" t="s">
        <v>4604</v>
      </c>
      <c r="E1304" t="s">
        <v>30</v>
      </c>
      <c r="F1304" t="s">
        <v>1051</v>
      </c>
      <c r="G1304" t="s">
        <v>1053</v>
      </c>
      <c r="H1304" t="s">
        <v>770</v>
      </c>
      <c r="I1304" t="s">
        <v>79</v>
      </c>
      <c r="P1304" t="s">
        <v>4477</v>
      </c>
      <c r="U1304" t="str">
        <f>CONCATENATE(Parameter[[#This Row],[Use Case 1]],";",Parameter[[#This Row],[Use Case 2]],";",Parameter[[#This Row],[Use Case 3]],";",Parameter[[#This Row],[Use Case 4]],";",Parameter[[#This Row],[Use Case 5]],";")</f>
        <v>Planung Baustoffe;;;;;</v>
      </c>
      <c r="V1304" t="s">
        <v>34</v>
      </c>
      <c r="W1304">
        <v>2022</v>
      </c>
      <c r="Y1304" t="s">
        <v>4661</v>
      </c>
      <c r="AD1304">
        <f t="shared" si="20"/>
        <v>1303</v>
      </c>
    </row>
    <row r="1305" spans="1:30" x14ac:dyDescent="0.3">
      <c r="A1305" t="s">
        <v>29</v>
      </c>
      <c r="B1305" t="s">
        <v>4604</v>
      </c>
      <c r="E1305" t="s">
        <v>30</v>
      </c>
      <c r="F1305" t="s">
        <v>1051</v>
      </c>
      <c r="G1305" t="s">
        <v>1053</v>
      </c>
      <c r="H1305" t="s">
        <v>771</v>
      </c>
      <c r="I1305" t="s">
        <v>79</v>
      </c>
      <c r="P1305" t="s">
        <v>4477</v>
      </c>
      <c r="U1305" t="str">
        <f>CONCATENATE(Parameter[[#This Row],[Use Case 1]],";",Parameter[[#This Row],[Use Case 2]],";",Parameter[[#This Row],[Use Case 3]],";",Parameter[[#This Row],[Use Case 4]],";",Parameter[[#This Row],[Use Case 5]],";")</f>
        <v>Planung Baustoffe;;;;;</v>
      </c>
      <c r="V1305" t="s">
        <v>34</v>
      </c>
      <c r="W1305">
        <v>2022</v>
      </c>
      <c r="Y1305" t="s">
        <v>4661</v>
      </c>
      <c r="AD1305">
        <f t="shared" si="20"/>
        <v>1304</v>
      </c>
    </row>
    <row r="1306" spans="1:30" x14ac:dyDescent="0.3">
      <c r="A1306" t="s">
        <v>29</v>
      </c>
      <c r="B1306" t="s">
        <v>4604</v>
      </c>
      <c r="E1306" t="s">
        <v>30</v>
      </c>
      <c r="F1306" t="s">
        <v>1051</v>
      </c>
      <c r="G1306" t="s">
        <v>1053</v>
      </c>
      <c r="H1306" t="s">
        <v>772</v>
      </c>
      <c r="I1306" t="s">
        <v>79</v>
      </c>
      <c r="P1306" t="s">
        <v>4477</v>
      </c>
      <c r="U1306" t="str">
        <f>CONCATENATE(Parameter[[#This Row],[Use Case 1]],";",Parameter[[#This Row],[Use Case 2]],";",Parameter[[#This Row],[Use Case 3]],";",Parameter[[#This Row],[Use Case 4]],";",Parameter[[#This Row],[Use Case 5]],";")</f>
        <v>Planung Baustoffe;;;;;</v>
      </c>
      <c r="V1306" t="s">
        <v>34</v>
      </c>
      <c r="W1306">
        <v>2022</v>
      </c>
      <c r="Y1306" t="s">
        <v>4661</v>
      </c>
      <c r="AD1306">
        <f t="shared" si="20"/>
        <v>1305</v>
      </c>
    </row>
    <row r="1307" spans="1:30" x14ac:dyDescent="0.3">
      <c r="A1307" t="s">
        <v>29</v>
      </c>
      <c r="B1307" t="s">
        <v>4604</v>
      </c>
      <c r="E1307" t="s">
        <v>30</v>
      </c>
      <c r="F1307" t="s">
        <v>1051</v>
      </c>
      <c r="G1307" t="s">
        <v>1053</v>
      </c>
      <c r="H1307" t="s">
        <v>773</v>
      </c>
      <c r="I1307" t="s">
        <v>79</v>
      </c>
      <c r="P1307" t="s">
        <v>4477</v>
      </c>
      <c r="U1307" t="str">
        <f>CONCATENATE(Parameter[[#This Row],[Use Case 1]],";",Parameter[[#This Row],[Use Case 2]],";",Parameter[[#This Row],[Use Case 3]],";",Parameter[[#This Row],[Use Case 4]],";",Parameter[[#This Row],[Use Case 5]],";")</f>
        <v>Planung Baustoffe;;;;;</v>
      </c>
      <c r="V1307" t="s">
        <v>34</v>
      </c>
      <c r="W1307">
        <v>2022</v>
      </c>
      <c r="Y1307" t="s">
        <v>4661</v>
      </c>
      <c r="AD1307">
        <f t="shared" si="20"/>
        <v>1306</v>
      </c>
    </row>
    <row r="1308" spans="1:30" x14ac:dyDescent="0.3">
      <c r="A1308" t="s">
        <v>29</v>
      </c>
      <c r="B1308" t="s">
        <v>4604</v>
      </c>
      <c r="E1308" t="s">
        <v>30</v>
      </c>
      <c r="F1308" t="s">
        <v>1051</v>
      </c>
      <c r="G1308" t="s">
        <v>1055</v>
      </c>
      <c r="H1308"/>
      <c r="I1308" t="s">
        <v>37</v>
      </c>
      <c r="J1308" t="s">
        <v>1056</v>
      </c>
      <c r="K1308" t="s">
        <v>74</v>
      </c>
      <c r="L1308" t="s">
        <v>4484</v>
      </c>
      <c r="M1308" t="s">
        <v>41</v>
      </c>
      <c r="N1308" t="s">
        <v>70</v>
      </c>
      <c r="O1308" t="s">
        <v>43</v>
      </c>
      <c r="P1308" t="s">
        <v>4477</v>
      </c>
      <c r="U1308" t="str">
        <f>CONCATENATE(Parameter[[#This Row],[Use Case 1]],";",Parameter[[#This Row],[Use Case 2]],";",Parameter[[#This Row],[Use Case 3]],";",Parameter[[#This Row],[Use Case 4]],";",Parameter[[#This Row],[Use Case 5]],";")</f>
        <v>Planung Baustoffe;;;;;</v>
      </c>
      <c r="V1308" t="s">
        <v>34</v>
      </c>
      <c r="W1308">
        <v>2022</v>
      </c>
      <c r="Y1308" t="s">
        <v>4661</v>
      </c>
      <c r="Z1308" t="s">
        <v>1057</v>
      </c>
      <c r="AD1308">
        <f t="shared" si="20"/>
        <v>1307</v>
      </c>
    </row>
    <row r="1309" spans="1:30" x14ac:dyDescent="0.3">
      <c r="A1309" t="s">
        <v>29</v>
      </c>
      <c r="B1309" t="s">
        <v>4604</v>
      </c>
      <c r="E1309" t="s">
        <v>30</v>
      </c>
      <c r="F1309" t="s">
        <v>1051</v>
      </c>
      <c r="G1309" t="s">
        <v>1055</v>
      </c>
      <c r="H1309" t="s">
        <v>115</v>
      </c>
      <c r="I1309" t="s">
        <v>79</v>
      </c>
      <c r="P1309" t="s">
        <v>4477</v>
      </c>
      <c r="U1309" t="str">
        <f>CONCATENATE(Parameter[[#This Row],[Use Case 1]],";",Parameter[[#This Row],[Use Case 2]],";",Parameter[[#This Row],[Use Case 3]],";",Parameter[[#This Row],[Use Case 4]],";",Parameter[[#This Row],[Use Case 5]],";")</f>
        <v>Planung Baustoffe;;;;;</v>
      </c>
      <c r="V1309" t="s">
        <v>34</v>
      </c>
      <c r="W1309">
        <v>2022</v>
      </c>
      <c r="Y1309" t="s">
        <v>4661</v>
      </c>
      <c r="AD1309">
        <f t="shared" si="20"/>
        <v>1308</v>
      </c>
    </row>
    <row r="1310" spans="1:30" x14ac:dyDescent="0.3">
      <c r="A1310" t="s">
        <v>29</v>
      </c>
      <c r="B1310" t="s">
        <v>4604</v>
      </c>
      <c r="E1310" t="s">
        <v>30</v>
      </c>
      <c r="F1310" t="s">
        <v>1051</v>
      </c>
      <c r="G1310" t="s">
        <v>1055</v>
      </c>
      <c r="H1310" t="s">
        <v>1686</v>
      </c>
      <c r="I1310" t="s">
        <v>79</v>
      </c>
      <c r="P1310" t="s">
        <v>4477</v>
      </c>
      <c r="U1310" t="str">
        <f>CONCATENATE(Parameter[[#This Row],[Use Case 1]],";",Parameter[[#This Row],[Use Case 2]],";",Parameter[[#This Row],[Use Case 3]],";",Parameter[[#This Row],[Use Case 4]],";",Parameter[[#This Row],[Use Case 5]],";")</f>
        <v>Planung Baustoffe;;;;;</v>
      </c>
      <c r="V1310" t="s">
        <v>34</v>
      </c>
      <c r="W1310">
        <v>2022</v>
      </c>
      <c r="Y1310" t="s">
        <v>4661</v>
      </c>
      <c r="AD1310">
        <f t="shared" si="20"/>
        <v>1309</v>
      </c>
    </row>
    <row r="1311" spans="1:30" x14ac:dyDescent="0.3">
      <c r="A1311" t="s">
        <v>29</v>
      </c>
      <c r="B1311" t="s">
        <v>4604</v>
      </c>
      <c r="E1311" t="s">
        <v>30</v>
      </c>
      <c r="F1311" t="s">
        <v>1051</v>
      </c>
      <c r="G1311" t="s">
        <v>1055</v>
      </c>
      <c r="H1311" t="s">
        <v>1058</v>
      </c>
      <c r="I1311" t="s">
        <v>79</v>
      </c>
      <c r="P1311" t="s">
        <v>4477</v>
      </c>
      <c r="U1311" t="str">
        <f>CONCATENATE(Parameter[[#This Row],[Use Case 1]],";",Parameter[[#This Row],[Use Case 2]],";",Parameter[[#This Row],[Use Case 3]],";",Parameter[[#This Row],[Use Case 4]],";",Parameter[[#This Row],[Use Case 5]],";")</f>
        <v>Planung Baustoffe;;;;;</v>
      </c>
      <c r="V1311" t="s">
        <v>34</v>
      </c>
      <c r="W1311">
        <v>2022</v>
      </c>
      <c r="Y1311" t="s">
        <v>4661</v>
      </c>
      <c r="AD1311">
        <f t="shared" si="20"/>
        <v>1310</v>
      </c>
    </row>
    <row r="1312" spans="1:30" x14ac:dyDescent="0.3">
      <c r="A1312" t="s">
        <v>29</v>
      </c>
      <c r="B1312" t="s">
        <v>4604</v>
      </c>
      <c r="E1312" t="s">
        <v>30</v>
      </c>
      <c r="F1312" t="s">
        <v>1051</v>
      </c>
      <c r="G1312" t="s">
        <v>1055</v>
      </c>
      <c r="H1312" t="s">
        <v>1059</v>
      </c>
      <c r="I1312" t="s">
        <v>79</v>
      </c>
      <c r="P1312" t="s">
        <v>4477</v>
      </c>
      <c r="U1312" t="str">
        <f>CONCATENATE(Parameter[[#This Row],[Use Case 1]],";",Parameter[[#This Row],[Use Case 2]],";",Parameter[[#This Row],[Use Case 3]],";",Parameter[[#This Row],[Use Case 4]],";",Parameter[[#This Row],[Use Case 5]],";")</f>
        <v>Planung Baustoffe;;;;;</v>
      </c>
      <c r="V1312" t="s">
        <v>34</v>
      </c>
      <c r="W1312">
        <v>2022</v>
      </c>
      <c r="Y1312" t="s">
        <v>4661</v>
      </c>
      <c r="AD1312">
        <f t="shared" si="20"/>
        <v>1311</v>
      </c>
    </row>
    <row r="1313" spans="1:30" x14ac:dyDescent="0.3">
      <c r="A1313" t="s">
        <v>29</v>
      </c>
      <c r="B1313" t="s">
        <v>4604</v>
      </c>
      <c r="E1313" t="s">
        <v>30</v>
      </c>
      <c r="F1313" t="s">
        <v>1051</v>
      </c>
      <c r="G1313" t="s">
        <v>1055</v>
      </c>
      <c r="H1313" t="s">
        <v>1060</v>
      </c>
      <c r="I1313" t="s">
        <v>79</v>
      </c>
      <c r="P1313" t="s">
        <v>4477</v>
      </c>
      <c r="U1313" t="str">
        <f>CONCATENATE(Parameter[[#This Row],[Use Case 1]],";",Parameter[[#This Row],[Use Case 2]],";",Parameter[[#This Row],[Use Case 3]],";",Parameter[[#This Row],[Use Case 4]],";",Parameter[[#This Row],[Use Case 5]],";")</f>
        <v>Planung Baustoffe;;;;;</v>
      </c>
      <c r="V1313" t="s">
        <v>34</v>
      </c>
      <c r="W1313">
        <v>2022</v>
      </c>
      <c r="Y1313" t="s">
        <v>4661</v>
      </c>
      <c r="AD1313">
        <f t="shared" si="20"/>
        <v>1312</v>
      </c>
    </row>
    <row r="1314" spans="1:30" x14ac:dyDescent="0.3">
      <c r="A1314" t="s">
        <v>29</v>
      </c>
      <c r="B1314" t="s">
        <v>4604</v>
      </c>
      <c r="E1314" t="s">
        <v>30</v>
      </c>
      <c r="F1314" t="s">
        <v>1051</v>
      </c>
      <c r="G1314" t="s">
        <v>1055</v>
      </c>
      <c r="H1314" t="s">
        <v>1061</v>
      </c>
      <c r="I1314" t="s">
        <v>79</v>
      </c>
      <c r="P1314" t="s">
        <v>4477</v>
      </c>
      <c r="U1314" t="str">
        <f>CONCATENATE(Parameter[[#This Row],[Use Case 1]],";",Parameter[[#This Row],[Use Case 2]],";",Parameter[[#This Row],[Use Case 3]],";",Parameter[[#This Row],[Use Case 4]],";",Parameter[[#This Row],[Use Case 5]],";")</f>
        <v>Planung Baustoffe;;;;;</v>
      </c>
      <c r="V1314" t="s">
        <v>34</v>
      </c>
      <c r="W1314">
        <v>2022</v>
      </c>
      <c r="Y1314" t="s">
        <v>4661</v>
      </c>
      <c r="AD1314">
        <f t="shared" si="20"/>
        <v>1313</v>
      </c>
    </row>
    <row r="1315" spans="1:30" x14ac:dyDescent="0.3">
      <c r="A1315" t="s">
        <v>29</v>
      </c>
      <c r="B1315" t="s">
        <v>4604</v>
      </c>
      <c r="E1315" t="s">
        <v>30</v>
      </c>
      <c r="F1315" t="s">
        <v>1051</v>
      </c>
      <c r="G1315" t="s">
        <v>1055</v>
      </c>
      <c r="H1315" t="s">
        <v>1062</v>
      </c>
      <c r="I1315" t="s">
        <v>79</v>
      </c>
      <c r="P1315" t="s">
        <v>4477</v>
      </c>
      <c r="U1315" t="str">
        <f>CONCATENATE(Parameter[[#This Row],[Use Case 1]],";",Parameter[[#This Row],[Use Case 2]],";",Parameter[[#This Row],[Use Case 3]],";",Parameter[[#This Row],[Use Case 4]],";",Parameter[[#This Row],[Use Case 5]],";")</f>
        <v>Planung Baustoffe;;;;;</v>
      </c>
      <c r="V1315" t="s">
        <v>34</v>
      </c>
      <c r="W1315">
        <v>2022</v>
      </c>
      <c r="Y1315" t="s">
        <v>4661</v>
      </c>
      <c r="AD1315">
        <f t="shared" si="20"/>
        <v>1314</v>
      </c>
    </row>
    <row r="1316" spans="1:30" x14ac:dyDescent="0.3">
      <c r="A1316" t="s">
        <v>29</v>
      </c>
      <c r="B1316" t="s">
        <v>4604</v>
      </c>
      <c r="E1316" t="s">
        <v>30</v>
      </c>
      <c r="F1316" t="s">
        <v>1051</v>
      </c>
      <c r="G1316" t="s">
        <v>1055</v>
      </c>
      <c r="H1316" t="s">
        <v>1063</v>
      </c>
      <c r="I1316" t="s">
        <v>79</v>
      </c>
      <c r="P1316" t="s">
        <v>4477</v>
      </c>
      <c r="U1316" t="str">
        <f>CONCATENATE(Parameter[[#This Row],[Use Case 1]],";",Parameter[[#This Row],[Use Case 2]],";",Parameter[[#This Row],[Use Case 3]],";",Parameter[[#This Row],[Use Case 4]],";",Parameter[[#This Row],[Use Case 5]],";")</f>
        <v>Planung Baustoffe;;;;;</v>
      </c>
      <c r="V1316" t="s">
        <v>34</v>
      </c>
      <c r="W1316">
        <v>2022</v>
      </c>
      <c r="Y1316" t="s">
        <v>4661</v>
      </c>
      <c r="AD1316">
        <f t="shared" si="20"/>
        <v>1315</v>
      </c>
    </row>
    <row r="1317" spans="1:30" x14ac:dyDescent="0.3">
      <c r="A1317" t="s">
        <v>29</v>
      </c>
      <c r="B1317" t="s">
        <v>4604</v>
      </c>
      <c r="E1317" t="s">
        <v>30</v>
      </c>
      <c r="F1317" t="s">
        <v>1051</v>
      </c>
      <c r="G1317" t="s">
        <v>1055</v>
      </c>
      <c r="H1317" t="s">
        <v>1064</v>
      </c>
      <c r="I1317" t="s">
        <v>79</v>
      </c>
      <c r="P1317" t="s">
        <v>4477</v>
      </c>
      <c r="U1317" t="str">
        <f>CONCATENATE(Parameter[[#This Row],[Use Case 1]],";",Parameter[[#This Row],[Use Case 2]],";",Parameter[[#This Row],[Use Case 3]],";",Parameter[[#This Row],[Use Case 4]],";",Parameter[[#This Row],[Use Case 5]],";")</f>
        <v>Planung Baustoffe;;;;;</v>
      </c>
      <c r="V1317" t="s">
        <v>34</v>
      </c>
      <c r="W1317">
        <v>2022</v>
      </c>
      <c r="Y1317" t="s">
        <v>4661</v>
      </c>
      <c r="AD1317">
        <f t="shared" si="20"/>
        <v>1316</v>
      </c>
    </row>
    <row r="1318" spans="1:30" x14ac:dyDescent="0.3">
      <c r="A1318" t="s">
        <v>29</v>
      </c>
      <c r="B1318" t="s">
        <v>4604</v>
      </c>
      <c r="E1318" t="s">
        <v>30</v>
      </c>
      <c r="F1318" t="s">
        <v>1051</v>
      </c>
      <c r="G1318" t="s">
        <v>1055</v>
      </c>
      <c r="H1318" t="s">
        <v>1065</v>
      </c>
      <c r="I1318" t="s">
        <v>79</v>
      </c>
      <c r="P1318" t="s">
        <v>4477</v>
      </c>
      <c r="U1318" t="str">
        <f>CONCATENATE(Parameter[[#This Row],[Use Case 1]],";",Parameter[[#This Row],[Use Case 2]],";",Parameter[[#This Row],[Use Case 3]],";",Parameter[[#This Row],[Use Case 4]],";",Parameter[[#This Row],[Use Case 5]],";")</f>
        <v>Planung Baustoffe;;;;;</v>
      </c>
      <c r="V1318" t="s">
        <v>34</v>
      </c>
      <c r="W1318">
        <v>2022</v>
      </c>
      <c r="Y1318" t="s">
        <v>4661</v>
      </c>
      <c r="AD1318">
        <f t="shared" si="20"/>
        <v>1317</v>
      </c>
    </row>
    <row r="1319" spans="1:30" x14ac:dyDescent="0.3">
      <c r="A1319" t="s">
        <v>29</v>
      </c>
      <c r="B1319" t="s">
        <v>4604</v>
      </c>
      <c r="E1319" t="s">
        <v>30</v>
      </c>
      <c r="F1319" t="s">
        <v>1051</v>
      </c>
      <c r="G1319" t="s">
        <v>1055</v>
      </c>
      <c r="H1319" t="s">
        <v>1066</v>
      </c>
      <c r="I1319" t="s">
        <v>79</v>
      </c>
      <c r="P1319" t="s">
        <v>4477</v>
      </c>
      <c r="U1319" t="str">
        <f>CONCATENATE(Parameter[[#This Row],[Use Case 1]],";",Parameter[[#This Row],[Use Case 2]],";",Parameter[[#This Row],[Use Case 3]],";",Parameter[[#This Row],[Use Case 4]],";",Parameter[[#This Row],[Use Case 5]],";")</f>
        <v>Planung Baustoffe;;;;;</v>
      </c>
      <c r="V1319" t="s">
        <v>34</v>
      </c>
      <c r="W1319">
        <v>2022</v>
      </c>
      <c r="Y1319" t="s">
        <v>4661</v>
      </c>
      <c r="AD1319">
        <f t="shared" si="20"/>
        <v>1318</v>
      </c>
    </row>
    <row r="1320" spans="1:30" x14ac:dyDescent="0.3">
      <c r="A1320" t="s">
        <v>29</v>
      </c>
      <c r="B1320" t="s">
        <v>4604</v>
      </c>
      <c r="E1320" t="s">
        <v>30</v>
      </c>
      <c r="F1320" t="s">
        <v>1051</v>
      </c>
      <c r="G1320" t="s">
        <v>1055</v>
      </c>
      <c r="H1320" t="s">
        <v>1067</v>
      </c>
      <c r="I1320" t="s">
        <v>79</v>
      </c>
      <c r="P1320" t="s">
        <v>4477</v>
      </c>
      <c r="U1320" t="str">
        <f>CONCATENATE(Parameter[[#This Row],[Use Case 1]],";",Parameter[[#This Row],[Use Case 2]],";",Parameter[[#This Row],[Use Case 3]],";",Parameter[[#This Row],[Use Case 4]],";",Parameter[[#This Row],[Use Case 5]],";")</f>
        <v>Planung Baustoffe;;;;;</v>
      </c>
      <c r="V1320" t="s">
        <v>34</v>
      </c>
      <c r="W1320">
        <v>2022</v>
      </c>
      <c r="Y1320" t="s">
        <v>4661</v>
      </c>
      <c r="AD1320">
        <f t="shared" si="20"/>
        <v>1319</v>
      </c>
    </row>
    <row r="1321" spans="1:30" x14ac:dyDescent="0.3">
      <c r="A1321" t="s">
        <v>29</v>
      </c>
      <c r="B1321" t="s">
        <v>4604</v>
      </c>
      <c r="E1321" t="s">
        <v>30</v>
      </c>
      <c r="F1321" t="s">
        <v>1051</v>
      </c>
      <c r="G1321" t="s">
        <v>1055</v>
      </c>
      <c r="H1321" t="s">
        <v>1068</v>
      </c>
      <c r="I1321" t="s">
        <v>79</v>
      </c>
      <c r="P1321" t="s">
        <v>4477</v>
      </c>
      <c r="U1321" t="str">
        <f>CONCATENATE(Parameter[[#This Row],[Use Case 1]],";",Parameter[[#This Row],[Use Case 2]],";",Parameter[[#This Row],[Use Case 3]],";",Parameter[[#This Row],[Use Case 4]],";",Parameter[[#This Row],[Use Case 5]],";")</f>
        <v>Planung Baustoffe;;;;;</v>
      </c>
      <c r="V1321" t="s">
        <v>34</v>
      </c>
      <c r="W1321">
        <v>2022</v>
      </c>
      <c r="Y1321" t="s">
        <v>4661</v>
      </c>
      <c r="AD1321">
        <f t="shared" si="20"/>
        <v>1320</v>
      </c>
    </row>
    <row r="1322" spans="1:30" x14ac:dyDescent="0.3">
      <c r="A1322" t="s">
        <v>29</v>
      </c>
      <c r="B1322" t="s">
        <v>4604</v>
      </c>
      <c r="E1322" t="s">
        <v>30</v>
      </c>
      <c r="F1322" t="s">
        <v>1051</v>
      </c>
      <c r="G1322" t="s">
        <v>1055</v>
      </c>
      <c r="H1322" t="s">
        <v>1069</v>
      </c>
      <c r="I1322" t="s">
        <v>79</v>
      </c>
      <c r="P1322" t="s">
        <v>4477</v>
      </c>
      <c r="U1322" t="str">
        <f>CONCATENATE(Parameter[[#This Row],[Use Case 1]],";",Parameter[[#This Row],[Use Case 2]],";",Parameter[[#This Row],[Use Case 3]],";",Parameter[[#This Row],[Use Case 4]],";",Parameter[[#This Row],[Use Case 5]],";")</f>
        <v>Planung Baustoffe;;;;;</v>
      </c>
      <c r="V1322" t="s">
        <v>34</v>
      </c>
      <c r="W1322">
        <v>2022</v>
      </c>
      <c r="Y1322" t="s">
        <v>4661</v>
      </c>
      <c r="AD1322">
        <f t="shared" si="20"/>
        <v>1321</v>
      </c>
    </row>
    <row r="1323" spans="1:30" x14ac:dyDescent="0.3">
      <c r="A1323" t="s">
        <v>29</v>
      </c>
      <c r="B1323" t="s">
        <v>4604</v>
      </c>
      <c r="E1323" t="s">
        <v>30</v>
      </c>
      <c r="F1323" t="s">
        <v>1051</v>
      </c>
      <c r="G1323" t="s">
        <v>1055</v>
      </c>
      <c r="H1323" t="s">
        <v>1070</v>
      </c>
      <c r="I1323" t="s">
        <v>79</v>
      </c>
      <c r="P1323" t="s">
        <v>4477</v>
      </c>
      <c r="U1323" t="str">
        <f>CONCATENATE(Parameter[[#This Row],[Use Case 1]],";",Parameter[[#This Row],[Use Case 2]],";",Parameter[[#This Row],[Use Case 3]],";",Parameter[[#This Row],[Use Case 4]],";",Parameter[[#This Row],[Use Case 5]],";")</f>
        <v>Planung Baustoffe;;;;;</v>
      </c>
      <c r="V1323" t="s">
        <v>34</v>
      </c>
      <c r="W1323">
        <v>2022</v>
      </c>
      <c r="Y1323" t="s">
        <v>4661</v>
      </c>
      <c r="AD1323">
        <f t="shared" si="20"/>
        <v>1322</v>
      </c>
    </row>
    <row r="1324" spans="1:30" x14ac:dyDescent="0.3">
      <c r="A1324" t="s">
        <v>29</v>
      </c>
      <c r="B1324" t="s">
        <v>4604</v>
      </c>
      <c r="E1324" t="s">
        <v>30</v>
      </c>
      <c r="F1324" t="s">
        <v>1051</v>
      </c>
      <c r="G1324" t="s">
        <v>1055</v>
      </c>
      <c r="H1324" t="s">
        <v>1071</v>
      </c>
      <c r="I1324" t="s">
        <v>79</v>
      </c>
      <c r="P1324" t="s">
        <v>4477</v>
      </c>
      <c r="U1324" t="str">
        <f>CONCATENATE(Parameter[[#This Row],[Use Case 1]],";",Parameter[[#This Row],[Use Case 2]],";",Parameter[[#This Row],[Use Case 3]],";",Parameter[[#This Row],[Use Case 4]],";",Parameter[[#This Row],[Use Case 5]],";")</f>
        <v>Planung Baustoffe;;;;;</v>
      </c>
      <c r="V1324" t="s">
        <v>34</v>
      </c>
      <c r="W1324">
        <v>2022</v>
      </c>
      <c r="Y1324" t="s">
        <v>4661</v>
      </c>
      <c r="AD1324">
        <f t="shared" si="20"/>
        <v>1323</v>
      </c>
    </row>
    <row r="1325" spans="1:30" x14ac:dyDescent="0.3">
      <c r="A1325" t="s">
        <v>29</v>
      </c>
      <c r="B1325" t="s">
        <v>4604</v>
      </c>
      <c r="E1325" t="s">
        <v>30</v>
      </c>
      <c r="F1325" t="s">
        <v>1051</v>
      </c>
      <c r="G1325" t="s">
        <v>1055</v>
      </c>
      <c r="H1325" t="s">
        <v>1072</v>
      </c>
      <c r="I1325" t="s">
        <v>79</v>
      </c>
      <c r="P1325" t="s">
        <v>4477</v>
      </c>
      <c r="U1325" t="str">
        <f>CONCATENATE(Parameter[[#This Row],[Use Case 1]],";",Parameter[[#This Row],[Use Case 2]],";",Parameter[[#This Row],[Use Case 3]],";",Parameter[[#This Row],[Use Case 4]],";",Parameter[[#This Row],[Use Case 5]],";")</f>
        <v>Planung Baustoffe;;;;;</v>
      </c>
      <c r="V1325" t="s">
        <v>34</v>
      </c>
      <c r="W1325">
        <v>2022</v>
      </c>
      <c r="Y1325" t="s">
        <v>4661</v>
      </c>
      <c r="AD1325">
        <f t="shared" si="20"/>
        <v>1324</v>
      </c>
    </row>
    <row r="1326" spans="1:30" x14ac:dyDescent="0.3">
      <c r="A1326" t="s">
        <v>29</v>
      </c>
      <c r="B1326" t="s">
        <v>4604</v>
      </c>
      <c r="E1326" t="s">
        <v>30</v>
      </c>
      <c r="F1326" t="s">
        <v>1051</v>
      </c>
      <c r="G1326" t="s">
        <v>1055</v>
      </c>
      <c r="H1326" t="s">
        <v>1073</v>
      </c>
      <c r="I1326" t="s">
        <v>79</v>
      </c>
      <c r="P1326" t="s">
        <v>4477</v>
      </c>
      <c r="U1326" t="str">
        <f>CONCATENATE(Parameter[[#This Row],[Use Case 1]],";",Parameter[[#This Row],[Use Case 2]],";",Parameter[[#This Row],[Use Case 3]],";",Parameter[[#This Row],[Use Case 4]],";",Parameter[[#This Row],[Use Case 5]],";")</f>
        <v>Planung Baustoffe;;;;;</v>
      </c>
      <c r="V1326" t="s">
        <v>34</v>
      </c>
      <c r="W1326">
        <v>2022</v>
      </c>
      <c r="Y1326" t="s">
        <v>4661</v>
      </c>
      <c r="AD1326">
        <f t="shared" si="20"/>
        <v>1325</v>
      </c>
    </row>
    <row r="1327" spans="1:30" x14ac:dyDescent="0.3">
      <c r="A1327" t="s">
        <v>29</v>
      </c>
      <c r="B1327" t="s">
        <v>4604</v>
      </c>
      <c r="E1327" t="s">
        <v>30</v>
      </c>
      <c r="F1327" t="s">
        <v>1051</v>
      </c>
      <c r="G1327" t="s">
        <v>1055</v>
      </c>
      <c r="H1327" t="s">
        <v>1074</v>
      </c>
      <c r="I1327" t="s">
        <v>79</v>
      </c>
      <c r="P1327" t="s">
        <v>4477</v>
      </c>
      <c r="U1327" t="str">
        <f>CONCATENATE(Parameter[[#This Row],[Use Case 1]],";",Parameter[[#This Row],[Use Case 2]],";",Parameter[[#This Row],[Use Case 3]],";",Parameter[[#This Row],[Use Case 4]],";",Parameter[[#This Row],[Use Case 5]],";")</f>
        <v>Planung Baustoffe;;;;;</v>
      </c>
      <c r="V1327" t="s">
        <v>34</v>
      </c>
      <c r="W1327">
        <v>2022</v>
      </c>
      <c r="Y1327" t="s">
        <v>4661</v>
      </c>
      <c r="AD1327">
        <f t="shared" si="20"/>
        <v>1326</v>
      </c>
    </row>
    <row r="1328" spans="1:30" x14ac:dyDescent="0.3">
      <c r="A1328" t="s">
        <v>29</v>
      </c>
      <c r="B1328" t="s">
        <v>4604</v>
      </c>
      <c r="E1328" t="s">
        <v>30</v>
      </c>
      <c r="F1328" t="s">
        <v>1051</v>
      </c>
      <c r="G1328" t="s">
        <v>1055</v>
      </c>
      <c r="H1328" t="s">
        <v>1075</v>
      </c>
      <c r="I1328" t="s">
        <v>79</v>
      </c>
      <c r="P1328" t="s">
        <v>4477</v>
      </c>
      <c r="U1328" t="str">
        <f>CONCATENATE(Parameter[[#This Row],[Use Case 1]],";",Parameter[[#This Row],[Use Case 2]],";",Parameter[[#This Row],[Use Case 3]],";",Parameter[[#This Row],[Use Case 4]],";",Parameter[[#This Row],[Use Case 5]],";")</f>
        <v>Planung Baustoffe;;;;;</v>
      </c>
      <c r="V1328" t="s">
        <v>34</v>
      </c>
      <c r="W1328">
        <v>2022</v>
      </c>
      <c r="Y1328" t="s">
        <v>4661</v>
      </c>
      <c r="AD1328">
        <f t="shared" si="20"/>
        <v>1327</v>
      </c>
    </row>
    <row r="1329" spans="1:30" x14ac:dyDescent="0.3">
      <c r="A1329" t="s">
        <v>29</v>
      </c>
      <c r="B1329" t="s">
        <v>4604</v>
      </c>
      <c r="E1329" t="s">
        <v>30</v>
      </c>
      <c r="F1329" t="s">
        <v>1051</v>
      </c>
      <c r="G1329" t="s">
        <v>1055</v>
      </c>
      <c r="H1329" t="s">
        <v>1076</v>
      </c>
      <c r="I1329" t="s">
        <v>79</v>
      </c>
      <c r="P1329" t="s">
        <v>4477</v>
      </c>
      <c r="U1329" t="str">
        <f>CONCATENATE(Parameter[[#This Row],[Use Case 1]],";",Parameter[[#This Row],[Use Case 2]],";",Parameter[[#This Row],[Use Case 3]],";",Parameter[[#This Row],[Use Case 4]],";",Parameter[[#This Row],[Use Case 5]],";")</f>
        <v>Planung Baustoffe;;;;;</v>
      </c>
      <c r="V1329" t="s">
        <v>34</v>
      </c>
      <c r="W1329">
        <v>2022</v>
      </c>
      <c r="Y1329" t="s">
        <v>4661</v>
      </c>
      <c r="AD1329">
        <f t="shared" si="20"/>
        <v>1328</v>
      </c>
    </row>
    <row r="1330" spans="1:30" x14ac:dyDescent="0.3">
      <c r="A1330" t="s">
        <v>29</v>
      </c>
      <c r="B1330" t="s">
        <v>4604</v>
      </c>
      <c r="E1330" t="s">
        <v>30</v>
      </c>
      <c r="F1330" t="s">
        <v>1051</v>
      </c>
      <c r="G1330" t="s">
        <v>1055</v>
      </c>
      <c r="H1330" t="s">
        <v>1077</v>
      </c>
      <c r="I1330" t="s">
        <v>79</v>
      </c>
      <c r="P1330" t="s">
        <v>4477</v>
      </c>
      <c r="U1330" t="str">
        <f>CONCATENATE(Parameter[[#This Row],[Use Case 1]],";",Parameter[[#This Row],[Use Case 2]],";",Parameter[[#This Row],[Use Case 3]],";",Parameter[[#This Row],[Use Case 4]],";",Parameter[[#This Row],[Use Case 5]],";")</f>
        <v>Planung Baustoffe;;;;;</v>
      </c>
      <c r="V1330" t="s">
        <v>34</v>
      </c>
      <c r="W1330">
        <v>2022</v>
      </c>
      <c r="Y1330" t="s">
        <v>4661</v>
      </c>
      <c r="AD1330">
        <f t="shared" si="20"/>
        <v>1329</v>
      </c>
    </row>
    <row r="1331" spans="1:30" x14ac:dyDescent="0.3">
      <c r="A1331" t="s">
        <v>29</v>
      </c>
      <c r="B1331" t="s">
        <v>4604</v>
      </c>
      <c r="E1331" t="s">
        <v>30</v>
      </c>
      <c r="F1331" t="s">
        <v>1051</v>
      </c>
      <c r="G1331" t="s">
        <v>1055</v>
      </c>
      <c r="H1331" t="s">
        <v>1078</v>
      </c>
      <c r="I1331" t="s">
        <v>79</v>
      </c>
      <c r="P1331" t="s">
        <v>4477</v>
      </c>
      <c r="U1331" t="str">
        <f>CONCATENATE(Parameter[[#This Row],[Use Case 1]],";",Parameter[[#This Row],[Use Case 2]],";",Parameter[[#This Row],[Use Case 3]],";",Parameter[[#This Row],[Use Case 4]],";",Parameter[[#This Row],[Use Case 5]],";")</f>
        <v>Planung Baustoffe;;;;;</v>
      </c>
      <c r="V1331" t="s">
        <v>34</v>
      </c>
      <c r="W1331">
        <v>2022</v>
      </c>
      <c r="Y1331" t="s">
        <v>4661</v>
      </c>
      <c r="AD1331">
        <f t="shared" si="20"/>
        <v>1330</v>
      </c>
    </row>
    <row r="1332" spans="1:30" x14ac:dyDescent="0.3">
      <c r="A1332" t="s">
        <v>29</v>
      </c>
      <c r="B1332" t="s">
        <v>4604</v>
      </c>
      <c r="E1332" t="s">
        <v>30</v>
      </c>
      <c r="F1332" t="s">
        <v>1051</v>
      </c>
      <c r="G1332" t="s">
        <v>1055</v>
      </c>
      <c r="H1332" t="s">
        <v>1079</v>
      </c>
      <c r="I1332" t="s">
        <v>79</v>
      </c>
      <c r="P1332" t="s">
        <v>4477</v>
      </c>
      <c r="U1332" t="str">
        <f>CONCATENATE(Parameter[[#This Row],[Use Case 1]],";",Parameter[[#This Row],[Use Case 2]],";",Parameter[[#This Row],[Use Case 3]],";",Parameter[[#This Row],[Use Case 4]],";",Parameter[[#This Row],[Use Case 5]],";")</f>
        <v>Planung Baustoffe;;;;;</v>
      </c>
      <c r="V1332" t="s">
        <v>34</v>
      </c>
      <c r="W1332">
        <v>2022</v>
      </c>
      <c r="Y1332" t="s">
        <v>4661</v>
      </c>
      <c r="AD1332">
        <f t="shared" si="20"/>
        <v>1331</v>
      </c>
    </row>
    <row r="1333" spans="1:30" x14ac:dyDescent="0.3">
      <c r="A1333" t="s">
        <v>29</v>
      </c>
      <c r="B1333" t="s">
        <v>4604</v>
      </c>
      <c r="E1333" t="s">
        <v>30</v>
      </c>
      <c r="F1333" t="s">
        <v>1051</v>
      </c>
      <c r="G1333" t="s">
        <v>1055</v>
      </c>
      <c r="H1333" t="s">
        <v>1080</v>
      </c>
      <c r="I1333" t="s">
        <v>79</v>
      </c>
      <c r="P1333" t="s">
        <v>4477</v>
      </c>
      <c r="U1333" t="str">
        <f>CONCATENATE(Parameter[[#This Row],[Use Case 1]],";",Parameter[[#This Row],[Use Case 2]],";",Parameter[[#This Row],[Use Case 3]],";",Parameter[[#This Row],[Use Case 4]],";",Parameter[[#This Row],[Use Case 5]],";")</f>
        <v>Planung Baustoffe;;;;;</v>
      </c>
      <c r="V1333" t="s">
        <v>34</v>
      </c>
      <c r="W1333">
        <v>2022</v>
      </c>
      <c r="Y1333" t="s">
        <v>4661</v>
      </c>
      <c r="AD1333">
        <f t="shared" si="20"/>
        <v>1332</v>
      </c>
    </row>
    <row r="1334" spans="1:30" x14ac:dyDescent="0.3">
      <c r="A1334" t="s">
        <v>29</v>
      </c>
      <c r="B1334" t="s">
        <v>4604</v>
      </c>
      <c r="E1334" t="s">
        <v>30</v>
      </c>
      <c r="F1334" t="s">
        <v>1051</v>
      </c>
      <c r="G1334" t="s">
        <v>1090</v>
      </c>
      <c r="H1334"/>
      <c r="I1334" t="s">
        <v>37</v>
      </c>
      <c r="J1334" t="s">
        <v>1093</v>
      </c>
      <c r="K1334" t="s">
        <v>1092</v>
      </c>
      <c r="L1334" t="s">
        <v>1091</v>
      </c>
      <c r="M1334" t="s">
        <v>41</v>
      </c>
      <c r="N1334" t="s">
        <v>70</v>
      </c>
      <c r="O1334" t="s">
        <v>43</v>
      </c>
      <c r="P1334" t="s">
        <v>4477</v>
      </c>
      <c r="U1334" t="str">
        <f>CONCATENATE(Parameter[[#This Row],[Use Case 1]],";",Parameter[[#This Row],[Use Case 2]],";",Parameter[[#This Row],[Use Case 3]],";",Parameter[[#This Row],[Use Case 4]],";",Parameter[[#This Row],[Use Case 5]],";")</f>
        <v>Planung Baustoffe;;;;;</v>
      </c>
      <c r="V1334" t="s">
        <v>34</v>
      </c>
      <c r="W1334">
        <v>2022</v>
      </c>
      <c r="Y1334" t="s">
        <v>4661</v>
      </c>
      <c r="Z1334" t="s">
        <v>1094</v>
      </c>
      <c r="AD1334">
        <f t="shared" si="20"/>
        <v>1333</v>
      </c>
    </row>
    <row r="1335" spans="1:30" x14ac:dyDescent="0.3">
      <c r="A1335" t="s">
        <v>29</v>
      </c>
      <c r="B1335" t="s">
        <v>4604</v>
      </c>
      <c r="E1335" t="s">
        <v>30</v>
      </c>
      <c r="F1335" t="s">
        <v>1051</v>
      </c>
      <c r="G1335" t="s">
        <v>1081</v>
      </c>
      <c r="H1335"/>
      <c r="I1335" t="s">
        <v>37</v>
      </c>
      <c r="J1335" t="s">
        <v>1083</v>
      </c>
      <c r="K1335" t="s">
        <v>47</v>
      </c>
      <c r="L1335" t="s">
        <v>1082</v>
      </c>
      <c r="M1335" t="s">
        <v>41</v>
      </c>
      <c r="N1335" t="s">
        <v>55</v>
      </c>
      <c r="O1335" t="s">
        <v>713</v>
      </c>
      <c r="P1335" t="s">
        <v>4477</v>
      </c>
      <c r="U1335" t="str">
        <f>CONCATENATE(Parameter[[#This Row],[Use Case 1]],";",Parameter[[#This Row],[Use Case 2]],";",Parameter[[#This Row],[Use Case 3]],";",Parameter[[#This Row],[Use Case 4]],";",Parameter[[#This Row],[Use Case 5]],";")</f>
        <v>Planung Baustoffe;;;;;</v>
      </c>
      <c r="V1335" t="s">
        <v>34</v>
      </c>
      <c r="W1335">
        <v>2022</v>
      </c>
      <c r="Y1335" t="s">
        <v>4661</v>
      </c>
      <c r="Z1335" t="s">
        <v>1084</v>
      </c>
      <c r="AB1335" t="s">
        <v>4376</v>
      </c>
      <c r="AC1335" t="s">
        <v>4377</v>
      </c>
      <c r="AD1335">
        <f t="shared" si="20"/>
        <v>1334</v>
      </c>
    </row>
    <row r="1336" spans="1:30" x14ac:dyDescent="0.3">
      <c r="A1336" t="s">
        <v>29</v>
      </c>
      <c r="B1336" t="s">
        <v>4604</v>
      </c>
      <c r="E1336" t="s">
        <v>30</v>
      </c>
      <c r="F1336" t="s">
        <v>1051</v>
      </c>
      <c r="G1336" t="s">
        <v>1085</v>
      </c>
      <c r="H1336"/>
      <c r="I1336" t="s">
        <v>37</v>
      </c>
      <c r="J1336" t="s">
        <v>1088</v>
      </c>
      <c r="K1336" t="s">
        <v>1087</v>
      </c>
      <c r="L1336" t="s">
        <v>1086</v>
      </c>
      <c r="M1336" t="s">
        <v>41</v>
      </c>
      <c r="N1336" t="s">
        <v>70</v>
      </c>
      <c r="O1336" t="s">
        <v>77</v>
      </c>
      <c r="P1336" t="s">
        <v>4477</v>
      </c>
      <c r="U1336" t="str">
        <f>CONCATENATE(Parameter[[#This Row],[Use Case 1]],";",Parameter[[#This Row],[Use Case 2]],";",Parameter[[#This Row],[Use Case 3]],";",Parameter[[#This Row],[Use Case 4]],";",Parameter[[#This Row],[Use Case 5]],";")</f>
        <v>Planung Baustoffe;;;;;</v>
      </c>
      <c r="V1336" t="s">
        <v>34</v>
      </c>
      <c r="W1336">
        <v>2022</v>
      </c>
      <c r="Y1336" t="s">
        <v>4661</v>
      </c>
      <c r="Z1336" t="s">
        <v>1089</v>
      </c>
      <c r="AB1336" t="s">
        <v>4378</v>
      </c>
      <c r="AC1336" t="s">
        <v>4379</v>
      </c>
      <c r="AD1336">
        <f t="shared" si="20"/>
        <v>1335</v>
      </c>
    </row>
    <row r="1337" spans="1:30" hidden="1" x14ac:dyDescent="0.3">
      <c r="E1337" t="s">
        <v>228</v>
      </c>
      <c r="F1337" t="s">
        <v>1051</v>
      </c>
      <c r="G1337" t="s">
        <v>1095</v>
      </c>
      <c r="H1337"/>
      <c r="I1337" t="s">
        <v>37</v>
      </c>
      <c r="J1337" t="s">
        <v>1098</v>
      </c>
      <c r="K1337" t="s">
        <v>1097</v>
      </c>
      <c r="L1337" t="s">
        <v>1096</v>
      </c>
      <c r="M1337" t="s">
        <v>41</v>
      </c>
      <c r="P1337" t="s">
        <v>4477</v>
      </c>
      <c r="U1337" t="str">
        <f>CONCATENATE(Parameter[[#This Row],[Use Case 1]],";",Parameter[[#This Row],[Use Case 2]],";",Parameter[[#This Row],[Use Case 3]],";",Parameter[[#This Row],[Use Case 4]],";",Parameter[[#This Row],[Use Case 5]],";")</f>
        <v>Planung Baustoffe;;;;;</v>
      </c>
      <c r="V1337" t="s">
        <v>34</v>
      </c>
      <c r="W1337">
        <v>2022</v>
      </c>
      <c r="Y1337" t="s">
        <v>4661</v>
      </c>
      <c r="Z1337" t="s">
        <v>4491</v>
      </c>
      <c r="AB1337" t="s">
        <v>4380</v>
      </c>
      <c r="AC1337" t="s">
        <v>4381</v>
      </c>
      <c r="AD1337">
        <f t="shared" si="20"/>
        <v>1336</v>
      </c>
    </row>
    <row r="1338" spans="1:30" hidden="1" x14ac:dyDescent="0.3">
      <c r="E1338" t="s">
        <v>228</v>
      </c>
      <c r="F1338" t="s">
        <v>1051</v>
      </c>
      <c r="G1338" t="s">
        <v>1099</v>
      </c>
      <c r="H1338"/>
      <c r="I1338" t="s">
        <v>37</v>
      </c>
      <c r="J1338" t="s">
        <v>1101</v>
      </c>
      <c r="K1338" t="s">
        <v>99</v>
      </c>
      <c r="L1338" t="s">
        <v>1100</v>
      </c>
      <c r="M1338" t="s">
        <v>41</v>
      </c>
      <c r="P1338" t="s">
        <v>4477</v>
      </c>
      <c r="U1338" t="str">
        <f>CONCATENATE(Parameter[[#This Row],[Use Case 1]],";",Parameter[[#This Row],[Use Case 2]],";",Parameter[[#This Row],[Use Case 3]],";",Parameter[[#This Row],[Use Case 4]],";",Parameter[[#This Row],[Use Case 5]],";")</f>
        <v>Planung Baustoffe;;;;;</v>
      </c>
      <c r="V1338" t="s">
        <v>34</v>
      </c>
      <c r="W1338">
        <v>2022</v>
      </c>
      <c r="Y1338" t="s">
        <v>4661</v>
      </c>
      <c r="Z1338" t="s">
        <v>4492</v>
      </c>
      <c r="AB1338" t="s">
        <v>4382</v>
      </c>
      <c r="AC1338" t="s">
        <v>4383</v>
      </c>
      <c r="AD1338">
        <f t="shared" si="20"/>
        <v>1337</v>
      </c>
    </row>
    <row r="1339" spans="1:30" hidden="1" x14ac:dyDescent="0.3">
      <c r="E1339" t="s">
        <v>228</v>
      </c>
      <c r="F1339" t="s">
        <v>1051</v>
      </c>
      <c r="G1339" t="s">
        <v>1102</v>
      </c>
      <c r="H1339"/>
      <c r="I1339" t="s">
        <v>37</v>
      </c>
      <c r="J1339" t="s">
        <v>1104</v>
      </c>
      <c r="K1339" t="s">
        <v>99</v>
      </c>
      <c r="L1339" t="s">
        <v>1103</v>
      </c>
      <c r="M1339" t="s">
        <v>41</v>
      </c>
      <c r="P1339" t="s">
        <v>4477</v>
      </c>
      <c r="U1339" t="str">
        <f>CONCATENATE(Parameter[[#This Row],[Use Case 1]],";",Parameter[[#This Row],[Use Case 2]],";",Parameter[[#This Row],[Use Case 3]],";",Parameter[[#This Row],[Use Case 4]],";",Parameter[[#This Row],[Use Case 5]],";")</f>
        <v>Planung Baustoffe;;;;;</v>
      </c>
      <c r="V1339" t="s">
        <v>34</v>
      </c>
      <c r="W1339">
        <v>2022</v>
      </c>
      <c r="Y1339" t="s">
        <v>4661</v>
      </c>
      <c r="Z1339" t="s">
        <v>4493</v>
      </c>
      <c r="AB1339" t="s">
        <v>4384</v>
      </c>
      <c r="AC1339" t="s">
        <v>4385</v>
      </c>
      <c r="AD1339">
        <f t="shared" si="20"/>
        <v>1338</v>
      </c>
    </row>
    <row r="1340" spans="1:30" hidden="1" x14ac:dyDescent="0.3">
      <c r="E1340" t="s">
        <v>228</v>
      </c>
      <c r="F1340" t="s">
        <v>1051</v>
      </c>
      <c r="G1340" t="s">
        <v>1105</v>
      </c>
      <c r="H1340"/>
      <c r="I1340" t="s">
        <v>37</v>
      </c>
      <c r="J1340" t="s">
        <v>1107</v>
      </c>
      <c r="K1340" t="s">
        <v>99</v>
      </c>
      <c r="L1340" t="s">
        <v>1106</v>
      </c>
      <c r="M1340" t="s">
        <v>41</v>
      </c>
      <c r="P1340" t="s">
        <v>4477</v>
      </c>
      <c r="U1340" t="str">
        <f>CONCATENATE(Parameter[[#This Row],[Use Case 1]],";",Parameter[[#This Row],[Use Case 2]],";",Parameter[[#This Row],[Use Case 3]],";",Parameter[[#This Row],[Use Case 4]],";",Parameter[[#This Row],[Use Case 5]],";")</f>
        <v>Planung Baustoffe;;;;;</v>
      </c>
      <c r="V1340" t="s">
        <v>34</v>
      </c>
      <c r="W1340">
        <v>2022</v>
      </c>
      <c r="Y1340" t="s">
        <v>4661</v>
      </c>
      <c r="Z1340" t="s">
        <v>4494</v>
      </c>
      <c r="AB1340" t="s">
        <v>4386</v>
      </c>
      <c r="AC1340" t="s">
        <v>4387</v>
      </c>
      <c r="AD1340">
        <f t="shared" si="20"/>
        <v>1339</v>
      </c>
    </row>
    <row r="1341" spans="1:30" hidden="1" x14ac:dyDescent="0.3">
      <c r="E1341" t="s">
        <v>228</v>
      </c>
      <c r="F1341" t="s">
        <v>1051</v>
      </c>
      <c r="G1341" t="s">
        <v>1108</v>
      </c>
      <c r="H1341"/>
      <c r="I1341" t="s">
        <v>37</v>
      </c>
      <c r="J1341" t="s">
        <v>1110</v>
      </c>
      <c r="K1341" t="s">
        <v>99</v>
      </c>
      <c r="L1341" t="s">
        <v>1109</v>
      </c>
      <c r="M1341" t="s">
        <v>41</v>
      </c>
      <c r="P1341" t="s">
        <v>4477</v>
      </c>
      <c r="U1341" t="str">
        <f>CONCATENATE(Parameter[[#This Row],[Use Case 1]],";",Parameter[[#This Row],[Use Case 2]],";",Parameter[[#This Row],[Use Case 3]],";",Parameter[[#This Row],[Use Case 4]],";",Parameter[[#This Row],[Use Case 5]],";")</f>
        <v>Planung Baustoffe;;;;;</v>
      </c>
      <c r="V1341" t="s">
        <v>34</v>
      </c>
      <c r="W1341">
        <v>2022</v>
      </c>
      <c r="Y1341" t="s">
        <v>4661</v>
      </c>
      <c r="Z1341" t="s">
        <v>4495</v>
      </c>
      <c r="AB1341" t="s">
        <v>4388</v>
      </c>
      <c r="AC1341" t="s">
        <v>4389</v>
      </c>
      <c r="AD1341">
        <f t="shared" si="20"/>
        <v>1340</v>
      </c>
    </row>
    <row r="1342" spans="1:30" hidden="1" x14ac:dyDescent="0.3">
      <c r="E1342" t="s">
        <v>228</v>
      </c>
      <c r="F1342" t="s">
        <v>1051</v>
      </c>
      <c r="G1342" t="s">
        <v>1111</v>
      </c>
      <c r="H1342"/>
      <c r="I1342" t="s">
        <v>37</v>
      </c>
      <c r="J1342" t="s">
        <v>1113</v>
      </c>
      <c r="K1342" t="s">
        <v>99</v>
      </c>
      <c r="L1342" t="s">
        <v>1112</v>
      </c>
      <c r="M1342" t="s">
        <v>41</v>
      </c>
      <c r="P1342" t="s">
        <v>4477</v>
      </c>
      <c r="U1342" t="str">
        <f>CONCATENATE(Parameter[[#This Row],[Use Case 1]],";",Parameter[[#This Row],[Use Case 2]],";",Parameter[[#This Row],[Use Case 3]],";",Parameter[[#This Row],[Use Case 4]],";",Parameter[[#This Row],[Use Case 5]],";")</f>
        <v>Planung Baustoffe;;;;;</v>
      </c>
      <c r="V1342" t="s">
        <v>34</v>
      </c>
      <c r="W1342">
        <v>2022</v>
      </c>
      <c r="Y1342" t="s">
        <v>4661</v>
      </c>
      <c r="Z1342" t="s">
        <v>4496</v>
      </c>
      <c r="AB1342" t="s">
        <v>4390</v>
      </c>
      <c r="AC1342" t="s">
        <v>4391</v>
      </c>
      <c r="AD1342">
        <f t="shared" si="20"/>
        <v>1341</v>
      </c>
    </row>
    <row r="1343" spans="1:30" hidden="1" x14ac:dyDescent="0.3">
      <c r="E1343" t="s">
        <v>228</v>
      </c>
      <c r="F1343" t="s">
        <v>1051</v>
      </c>
      <c r="G1343" t="s">
        <v>1114</v>
      </c>
      <c r="H1343"/>
      <c r="I1343" t="s">
        <v>37</v>
      </c>
      <c r="J1343" t="s">
        <v>1117</v>
      </c>
      <c r="K1343" t="s">
        <v>1116</v>
      </c>
      <c r="L1343" t="s">
        <v>1115</v>
      </c>
      <c r="M1343" t="s">
        <v>41</v>
      </c>
      <c r="P1343" t="s">
        <v>4477</v>
      </c>
      <c r="U1343" t="str">
        <f>CONCATENATE(Parameter[[#This Row],[Use Case 1]],";",Parameter[[#This Row],[Use Case 2]],";",Parameter[[#This Row],[Use Case 3]],";",Parameter[[#This Row],[Use Case 4]],";",Parameter[[#This Row],[Use Case 5]],";")</f>
        <v>Planung Baustoffe;;;;;</v>
      </c>
      <c r="V1343" t="s">
        <v>34</v>
      </c>
      <c r="W1343">
        <v>2022</v>
      </c>
      <c r="Y1343" t="s">
        <v>4661</v>
      </c>
      <c r="Z1343" t="s">
        <v>4497</v>
      </c>
      <c r="AB1343" t="s">
        <v>4392</v>
      </c>
      <c r="AC1343" t="s">
        <v>4393</v>
      </c>
      <c r="AD1343">
        <f t="shared" si="20"/>
        <v>1342</v>
      </c>
    </row>
    <row r="1344" spans="1:30" hidden="1" x14ac:dyDescent="0.3">
      <c r="E1344" t="s">
        <v>228</v>
      </c>
      <c r="F1344" t="s">
        <v>1051</v>
      </c>
      <c r="G1344" t="s">
        <v>1118</v>
      </c>
      <c r="H1344"/>
      <c r="I1344" t="s">
        <v>37</v>
      </c>
      <c r="J1344" t="s">
        <v>1120</v>
      </c>
      <c r="K1344" t="s">
        <v>99</v>
      </c>
      <c r="L1344" t="s">
        <v>1119</v>
      </c>
      <c r="M1344" t="s">
        <v>41</v>
      </c>
      <c r="P1344" t="s">
        <v>4477</v>
      </c>
      <c r="U1344" t="str">
        <f>CONCATENATE(Parameter[[#This Row],[Use Case 1]],";",Parameter[[#This Row],[Use Case 2]],";",Parameter[[#This Row],[Use Case 3]],";",Parameter[[#This Row],[Use Case 4]],";",Parameter[[#This Row],[Use Case 5]],";")</f>
        <v>Planung Baustoffe;;;;;</v>
      </c>
      <c r="V1344" t="s">
        <v>34</v>
      </c>
      <c r="W1344">
        <v>2022</v>
      </c>
      <c r="Y1344" t="s">
        <v>4661</v>
      </c>
      <c r="Z1344" t="s">
        <v>4498</v>
      </c>
      <c r="AB1344" t="s">
        <v>4394</v>
      </c>
      <c r="AC1344" t="s">
        <v>4395</v>
      </c>
      <c r="AD1344">
        <f t="shared" si="20"/>
        <v>1343</v>
      </c>
    </row>
    <row r="1345" spans="5:30" hidden="1" x14ac:dyDescent="0.3">
      <c r="E1345" t="s">
        <v>228</v>
      </c>
      <c r="F1345" t="s">
        <v>1051</v>
      </c>
      <c r="G1345" t="s">
        <v>4485</v>
      </c>
      <c r="H1345"/>
      <c r="I1345" t="s">
        <v>37</v>
      </c>
      <c r="J1345" t="s">
        <v>1122</v>
      </c>
      <c r="K1345" t="s">
        <v>74</v>
      </c>
      <c r="L1345" t="s">
        <v>1121</v>
      </c>
      <c r="M1345" t="s">
        <v>41</v>
      </c>
      <c r="P1345" t="s">
        <v>4477</v>
      </c>
      <c r="U1345" t="str">
        <f>CONCATENATE(Parameter[[#This Row],[Use Case 1]],";",Parameter[[#This Row],[Use Case 2]],";",Parameter[[#This Row],[Use Case 3]],";",Parameter[[#This Row],[Use Case 4]],";",Parameter[[#This Row],[Use Case 5]],";")</f>
        <v>Planung Baustoffe;;;;;</v>
      </c>
      <c r="V1345" t="s">
        <v>34</v>
      </c>
      <c r="W1345">
        <v>2022</v>
      </c>
      <c r="Y1345" t="s">
        <v>4661</v>
      </c>
      <c r="Z1345" t="s">
        <v>1123</v>
      </c>
      <c r="AD1345">
        <f t="shared" si="20"/>
        <v>1344</v>
      </c>
    </row>
    <row r="1346" spans="5:30" hidden="1" x14ac:dyDescent="0.3">
      <c r="E1346" t="s">
        <v>228</v>
      </c>
      <c r="F1346" t="s">
        <v>1051</v>
      </c>
      <c r="G1346" t="s">
        <v>4485</v>
      </c>
      <c r="H1346" t="s">
        <v>115</v>
      </c>
      <c r="I1346" t="s">
        <v>79</v>
      </c>
      <c r="P1346" t="s">
        <v>4477</v>
      </c>
      <c r="U1346" t="str">
        <f>CONCATENATE(Parameter[[#This Row],[Use Case 1]],";",Parameter[[#This Row],[Use Case 2]],";",Parameter[[#This Row],[Use Case 3]],";",Parameter[[#This Row],[Use Case 4]],";",Parameter[[#This Row],[Use Case 5]],";")</f>
        <v>Planung Baustoffe;;;;;</v>
      </c>
      <c r="V1346" t="s">
        <v>34</v>
      </c>
      <c r="W1346">
        <v>2022</v>
      </c>
      <c r="Y1346" t="s">
        <v>4661</v>
      </c>
      <c r="AD1346">
        <f t="shared" si="20"/>
        <v>1345</v>
      </c>
    </row>
    <row r="1347" spans="5:30" hidden="1" x14ac:dyDescent="0.3">
      <c r="E1347" t="s">
        <v>228</v>
      </c>
      <c r="F1347" t="s">
        <v>1051</v>
      </c>
      <c r="G1347" t="s">
        <v>4485</v>
      </c>
      <c r="H1347" t="s">
        <v>1686</v>
      </c>
      <c r="I1347" t="s">
        <v>79</v>
      </c>
      <c r="P1347" t="s">
        <v>4477</v>
      </c>
      <c r="U1347" t="str">
        <f>CONCATENATE(Parameter[[#This Row],[Use Case 1]],";",Parameter[[#This Row],[Use Case 2]],";",Parameter[[#This Row],[Use Case 3]],";",Parameter[[#This Row],[Use Case 4]],";",Parameter[[#This Row],[Use Case 5]],";")</f>
        <v>Planung Baustoffe;;;;;</v>
      </c>
      <c r="V1347" t="s">
        <v>34</v>
      </c>
      <c r="W1347">
        <v>2022</v>
      </c>
      <c r="Y1347" t="s">
        <v>4661</v>
      </c>
      <c r="AD1347">
        <f t="shared" si="20"/>
        <v>1346</v>
      </c>
    </row>
    <row r="1348" spans="5:30" hidden="1" x14ac:dyDescent="0.3">
      <c r="E1348" t="s">
        <v>228</v>
      </c>
      <c r="F1348" t="s">
        <v>1051</v>
      </c>
      <c r="G1348" t="s">
        <v>4485</v>
      </c>
      <c r="H1348" t="s">
        <v>1058</v>
      </c>
      <c r="I1348" t="s">
        <v>79</v>
      </c>
      <c r="P1348" t="s">
        <v>4477</v>
      </c>
      <c r="U1348" t="str">
        <f>CONCATENATE(Parameter[[#This Row],[Use Case 1]],";",Parameter[[#This Row],[Use Case 2]],";",Parameter[[#This Row],[Use Case 3]],";",Parameter[[#This Row],[Use Case 4]],";",Parameter[[#This Row],[Use Case 5]],";")</f>
        <v>Planung Baustoffe;;;;;</v>
      </c>
      <c r="V1348" t="s">
        <v>34</v>
      </c>
      <c r="W1348">
        <v>2022</v>
      </c>
      <c r="Y1348" t="s">
        <v>4661</v>
      </c>
      <c r="AD1348">
        <f t="shared" ref="AD1348:AD1411" si="21">AD1347+1</f>
        <v>1347</v>
      </c>
    </row>
    <row r="1349" spans="5:30" hidden="1" x14ac:dyDescent="0.3">
      <c r="E1349" t="s">
        <v>228</v>
      </c>
      <c r="F1349" t="s">
        <v>1051</v>
      </c>
      <c r="G1349" t="s">
        <v>4485</v>
      </c>
      <c r="H1349" t="s">
        <v>1059</v>
      </c>
      <c r="I1349" t="s">
        <v>79</v>
      </c>
      <c r="P1349" t="s">
        <v>4477</v>
      </c>
      <c r="U1349" t="str">
        <f>CONCATENATE(Parameter[[#This Row],[Use Case 1]],";",Parameter[[#This Row],[Use Case 2]],";",Parameter[[#This Row],[Use Case 3]],";",Parameter[[#This Row],[Use Case 4]],";",Parameter[[#This Row],[Use Case 5]],";")</f>
        <v>Planung Baustoffe;;;;;</v>
      </c>
      <c r="V1349" t="s">
        <v>34</v>
      </c>
      <c r="W1349">
        <v>2022</v>
      </c>
      <c r="Y1349" t="s">
        <v>4661</v>
      </c>
      <c r="AD1349">
        <f t="shared" si="21"/>
        <v>1348</v>
      </c>
    </row>
    <row r="1350" spans="5:30" hidden="1" x14ac:dyDescent="0.3">
      <c r="E1350" t="s">
        <v>228</v>
      </c>
      <c r="F1350" t="s">
        <v>1051</v>
      </c>
      <c r="G1350" t="s">
        <v>4485</v>
      </c>
      <c r="H1350" t="s">
        <v>1060</v>
      </c>
      <c r="I1350" t="s">
        <v>79</v>
      </c>
      <c r="P1350" t="s">
        <v>4477</v>
      </c>
      <c r="U1350" t="str">
        <f>CONCATENATE(Parameter[[#This Row],[Use Case 1]],";",Parameter[[#This Row],[Use Case 2]],";",Parameter[[#This Row],[Use Case 3]],";",Parameter[[#This Row],[Use Case 4]],";",Parameter[[#This Row],[Use Case 5]],";")</f>
        <v>Planung Baustoffe;;;;;</v>
      </c>
      <c r="V1350" t="s">
        <v>34</v>
      </c>
      <c r="W1350">
        <v>2022</v>
      </c>
      <c r="Y1350" t="s">
        <v>4661</v>
      </c>
      <c r="AD1350">
        <f t="shared" si="21"/>
        <v>1349</v>
      </c>
    </row>
    <row r="1351" spans="5:30" hidden="1" x14ac:dyDescent="0.3">
      <c r="E1351" t="s">
        <v>228</v>
      </c>
      <c r="F1351" t="s">
        <v>1051</v>
      </c>
      <c r="G1351" t="s">
        <v>4485</v>
      </c>
      <c r="H1351" t="s">
        <v>1061</v>
      </c>
      <c r="I1351" t="s">
        <v>79</v>
      </c>
      <c r="P1351" t="s">
        <v>4477</v>
      </c>
      <c r="U1351" t="str">
        <f>CONCATENATE(Parameter[[#This Row],[Use Case 1]],";",Parameter[[#This Row],[Use Case 2]],";",Parameter[[#This Row],[Use Case 3]],";",Parameter[[#This Row],[Use Case 4]],";",Parameter[[#This Row],[Use Case 5]],";")</f>
        <v>Planung Baustoffe;;;;;</v>
      </c>
      <c r="V1351" t="s">
        <v>34</v>
      </c>
      <c r="W1351">
        <v>2022</v>
      </c>
      <c r="Y1351" t="s">
        <v>4661</v>
      </c>
      <c r="AD1351">
        <f t="shared" si="21"/>
        <v>1350</v>
      </c>
    </row>
    <row r="1352" spans="5:30" hidden="1" x14ac:dyDescent="0.3">
      <c r="E1352" t="s">
        <v>228</v>
      </c>
      <c r="F1352" t="s">
        <v>1051</v>
      </c>
      <c r="G1352" t="s">
        <v>4485</v>
      </c>
      <c r="H1352" t="s">
        <v>1062</v>
      </c>
      <c r="I1352" t="s">
        <v>79</v>
      </c>
      <c r="P1352" t="s">
        <v>4477</v>
      </c>
      <c r="U1352" t="str">
        <f>CONCATENATE(Parameter[[#This Row],[Use Case 1]],";",Parameter[[#This Row],[Use Case 2]],";",Parameter[[#This Row],[Use Case 3]],";",Parameter[[#This Row],[Use Case 4]],";",Parameter[[#This Row],[Use Case 5]],";")</f>
        <v>Planung Baustoffe;;;;;</v>
      </c>
      <c r="V1352" t="s">
        <v>34</v>
      </c>
      <c r="W1352">
        <v>2022</v>
      </c>
      <c r="Y1352" t="s">
        <v>4661</v>
      </c>
      <c r="AD1352">
        <f t="shared" si="21"/>
        <v>1351</v>
      </c>
    </row>
    <row r="1353" spans="5:30" hidden="1" x14ac:dyDescent="0.3">
      <c r="E1353" t="s">
        <v>228</v>
      </c>
      <c r="F1353" t="s">
        <v>1051</v>
      </c>
      <c r="G1353" t="s">
        <v>4485</v>
      </c>
      <c r="H1353" t="s">
        <v>1063</v>
      </c>
      <c r="I1353" t="s">
        <v>79</v>
      </c>
      <c r="P1353" t="s">
        <v>4477</v>
      </c>
      <c r="U1353" t="str">
        <f>CONCATENATE(Parameter[[#This Row],[Use Case 1]],";",Parameter[[#This Row],[Use Case 2]],";",Parameter[[#This Row],[Use Case 3]],";",Parameter[[#This Row],[Use Case 4]],";",Parameter[[#This Row],[Use Case 5]],";")</f>
        <v>Planung Baustoffe;;;;;</v>
      </c>
      <c r="V1353" t="s">
        <v>34</v>
      </c>
      <c r="W1353">
        <v>2022</v>
      </c>
      <c r="Y1353" t="s">
        <v>4661</v>
      </c>
      <c r="AD1353">
        <f t="shared" si="21"/>
        <v>1352</v>
      </c>
    </row>
    <row r="1354" spans="5:30" hidden="1" x14ac:dyDescent="0.3">
      <c r="E1354" t="s">
        <v>228</v>
      </c>
      <c r="F1354" t="s">
        <v>1051</v>
      </c>
      <c r="G1354" t="s">
        <v>4485</v>
      </c>
      <c r="H1354" t="s">
        <v>1064</v>
      </c>
      <c r="I1354" t="s">
        <v>79</v>
      </c>
      <c r="P1354" t="s">
        <v>4477</v>
      </c>
      <c r="U1354" t="str">
        <f>CONCATENATE(Parameter[[#This Row],[Use Case 1]],";",Parameter[[#This Row],[Use Case 2]],";",Parameter[[#This Row],[Use Case 3]],";",Parameter[[#This Row],[Use Case 4]],";",Parameter[[#This Row],[Use Case 5]],";")</f>
        <v>Planung Baustoffe;;;;;</v>
      </c>
      <c r="V1354" t="s">
        <v>34</v>
      </c>
      <c r="W1354">
        <v>2022</v>
      </c>
      <c r="Y1354" t="s">
        <v>4661</v>
      </c>
      <c r="AD1354">
        <f t="shared" si="21"/>
        <v>1353</v>
      </c>
    </row>
    <row r="1355" spans="5:30" hidden="1" x14ac:dyDescent="0.3">
      <c r="E1355" t="s">
        <v>228</v>
      </c>
      <c r="F1355" t="s">
        <v>1051</v>
      </c>
      <c r="G1355" t="s">
        <v>4485</v>
      </c>
      <c r="H1355" t="s">
        <v>1065</v>
      </c>
      <c r="I1355" t="s">
        <v>79</v>
      </c>
      <c r="P1355" t="s">
        <v>4477</v>
      </c>
      <c r="U1355" t="str">
        <f>CONCATENATE(Parameter[[#This Row],[Use Case 1]],";",Parameter[[#This Row],[Use Case 2]],";",Parameter[[#This Row],[Use Case 3]],";",Parameter[[#This Row],[Use Case 4]],";",Parameter[[#This Row],[Use Case 5]],";")</f>
        <v>Planung Baustoffe;;;;;</v>
      </c>
      <c r="V1355" t="s">
        <v>34</v>
      </c>
      <c r="W1355">
        <v>2022</v>
      </c>
      <c r="Y1355" t="s">
        <v>4661</v>
      </c>
      <c r="AD1355">
        <f t="shared" si="21"/>
        <v>1354</v>
      </c>
    </row>
    <row r="1356" spans="5:30" hidden="1" x14ac:dyDescent="0.3">
      <c r="E1356" t="s">
        <v>228</v>
      </c>
      <c r="F1356" t="s">
        <v>1051</v>
      </c>
      <c r="G1356" t="s">
        <v>4485</v>
      </c>
      <c r="H1356" t="s">
        <v>1066</v>
      </c>
      <c r="I1356" t="s">
        <v>79</v>
      </c>
      <c r="P1356" t="s">
        <v>4477</v>
      </c>
      <c r="U1356" t="str">
        <f>CONCATENATE(Parameter[[#This Row],[Use Case 1]],";",Parameter[[#This Row],[Use Case 2]],";",Parameter[[#This Row],[Use Case 3]],";",Parameter[[#This Row],[Use Case 4]],";",Parameter[[#This Row],[Use Case 5]],";")</f>
        <v>Planung Baustoffe;;;;;</v>
      </c>
      <c r="V1356" t="s">
        <v>34</v>
      </c>
      <c r="W1356">
        <v>2022</v>
      </c>
      <c r="Y1356" t="s">
        <v>4661</v>
      </c>
      <c r="AD1356">
        <f t="shared" si="21"/>
        <v>1355</v>
      </c>
    </row>
    <row r="1357" spans="5:30" hidden="1" x14ac:dyDescent="0.3">
      <c r="E1357" t="s">
        <v>228</v>
      </c>
      <c r="F1357" t="s">
        <v>1051</v>
      </c>
      <c r="G1357" t="s">
        <v>4485</v>
      </c>
      <c r="H1357" t="s">
        <v>1067</v>
      </c>
      <c r="I1357" t="s">
        <v>79</v>
      </c>
      <c r="P1357" t="s">
        <v>4477</v>
      </c>
      <c r="U1357" t="str">
        <f>CONCATENATE(Parameter[[#This Row],[Use Case 1]],";",Parameter[[#This Row],[Use Case 2]],";",Parameter[[#This Row],[Use Case 3]],";",Parameter[[#This Row],[Use Case 4]],";",Parameter[[#This Row],[Use Case 5]],";")</f>
        <v>Planung Baustoffe;;;;;</v>
      </c>
      <c r="V1357" t="s">
        <v>34</v>
      </c>
      <c r="W1357">
        <v>2022</v>
      </c>
      <c r="Y1357" t="s">
        <v>4661</v>
      </c>
      <c r="AD1357">
        <f t="shared" si="21"/>
        <v>1356</v>
      </c>
    </row>
    <row r="1358" spans="5:30" hidden="1" x14ac:dyDescent="0.3">
      <c r="E1358" t="s">
        <v>228</v>
      </c>
      <c r="F1358" t="s">
        <v>1051</v>
      </c>
      <c r="G1358" t="s">
        <v>4485</v>
      </c>
      <c r="H1358" t="s">
        <v>1068</v>
      </c>
      <c r="I1358" t="s">
        <v>79</v>
      </c>
      <c r="P1358" t="s">
        <v>4477</v>
      </c>
      <c r="U1358" t="str">
        <f>CONCATENATE(Parameter[[#This Row],[Use Case 1]],";",Parameter[[#This Row],[Use Case 2]],";",Parameter[[#This Row],[Use Case 3]],";",Parameter[[#This Row],[Use Case 4]],";",Parameter[[#This Row],[Use Case 5]],";")</f>
        <v>Planung Baustoffe;;;;;</v>
      </c>
      <c r="V1358" t="s">
        <v>34</v>
      </c>
      <c r="W1358">
        <v>2022</v>
      </c>
      <c r="Y1358" t="s">
        <v>4661</v>
      </c>
      <c r="AD1358">
        <f t="shared" si="21"/>
        <v>1357</v>
      </c>
    </row>
    <row r="1359" spans="5:30" hidden="1" x14ac:dyDescent="0.3">
      <c r="E1359" t="s">
        <v>228</v>
      </c>
      <c r="F1359" t="s">
        <v>1051</v>
      </c>
      <c r="G1359" t="s">
        <v>4485</v>
      </c>
      <c r="H1359" t="s">
        <v>1069</v>
      </c>
      <c r="I1359" t="s">
        <v>79</v>
      </c>
      <c r="P1359" t="s">
        <v>4477</v>
      </c>
      <c r="U1359" t="str">
        <f>CONCATENATE(Parameter[[#This Row],[Use Case 1]],";",Parameter[[#This Row],[Use Case 2]],";",Parameter[[#This Row],[Use Case 3]],";",Parameter[[#This Row],[Use Case 4]],";",Parameter[[#This Row],[Use Case 5]],";")</f>
        <v>Planung Baustoffe;;;;;</v>
      </c>
      <c r="V1359" t="s">
        <v>34</v>
      </c>
      <c r="W1359">
        <v>2022</v>
      </c>
      <c r="Y1359" t="s">
        <v>4661</v>
      </c>
      <c r="AD1359">
        <f t="shared" si="21"/>
        <v>1358</v>
      </c>
    </row>
    <row r="1360" spans="5:30" hidden="1" x14ac:dyDescent="0.3">
      <c r="E1360" t="s">
        <v>228</v>
      </c>
      <c r="F1360" t="s">
        <v>1051</v>
      </c>
      <c r="G1360" t="s">
        <v>4485</v>
      </c>
      <c r="H1360" t="s">
        <v>1070</v>
      </c>
      <c r="I1360" t="s">
        <v>79</v>
      </c>
      <c r="P1360" t="s">
        <v>4477</v>
      </c>
      <c r="U1360" t="str">
        <f>CONCATENATE(Parameter[[#This Row],[Use Case 1]],";",Parameter[[#This Row],[Use Case 2]],";",Parameter[[#This Row],[Use Case 3]],";",Parameter[[#This Row],[Use Case 4]],";",Parameter[[#This Row],[Use Case 5]],";")</f>
        <v>Planung Baustoffe;;;;;</v>
      </c>
      <c r="V1360" t="s">
        <v>34</v>
      </c>
      <c r="W1360">
        <v>2022</v>
      </c>
      <c r="Y1360" t="s">
        <v>4661</v>
      </c>
      <c r="AD1360">
        <f t="shared" si="21"/>
        <v>1359</v>
      </c>
    </row>
    <row r="1361" spans="1:30" hidden="1" x14ac:dyDescent="0.3">
      <c r="E1361" t="s">
        <v>228</v>
      </c>
      <c r="F1361" t="s">
        <v>1051</v>
      </c>
      <c r="G1361" t="s">
        <v>4485</v>
      </c>
      <c r="H1361" t="s">
        <v>1071</v>
      </c>
      <c r="I1361" t="s">
        <v>79</v>
      </c>
      <c r="P1361" t="s">
        <v>4477</v>
      </c>
      <c r="U1361" t="str">
        <f>CONCATENATE(Parameter[[#This Row],[Use Case 1]],";",Parameter[[#This Row],[Use Case 2]],";",Parameter[[#This Row],[Use Case 3]],";",Parameter[[#This Row],[Use Case 4]],";",Parameter[[#This Row],[Use Case 5]],";")</f>
        <v>Planung Baustoffe;;;;;</v>
      </c>
      <c r="V1361" t="s">
        <v>34</v>
      </c>
      <c r="W1361">
        <v>2022</v>
      </c>
      <c r="Y1361" t="s">
        <v>4661</v>
      </c>
      <c r="AD1361">
        <f t="shared" si="21"/>
        <v>1360</v>
      </c>
    </row>
    <row r="1362" spans="1:30" hidden="1" x14ac:dyDescent="0.3">
      <c r="E1362" t="s">
        <v>228</v>
      </c>
      <c r="F1362" t="s">
        <v>1051</v>
      </c>
      <c r="G1362" t="s">
        <v>4485</v>
      </c>
      <c r="H1362" t="s">
        <v>1072</v>
      </c>
      <c r="I1362" t="s">
        <v>79</v>
      </c>
      <c r="P1362" t="s">
        <v>4477</v>
      </c>
      <c r="U1362" t="str">
        <f>CONCATENATE(Parameter[[#This Row],[Use Case 1]],";",Parameter[[#This Row],[Use Case 2]],";",Parameter[[#This Row],[Use Case 3]],";",Parameter[[#This Row],[Use Case 4]],";",Parameter[[#This Row],[Use Case 5]],";")</f>
        <v>Planung Baustoffe;;;;;</v>
      </c>
      <c r="V1362" t="s">
        <v>34</v>
      </c>
      <c r="W1362">
        <v>2022</v>
      </c>
      <c r="Y1362" t="s">
        <v>4661</v>
      </c>
      <c r="AD1362">
        <f t="shared" si="21"/>
        <v>1361</v>
      </c>
    </row>
    <row r="1363" spans="1:30" hidden="1" x14ac:dyDescent="0.3">
      <c r="E1363" t="s">
        <v>228</v>
      </c>
      <c r="F1363" t="s">
        <v>1051</v>
      </c>
      <c r="G1363" t="s">
        <v>4485</v>
      </c>
      <c r="H1363" t="s">
        <v>1073</v>
      </c>
      <c r="I1363" t="s">
        <v>79</v>
      </c>
      <c r="P1363" t="s">
        <v>4477</v>
      </c>
      <c r="U1363" t="str">
        <f>CONCATENATE(Parameter[[#This Row],[Use Case 1]],";",Parameter[[#This Row],[Use Case 2]],";",Parameter[[#This Row],[Use Case 3]],";",Parameter[[#This Row],[Use Case 4]],";",Parameter[[#This Row],[Use Case 5]],";")</f>
        <v>Planung Baustoffe;;;;;</v>
      </c>
      <c r="V1363" t="s">
        <v>34</v>
      </c>
      <c r="W1363">
        <v>2022</v>
      </c>
      <c r="Y1363" t="s">
        <v>4661</v>
      </c>
      <c r="AD1363">
        <f t="shared" si="21"/>
        <v>1362</v>
      </c>
    </row>
    <row r="1364" spans="1:30" hidden="1" x14ac:dyDescent="0.3">
      <c r="E1364" t="s">
        <v>228</v>
      </c>
      <c r="F1364" t="s">
        <v>1051</v>
      </c>
      <c r="G1364" t="s">
        <v>4485</v>
      </c>
      <c r="H1364" t="s">
        <v>1074</v>
      </c>
      <c r="I1364" t="s">
        <v>79</v>
      </c>
      <c r="P1364" t="s">
        <v>4477</v>
      </c>
      <c r="U1364" t="str">
        <f>CONCATENATE(Parameter[[#This Row],[Use Case 1]],";",Parameter[[#This Row],[Use Case 2]],";",Parameter[[#This Row],[Use Case 3]],";",Parameter[[#This Row],[Use Case 4]],";",Parameter[[#This Row],[Use Case 5]],";")</f>
        <v>Planung Baustoffe;;;;;</v>
      </c>
      <c r="V1364" t="s">
        <v>34</v>
      </c>
      <c r="W1364">
        <v>2022</v>
      </c>
      <c r="Y1364" t="s">
        <v>4661</v>
      </c>
      <c r="AD1364">
        <f t="shared" si="21"/>
        <v>1363</v>
      </c>
    </row>
    <row r="1365" spans="1:30" hidden="1" x14ac:dyDescent="0.3">
      <c r="E1365" t="s">
        <v>228</v>
      </c>
      <c r="F1365" t="s">
        <v>1051</v>
      </c>
      <c r="G1365" t="s">
        <v>4485</v>
      </c>
      <c r="H1365" t="s">
        <v>1075</v>
      </c>
      <c r="I1365" t="s">
        <v>79</v>
      </c>
      <c r="P1365" t="s">
        <v>4477</v>
      </c>
      <c r="U1365" t="str">
        <f>CONCATENATE(Parameter[[#This Row],[Use Case 1]],";",Parameter[[#This Row],[Use Case 2]],";",Parameter[[#This Row],[Use Case 3]],";",Parameter[[#This Row],[Use Case 4]],";",Parameter[[#This Row],[Use Case 5]],";")</f>
        <v>Planung Baustoffe;;;;;</v>
      </c>
      <c r="V1365" t="s">
        <v>34</v>
      </c>
      <c r="W1365">
        <v>2022</v>
      </c>
      <c r="Y1365" t="s">
        <v>4661</v>
      </c>
      <c r="AD1365">
        <f t="shared" si="21"/>
        <v>1364</v>
      </c>
    </row>
    <row r="1366" spans="1:30" hidden="1" x14ac:dyDescent="0.3">
      <c r="E1366" t="s">
        <v>228</v>
      </c>
      <c r="F1366" t="s">
        <v>1051</v>
      </c>
      <c r="G1366" t="s">
        <v>4485</v>
      </c>
      <c r="H1366" t="s">
        <v>1076</v>
      </c>
      <c r="I1366" t="s">
        <v>79</v>
      </c>
      <c r="P1366" t="s">
        <v>4477</v>
      </c>
      <c r="U1366" t="str">
        <f>CONCATENATE(Parameter[[#This Row],[Use Case 1]],";",Parameter[[#This Row],[Use Case 2]],";",Parameter[[#This Row],[Use Case 3]],";",Parameter[[#This Row],[Use Case 4]],";",Parameter[[#This Row],[Use Case 5]],";")</f>
        <v>Planung Baustoffe;;;;;</v>
      </c>
      <c r="V1366" t="s">
        <v>34</v>
      </c>
      <c r="W1366">
        <v>2022</v>
      </c>
      <c r="Y1366" t="s">
        <v>4661</v>
      </c>
      <c r="AD1366">
        <f t="shared" si="21"/>
        <v>1365</v>
      </c>
    </row>
    <row r="1367" spans="1:30" hidden="1" x14ac:dyDescent="0.3">
      <c r="E1367" t="s">
        <v>228</v>
      </c>
      <c r="F1367" t="s">
        <v>1051</v>
      </c>
      <c r="G1367" t="s">
        <v>4485</v>
      </c>
      <c r="H1367" t="s">
        <v>1077</v>
      </c>
      <c r="I1367" t="s">
        <v>79</v>
      </c>
      <c r="P1367" t="s">
        <v>4477</v>
      </c>
      <c r="U1367" t="str">
        <f>CONCATENATE(Parameter[[#This Row],[Use Case 1]],";",Parameter[[#This Row],[Use Case 2]],";",Parameter[[#This Row],[Use Case 3]],";",Parameter[[#This Row],[Use Case 4]],";",Parameter[[#This Row],[Use Case 5]],";")</f>
        <v>Planung Baustoffe;;;;;</v>
      </c>
      <c r="V1367" t="s">
        <v>34</v>
      </c>
      <c r="W1367">
        <v>2022</v>
      </c>
      <c r="Y1367" t="s">
        <v>4661</v>
      </c>
      <c r="AD1367">
        <f t="shared" si="21"/>
        <v>1366</v>
      </c>
    </row>
    <row r="1368" spans="1:30" hidden="1" x14ac:dyDescent="0.3">
      <c r="E1368" t="s">
        <v>228</v>
      </c>
      <c r="F1368" t="s">
        <v>1051</v>
      </c>
      <c r="G1368" t="s">
        <v>4485</v>
      </c>
      <c r="H1368" t="s">
        <v>1078</v>
      </c>
      <c r="I1368" t="s">
        <v>79</v>
      </c>
      <c r="P1368" t="s">
        <v>4477</v>
      </c>
      <c r="U1368" t="str">
        <f>CONCATENATE(Parameter[[#This Row],[Use Case 1]],";",Parameter[[#This Row],[Use Case 2]],";",Parameter[[#This Row],[Use Case 3]],";",Parameter[[#This Row],[Use Case 4]],";",Parameter[[#This Row],[Use Case 5]],";")</f>
        <v>Planung Baustoffe;;;;;</v>
      </c>
      <c r="V1368" t="s">
        <v>34</v>
      </c>
      <c r="W1368">
        <v>2022</v>
      </c>
      <c r="Y1368" t="s">
        <v>4661</v>
      </c>
      <c r="AD1368">
        <f t="shared" si="21"/>
        <v>1367</v>
      </c>
    </row>
    <row r="1369" spans="1:30" hidden="1" x14ac:dyDescent="0.3">
      <c r="E1369" t="s">
        <v>228</v>
      </c>
      <c r="F1369" t="s">
        <v>1051</v>
      </c>
      <c r="G1369" t="s">
        <v>4485</v>
      </c>
      <c r="H1369" t="s">
        <v>1079</v>
      </c>
      <c r="I1369" t="s">
        <v>79</v>
      </c>
      <c r="P1369" t="s">
        <v>4477</v>
      </c>
      <c r="U1369" t="str">
        <f>CONCATENATE(Parameter[[#This Row],[Use Case 1]],";",Parameter[[#This Row],[Use Case 2]],";",Parameter[[#This Row],[Use Case 3]],";",Parameter[[#This Row],[Use Case 4]],";",Parameter[[#This Row],[Use Case 5]],";")</f>
        <v>Planung Baustoffe;;;;;</v>
      </c>
      <c r="V1369" t="s">
        <v>34</v>
      </c>
      <c r="W1369">
        <v>2022</v>
      </c>
      <c r="Y1369" t="s">
        <v>4661</v>
      </c>
      <c r="AD1369">
        <f t="shared" si="21"/>
        <v>1368</v>
      </c>
    </row>
    <row r="1370" spans="1:30" hidden="1" x14ac:dyDescent="0.3">
      <c r="E1370" t="s">
        <v>228</v>
      </c>
      <c r="F1370" t="s">
        <v>1051</v>
      </c>
      <c r="G1370" t="s">
        <v>4485</v>
      </c>
      <c r="H1370" t="s">
        <v>1080</v>
      </c>
      <c r="I1370" t="s">
        <v>79</v>
      </c>
      <c r="P1370" t="s">
        <v>4477</v>
      </c>
      <c r="U1370" t="str">
        <f>CONCATENATE(Parameter[[#This Row],[Use Case 1]],";",Parameter[[#This Row],[Use Case 2]],";",Parameter[[#This Row],[Use Case 3]],";",Parameter[[#This Row],[Use Case 4]],";",Parameter[[#This Row],[Use Case 5]],";")</f>
        <v>Planung Baustoffe;;;;;</v>
      </c>
      <c r="V1370" t="s">
        <v>34</v>
      </c>
      <c r="W1370">
        <v>2022</v>
      </c>
      <c r="Y1370" t="s">
        <v>4661</v>
      </c>
      <c r="AD1370">
        <f t="shared" si="21"/>
        <v>1369</v>
      </c>
    </row>
    <row r="1371" spans="1:30" hidden="1" x14ac:dyDescent="0.3">
      <c r="E1371" t="s">
        <v>228</v>
      </c>
      <c r="F1371" t="s">
        <v>1051</v>
      </c>
      <c r="G1371" t="s">
        <v>1124</v>
      </c>
      <c r="H1371"/>
      <c r="I1371" t="s">
        <v>37</v>
      </c>
      <c r="J1371" t="s">
        <v>1126</v>
      </c>
      <c r="K1371" t="s">
        <v>99</v>
      </c>
      <c r="L1371" t="s">
        <v>1125</v>
      </c>
      <c r="M1371" t="s">
        <v>41</v>
      </c>
      <c r="P1371" t="s">
        <v>4477</v>
      </c>
      <c r="U1371" t="str">
        <f>CONCATENATE(Parameter[[#This Row],[Use Case 1]],";",Parameter[[#This Row],[Use Case 2]],";",Parameter[[#This Row],[Use Case 3]],";",Parameter[[#This Row],[Use Case 4]],";",Parameter[[#This Row],[Use Case 5]],";")</f>
        <v>Planung Baustoffe;;;;;</v>
      </c>
      <c r="V1371" t="s">
        <v>34</v>
      </c>
      <c r="W1371">
        <v>2022</v>
      </c>
      <c r="Y1371" t="s">
        <v>4661</v>
      </c>
      <c r="Z1371" t="s">
        <v>4499</v>
      </c>
      <c r="AD1371">
        <f t="shared" si="21"/>
        <v>1370</v>
      </c>
    </row>
    <row r="1372" spans="1:30" x14ac:dyDescent="0.3">
      <c r="A1372" s="3" t="s">
        <v>29</v>
      </c>
      <c r="B1372" s="3" t="s">
        <v>4604</v>
      </c>
      <c r="C1372" s="3"/>
      <c r="D1372" s="3"/>
      <c r="E1372" s="3" t="s">
        <v>30</v>
      </c>
      <c r="F1372" s="3" t="s">
        <v>1127</v>
      </c>
      <c r="G1372" s="3"/>
      <c r="H1372" s="3"/>
      <c r="I1372" s="3" t="s">
        <v>32</v>
      </c>
      <c r="J1372" s="3" t="s">
        <v>1127</v>
      </c>
      <c r="K1372" s="3"/>
      <c r="L1372" s="3"/>
      <c r="M1372" s="3" t="s">
        <v>3574</v>
      </c>
      <c r="N1372" s="3"/>
      <c r="O1372" s="3"/>
      <c r="P1372" s="3" t="s">
        <v>4477</v>
      </c>
      <c r="Q1372" s="3"/>
      <c r="R1372" s="3"/>
      <c r="S1372" s="3"/>
      <c r="T1372" s="3"/>
      <c r="U1372" s="3" t="str">
        <f>CONCATENATE(Parameter[[#This Row],[Use Case 1]],";",Parameter[[#This Row],[Use Case 2]],";",Parameter[[#This Row],[Use Case 3]],";",Parameter[[#This Row],[Use Case 4]],";",Parameter[[#This Row],[Use Case 5]],";")</f>
        <v>Planung Baustoffe;;;;;</v>
      </c>
      <c r="V1372" s="3" t="s">
        <v>34</v>
      </c>
      <c r="W1372" s="3">
        <v>2022</v>
      </c>
      <c r="X1372" s="3"/>
      <c r="Y1372" s="3" t="s">
        <v>4661</v>
      </c>
      <c r="Z1372" s="3" t="s">
        <v>1127</v>
      </c>
      <c r="AA1372" s="3" t="s">
        <v>4373</v>
      </c>
      <c r="AB1372" s="3"/>
      <c r="AC1372" s="3"/>
      <c r="AD1372" s="3">
        <f t="shared" si="21"/>
        <v>1371</v>
      </c>
    </row>
    <row r="1373" spans="1:30" hidden="1" x14ac:dyDescent="0.3">
      <c r="E1373" t="s">
        <v>228</v>
      </c>
      <c r="F1373" t="s">
        <v>1127</v>
      </c>
      <c r="G1373" t="s">
        <v>1128</v>
      </c>
      <c r="H1373"/>
      <c r="I1373" t="s">
        <v>37</v>
      </c>
      <c r="J1373" t="s">
        <v>1130</v>
      </c>
      <c r="K1373" t="s">
        <v>74</v>
      </c>
      <c r="L1373" t="s">
        <v>1129</v>
      </c>
      <c r="M1373" t="s">
        <v>41</v>
      </c>
      <c r="P1373" t="s">
        <v>4477</v>
      </c>
      <c r="U1373" t="str">
        <f>CONCATENATE(Parameter[[#This Row],[Use Case 1]],";",Parameter[[#This Row],[Use Case 2]],";",Parameter[[#This Row],[Use Case 3]],";",Parameter[[#This Row],[Use Case 4]],";",Parameter[[#This Row],[Use Case 5]],";")</f>
        <v>Planung Baustoffe;;;;;</v>
      </c>
      <c r="V1373" t="s">
        <v>34</v>
      </c>
      <c r="W1373">
        <v>2022</v>
      </c>
      <c r="Y1373" t="s">
        <v>4661</v>
      </c>
      <c r="Z1373" t="s">
        <v>1131</v>
      </c>
      <c r="AD1373">
        <f t="shared" si="21"/>
        <v>1372</v>
      </c>
    </row>
    <row r="1374" spans="1:30" hidden="1" x14ac:dyDescent="0.3">
      <c r="E1374" t="s">
        <v>228</v>
      </c>
      <c r="F1374" t="s">
        <v>1127</v>
      </c>
      <c r="G1374" t="s">
        <v>1128</v>
      </c>
      <c r="H1374" t="s">
        <v>115</v>
      </c>
      <c r="I1374" t="s">
        <v>79</v>
      </c>
      <c r="P1374" t="s">
        <v>4477</v>
      </c>
      <c r="U1374" t="str">
        <f>CONCATENATE(Parameter[[#This Row],[Use Case 1]],";",Parameter[[#This Row],[Use Case 2]],";",Parameter[[#This Row],[Use Case 3]],";",Parameter[[#This Row],[Use Case 4]],";",Parameter[[#This Row],[Use Case 5]],";")</f>
        <v>Planung Baustoffe;;;;;</v>
      </c>
      <c r="V1374" t="s">
        <v>34</v>
      </c>
      <c r="W1374">
        <v>2022</v>
      </c>
      <c r="Y1374" t="s">
        <v>4661</v>
      </c>
      <c r="AD1374">
        <f t="shared" si="21"/>
        <v>1373</v>
      </c>
    </row>
    <row r="1375" spans="1:30" hidden="1" x14ac:dyDescent="0.3">
      <c r="E1375" t="s">
        <v>228</v>
      </c>
      <c r="F1375" t="s">
        <v>1127</v>
      </c>
      <c r="G1375" t="s">
        <v>1128</v>
      </c>
      <c r="H1375" t="s">
        <v>1686</v>
      </c>
      <c r="I1375" t="s">
        <v>79</v>
      </c>
      <c r="P1375" t="s">
        <v>4477</v>
      </c>
      <c r="U1375" t="str">
        <f>CONCATENATE(Parameter[[#This Row],[Use Case 1]],";",Parameter[[#This Row],[Use Case 2]],";",Parameter[[#This Row],[Use Case 3]],";",Parameter[[#This Row],[Use Case 4]],";",Parameter[[#This Row],[Use Case 5]],";")</f>
        <v>Planung Baustoffe;;;;;</v>
      </c>
      <c r="V1375" t="s">
        <v>34</v>
      </c>
      <c r="W1375">
        <v>2022</v>
      </c>
      <c r="Y1375" t="s">
        <v>4661</v>
      </c>
      <c r="AD1375">
        <f t="shared" si="21"/>
        <v>1374</v>
      </c>
    </row>
    <row r="1376" spans="1:30" hidden="1" x14ac:dyDescent="0.3">
      <c r="E1376" t="s">
        <v>228</v>
      </c>
      <c r="F1376" t="s">
        <v>1127</v>
      </c>
      <c r="G1376" t="s">
        <v>1128</v>
      </c>
      <c r="H1376" t="s">
        <v>1132</v>
      </c>
      <c r="I1376" t="s">
        <v>79</v>
      </c>
      <c r="P1376" t="s">
        <v>4477</v>
      </c>
      <c r="U1376" t="str">
        <f>CONCATENATE(Parameter[[#This Row],[Use Case 1]],";",Parameter[[#This Row],[Use Case 2]],";",Parameter[[#This Row],[Use Case 3]],";",Parameter[[#This Row],[Use Case 4]],";",Parameter[[#This Row],[Use Case 5]],";")</f>
        <v>Planung Baustoffe;;;;;</v>
      </c>
      <c r="V1376" t="s">
        <v>34</v>
      </c>
      <c r="W1376">
        <v>2022</v>
      </c>
      <c r="Y1376" t="s">
        <v>4661</v>
      </c>
      <c r="AD1376">
        <f t="shared" si="21"/>
        <v>1375</v>
      </c>
    </row>
    <row r="1377" spans="1:30" hidden="1" x14ac:dyDescent="0.3">
      <c r="E1377" t="s">
        <v>228</v>
      </c>
      <c r="F1377" t="s">
        <v>1127</v>
      </c>
      <c r="G1377" t="s">
        <v>1128</v>
      </c>
      <c r="H1377" t="s">
        <v>1133</v>
      </c>
      <c r="I1377" t="s">
        <v>79</v>
      </c>
      <c r="P1377" t="s">
        <v>4477</v>
      </c>
      <c r="U1377" t="str">
        <f>CONCATENATE(Parameter[[#This Row],[Use Case 1]],";",Parameter[[#This Row],[Use Case 2]],";",Parameter[[#This Row],[Use Case 3]],";",Parameter[[#This Row],[Use Case 4]],";",Parameter[[#This Row],[Use Case 5]],";")</f>
        <v>Planung Baustoffe;;;;;</v>
      </c>
      <c r="V1377" t="s">
        <v>34</v>
      </c>
      <c r="W1377">
        <v>2022</v>
      </c>
      <c r="Y1377" t="s">
        <v>4661</v>
      </c>
      <c r="AD1377">
        <f t="shared" si="21"/>
        <v>1376</v>
      </c>
    </row>
    <row r="1378" spans="1:30" hidden="1" x14ac:dyDescent="0.3">
      <c r="E1378" t="s">
        <v>228</v>
      </c>
      <c r="F1378" t="s">
        <v>1127</v>
      </c>
      <c r="G1378" t="s">
        <v>1128</v>
      </c>
      <c r="H1378" t="s">
        <v>1134</v>
      </c>
      <c r="I1378" t="s">
        <v>79</v>
      </c>
      <c r="P1378" t="s">
        <v>4477</v>
      </c>
      <c r="U1378" t="str">
        <f>CONCATENATE(Parameter[[#This Row],[Use Case 1]],";",Parameter[[#This Row],[Use Case 2]],";",Parameter[[#This Row],[Use Case 3]],";",Parameter[[#This Row],[Use Case 4]],";",Parameter[[#This Row],[Use Case 5]],";")</f>
        <v>Planung Baustoffe;;;;;</v>
      </c>
      <c r="V1378" t="s">
        <v>34</v>
      </c>
      <c r="W1378">
        <v>2022</v>
      </c>
      <c r="Y1378" t="s">
        <v>4661</v>
      </c>
      <c r="AD1378">
        <f t="shared" si="21"/>
        <v>1377</v>
      </c>
    </row>
    <row r="1379" spans="1:30" hidden="1" x14ac:dyDescent="0.3">
      <c r="E1379" t="s">
        <v>228</v>
      </c>
      <c r="F1379" t="s">
        <v>1127</v>
      </c>
      <c r="G1379" t="s">
        <v>1128</v>
      </c>
      <c r="H1379" t="s">
        <v>1135</v>
      </c>
      <c r="I1379" t="s">
        <v>79</v>
      </c>
      <c r="P1379" t="s">
        <v>4477</v>
      </c>
      <c r="U1379" t="str">
        <f>CONCATENATE(Parameter[[#This Row],[Use Case 1]],";",Parameter[[#This Row],[Use Case 2]],";",Parameter[[#This Row],[Use Case 3]],";",Parameter[[#This Row],[Use Case 4]],";",Parameter[[#This Row],[Use Case 5]],";")</f>
        <v>Planung Baustoffe;;;;;</v>
      </c>
      <c r="V1379" t="s">
        <v>34</v>
      </c>
      <c r="W1379">
        <v>2022</v>
      </c>
      <c r="Y1379" t="s">
        <v>4661</v>
      </c>
      <c r="AD1379">
        <f t="shared" si="21"/>
        <v>1378</v>
      </c>
    </row>
    <row r="1380" spans="1:30" hidden="1" x14ac:dyDescent="0.3">
      <c r="E1380" t="s">
        <v>228</v>
      </c>
      <c r="F1380" t="s">
        <v>1127</v>
      </c>
      <c r="G1380" t="s">
        <v>1128</v>
      </c>
      <c r="H1380" t="s">
        <v>1136</v>
      </c>
      <c r="I1380" t="s">
        <v>79</v>
      </c>
      <c r="P1380" t="s">
        <v>4477</v>
      </c>
      <c r="U1380" t="str">
        <f>CONCATENATE(Parameter[[#This Row],[Use Case 1]],";",Parameter[[#This Row],[Use Case 2]],";",Parameter[[#This Row],[Use Case 3]],";",Parameter[[#This Row],[Use Case 4]],";",Parameter[[#This Row],[Use Case 5]],";")</f>
        <v>Planung Baustoffe;;;;;</v>
      </c>
      <c r="V1380" t="s">
        <v>34</v>
      </c>
      <c r="W1380">
        <v>2022</v>
      </c>
      <c r="Y1380" t="s">
        <v>4661</v>
      </c>
      <c r="AD1380">
        <f t="shared" si="21"/>
        <v>1379</v>
      </c>
    </row>
    <row r="1381" spans="1:30" hidden="1" x14ac:dyDescent="0.3">
      <c r="E1381" t="s">
        <v>228</v>
      </c>
      <c r="F1381" t="s">
        <v>1127</v>
      </c>
      <c r="G1381" t="s">
        <v>1128</v>
      </c>
      <c r="H1381" t="s">
        <v>1137</v>
      </c>
      <c r="I1381" t="s">
        <v>79</v>
      </c>
      <c r="P1381" t="s">
        <v>4477</v>
      </c>
      <c r="U1381" t="str">
        <f>CONCATENATE(Parameter[[#This Row],[Use Case 1]],";",Parameter[[#This Row],[Use Case 2]],";",Parameter[[#This Row],[Use Case 3]],";",Parameter[[#This Row],[Use Case 4]],";",Parameter[[#This Row],[Use Case 5]],";")</f>
        <v>Planung Baustoffe;;;;;</v>
      </c>
      <c r="V1381" t="s">
        <v>34</v>
      </c>
      <c r="W1381">
        <v>2022</v>
      </c>
      <c r="Y1381" t="s">
        <v>4661</v>
      </c>
      <c r="AD1381">
        <f t="shared" si="21"/>
        <v>1380</v>
      </c>
    </row>
    <row r="1382" spans="1:30" hidden="1" x14ac:dyDescent="0.3">
      <c r="E1382" t="s">
        <v>228</v>
      </c>
      <c r="F1382" t="s">
        <v>1127</v>
      </c>
      <c r="G1382" t="s">
        <v>1128</v>
      </c>
      <c r="H1382" t="s">
        <v>1138</v>
      </c>
      <c r="I1382" t="s">
        <v>79</v>
      </c>
      <c r="P1382" t="s">
        <v>4477</v>
      </c>
      <c r="U1382" t="str">
        <f>CONCATENATE(Parameter[[#This Row],[Use Case 1]],";",Parameter[[#This Row],[Use Case 2]],";",Parameter[[#This Row],[Use Case 3]],";",Parameter[[#This Row],[Use Case 4]],";",Parameter[[#This Row],[Use Case 5]],";")</f>
        <v>Planung Baustoffe;;;;;</v>
      </c>
      <c r="V1382" t="s">
        <v>34</v>
      </c>
      <c r="W1382">
        <v>2022</v>
      </c>
      <c r="Y1382" t="s">
        <v>4661</v>
      </c>
      <c r="AD1382">
        <f t="shared" si="21"/>
        <v>1381</v>
      </c>
    </row>
    <row r="1383" spans="1:30" hidden="1" x14ac:dyDescent="0.3">
      <c r="E1383" t="s">
        <v>228</v>
      </c>
      <c r="F1383" t="s">
        <v>1127</v>
      </c>
      <c r="G1383" t="s">
        <v>1128</v>
      </c>
      <c r="H1383" t="s">
        <v>1139</v>
      </c>
      <c r="I1383" t="s">
        <v>79</v>
      </c>
      <c r="P1383" t="s">
        <v>4477</v>
      </c>
      <c r="U1383" t="str">
        <f>CONCATENATE(Parameter[[#This Row],[Use Case 1]],";",Parameter[[#This Row],[Use Case 2]],";",Parameter[[#This Row],[Use Case 3]],";",Parameter[[#This Row],[Use Case 4]],";",Parameter[[#This Row],[Use Case 5]],";")</f>
        <v>Planung Baustoffe;;;;;</v>
      </c>
      <c r="V1383" t="s">
        <v>34</v>
      </c>
      <c r="W1383">
        <v>2022</v>
      </c>
      <c r="Y1383" t="s">
        <v>4661</v>
      </c>
      <c r="AD1383">
        <f t="shared" si="21"/>
        <v>1382</v>
      </c>
    </row>
    <row r="1384" spans="1:30" hidden="1" x14ac:dyDescent="0.3">
      <c r="E1384" t="s">
        <v>228</v>
      </c>
      <c r="F1384" t="s">
        <v>1127</v>
      </c>
      <c r="G1384" t="s">
        <v>1128</v>
      </c>
      <c r="H1384" t="s">
        <v>1140</v>
      </c>
      <c r="I1384" t="s">
        <v>79</v>
      </c>
      <c r="P1384" t="s">
        <v>4477</v>
      </c>
      <c r="U1384" t="str">
        <f>CONCATENATE(Parameter[[#This Row],[Use Case 1]],";",Parameter[[#This Row],[Use Case 2]],";",Parameter[[#This Row],[Use Case 3]],";",Parameter[[#This Row],[Use Case 4]],";",Parameter[[#This Row],[Use Case 5]],";")</f>
        <v>Planung Baustoffe;;;;;</v>
      </c>
      <c r="V1384" t="s">
        <v>34</v>
      </c>
      <c r="W1384">
        <v>2022</v>
      </c>
      <c r="Y1384" t="s">
        <v>4661</v>
      </c>
      <c r="AD1384">
        <f t="shared" si="21"/>
        <v>1383</v>
      </c>
    </row>
    <row r="1385" spans="1:30" hidden="1" x14ac:dyDescent="0.3">
      <c r="E1385" t="s">
        <v>228</v>
      </c>
      <c r="F1385" t="s">
        <v>1127</v>
      </c>
      <c r="G1385" t="s">
        <v>1128</v>
      </c>
      <c r="H1385" t="s">
        <v>1141</v>
      </c>
      <c r="I1385" t="s">
        <v>79</v>
      </c>
      <c r="P1385" t="s">
        <v>4477</v>
      </c>
      <c r="U1385" t="str">
        <f>CONCATENATE(Parameter[[#This Row],[Use Case 1]],";",Parameter[[#This Row],[Use Case 2]],";",Parameter[[#This Row],[Use Case 3]],";",Parameter[[#This Row],[Use Case 4]],";",Parameter[[#This Row],[Use Case 5]],";")</f>
        <v>Planung Baustoffe;;;;;</v>
      </c>
      <c r="V1385" t="s">
        <v>34</v>
      </c>
      <c r="W1385">
        <v>2022</v>
      </c>
      <c r="Y1385" t="s">
        <v>4661</v>
      </c>
      <c r="AD1385">
        <f t="shared" si="21"/>
        <v>1384</v>
      </c>
    </row>
    <row r="1386" spans="1:30" hidden="1" x14ac:dyDescent="0.3">
      <c r="E1386" t="s">
        <v>228</v>
      </c>
      <c r="F1386" t="s">
        <v>1127</v>
      </c>
      <c r="G1386" t="s">
        <v>1128</v>
      </c>
      <c r="H1386" t="s">
        <v>1142</v>
      </c>
      <c r="I1386" t="s">
        <v>79</v>
      </c>
      <c r="P1386" t="s">
        <v>4477</v>
      </c>
      <c r="U1386" t="str">
        <f>CONCATENATE(Parameter[[#This Row],[Use Case 1]],";",Parameter[[#This Row],[Use Case 2]],";",Parameter[[#This Row],[Use Case 3]],";",Parameter[[#This Row],[Use Case 4]],";",Parameter[[#This Row],[Use Case 5]],";")</f>
        <v>Planung Baustoffe;;;;;</v>
      </c>
      <c r="V1386" t="s">
        <v>34</v>
      </c>
      <c r="W1386">
        <v>2022</v>
      </c>
      <c r="Y1386" t="s">
        <v>4661</v>
      </c>
      <c r="AD1386">
        <f t="shared" si="21"/>
        <v>1385</v>
      </c>
    </row>
    <row r="1387" spans="1:30" hidden="1" x14ac:dyDescent="0.3">
      <c r="E1387" t="s">
        <v>228</v>
      </c>
      <c r="F1387" t="s">
        <v>1127</v>
      </c>
      <c r="G1387" t="s">
        <v>1128</v>
      </c>
      <c r="H1387" t="s">
        <v>1143</v>
      </c>
      <c r="I1387" t="s">
        <v>79</v>
      </c>
      <c r="P1387" t="s">
        <v>4477</v>
      </c>
      <c r="U1387" t="str">
        <f>CONCATENATE(Parameter[[#This Row],[Use Case 1]],";",Parameter[[#This Row],[Use Case 2]],";",Parameter[[#This Row],[Use Case 3]],";",Parameter[[#This Row],[Use Case 4]],";",Parameter[[#This Row],[Use Case 5]],";")</f>
        <v>Planung Baustoffe;;;;;</v>
      </c>
      <c r="V1387" t="s">
        <v>34</v>
      </c>
      <c r="W1387">
        <v>2022</v>
      </c>
      <c r="Y1387" t="s">
        <v>4661</v>
      </c>
      <c r="AD1387">
        <f t="shared" si="21"/>
        <v>1386</v>
      </c>
    </row>
    <row r="1388" spans="1:30" x14ac:dyDescent="0.3">
      <c r="A1388" t="s">
        <v>29</v>
      </c>
      <c r="B1388" t="s">
        <v>4604</v>
      </c>
      <c r="E1388" t="s">
        <v>30</v>
      </c>
      <c r="F1388" t="s">
        <v>1127</v>
      </c>
      <c r="G1388" t="s">
        <v>1144</v>
      </c>
      <c r="H1388"/>
      <c r="I1388" t="s">
        <v>37</v>
      </c>
      <c r="J1388" t="s">
        <v>1146</v>
      </c>
      <c r="K1388" t="s">
        <v>74</v>
      </c>
      <c r="L1388" t="s">
        <v>1145</v>
      </c>
      <c r="M1388" t="s">
        <v>41</v>
      </c>
      <c r="N1388" t="s">
        <v>55</v>
      </c>
      <c r="O1388" t="s">
        <v>43</v>
      </c>
      <c r="P1388" t="s">
        <v>4477</v>
      </c>
      <c r="U1388" t="str">
        <f>CONCATENATE(Parameter[[#This Row],[Use Case 1]],";",Parameter[[#This Row],[Use Case 2]],";",Parameter[[#This Row],[Use Case 3]],";",Parameter[[#This Row],[Use Case 4]],";",Parameter[[#This Row],[Use Case 5]],";")</f>
        <v>Planung Baustoffe;;;;;</v>
      </c>
      <c r="V1388" t="s">
        <v>34</v>
      </c>
      <c r="W1388">
        <v>2022</v>
      </c>
      <c r="Y1388" t="s">
        <v>4661</v>
      </c>
      <c r="Z1388" t="s">
        <v>1147</v>
      </c>
      <c r="AB1388" t="s">
        <v>4396</v>
      </c>
      <c r="AC1388" t="s">
        <v>4397</v>
      </c>
      <c r="AD1388">
        <f t="shared" si="21"/>
        <v>1387</v>
      </c>
    </row>
    <row r="1389" spans="1:30" x14ac:dyDescent="0.3">
      <c r="A1389" t="s">
        <v>29</v>
      </c>
      <c r="B1389" t="s">
        <v>4604</v>
      </c>
      <c r="E1389" t="s">
        <v>30</v>
      </c>
      <c r="F1389" t="s">
        <v>1127</v>
      </c>
      <c r="G1389" t="s">
        <v>1144</v>
      </c>
      <c r="H1389" t="s">
        <v>115</v>
      </c>
      <c r="I1389" t="s">
        <v>79</v>
      </c>
      <c r="P1389" t="s">
        <v>4477</v>
      </c>
      <c r="U1389" t="str">
        <f>CONCATENATE(Parameter[[#This Row],[Use Case 1]],";",Parameter[[#This Row],[Use Case 2]],";",Parameter[[#This Row],[Use Case 3]],";",Parameter[[#This Row],[Use Case 4]],";",Parameter[[#This Row],[Use Case 5]],";")</f>
        <v>Planung Baustoffe;;;;;</v>
      </c>
      <c r="V1389" t="s">
        <v>34</v>
      </c>
      <c r="W1389">
        <v>2022</v>
      </c>
      <c r="Y1389" t="s">
        <v>4661</v>
      </c>
      <c r="AD1389">
        <f t="shared" si="21"/>
        <v>1388</v>
      </c>
    </row>
    <row r="1390" spans="1:30" x14ac:dyDescent="0.3">
      <c r="A1390" t="s">
        <v>29</v>
      </c>
      <c r="B1390" t="s">
        <v>4604</v>
      </c>
      <c r="E1390" t="s">
        <v>30</v>
      </c>
      <c r="F1390" t="s">
        <v>1127</v>
      </c>
      <c r="G1390" t="s">
        <v>1144</v>
      </c>
      <c r="H1390" t="s">
        <v>1686</v>
      </c>
      <c r="I1390" t="s">
        <v>79</v>
      </c>
      <c r="P1390" t="s">
        <v>4477</v>
      </c>
      <c r="U1390" t="str">
        <f>CONCATENATE(Parameter[[#This Row],[Use Case 1]],";",Parameter[[#This Row],[Use Case 2]],";",Parameter[[#This Row],[Use Case 3]],";",Parameter[[#This Row],[Use Case 4]],";",Parameter[[#This Row],[Use Case 5]],";")</f>
        <v>Planung Baustoffe;;;;;</v>
      </c>
      <c r="V1390" t="s">
        <v>34</v>
      </c>
      <c r="W1390">
        <v>2022</v>
      </c>
      <c r="Y1390" t="s">
        <v>4661</v>
      </c>
      <c r="AD1390">
        <f t="shared" si="21"/>
        <v>1389</v>
      </c>
    </row>
    <row r="1391" spans="1:30" x14ac:dyDescent="0.3">
      <c r="A1391" t="s">
        <v>29</v>
      </c>
      <c r="B1391" t="s">
        <v>4604</v>
      </c>
      <c r="E1391" t="s">
        <v>30</v>
      </c>
      <c r="F1391" t="s">
        <v>1127</v>
      </c>
      <c r="G1391" t="s">
        <v>1144</v>
      </c>
      <c r="H1391" t="s">
        <v>1148</v>
      </c>
      <c r="I1391" t="s">
        <v>79</v>
      </c>
      <c r="P1391" t="s">
        <v>4477</v>
      </c>
      <c r="U1391" t="str">
        <f>CONCATENATE(Parameter[[#This Row],[Use Case 1]],";",Parameter[[#This Row],[Use Case 2]],";",Parameter[[#This Row],[Use Case 3]],";",Parameter[[#This Row],[Use Case 4]],";",Parameter[[#This Row],[Use Case 5]],";")</f>
        <v>Planung Baustoffe;;;;;</v>
      </c>
      <c r="V1391" t="s">
        <v>34</v>
      </c>
      <c r="W1391">
        <v>2022</v>
      </c>
      <c r="Y1391" t="s">
        <v>4661</v>
      </c>
      <c r="AD1391">
        <f t="shared" si="21"/>
        <v>1390</v>
      </c>
    </row>
    <row r="1392" spans="1:30" x14ac:dyDescent="0.3">
      <c r="A1392" t="s">
        <v>29</v>
      </c>
      <c r="B1392" t="s">
        <v>4604</v>
      </c>
      <c r="E1392" t="s">
        <v>30</v>
      </c>
      <c r="F1392" t="s">
        <v>1127</v>
      </c>
      <c r="G1392" t="s">
        <v>1144</v>
      </c>
      <c r="H1392" t="s">
        <v>1149</v>
      </c>
      <c r="I1392" t="s">
        <v>79</v>
      </c>
      <c r="P1392" t="s">
        <v>4477</v>
      </c>
      <c r="U1392" t="str">
        <f>CONCATENATE(Parameter[[#This Row],[Use Case 1]],";",Parameter[[#This Row],[Use Case 2]],";",Parameter[[#This Row],[Use Case 3]],";",Parameter[[#This Row],[Use Case 4]],";",Parameter[[#This Row],[Use Case 5]],";")</f>
        <v>Planung Baustoffe;;;;;</v>
      </c>
      <c r="V1392" t="s">
        <v>34</v>
      </c>
      <c r="W1392">
        <v>2022</v>
      </c>
      <c r="Y1392" t="s">
        <v>4661</v>
      </c>
      <c r="AD1392">
        <f t="shared" si="21"/>
        <v>1391</v>
      </c>
    </row>
    <row r="1393" spans="1:30" x14ac:dyDescent="0.3">
      <c r="A1393" t="s">
        <v>29</v>
      </c>
      <c r="B1393" t="s">
        <v>4604</v>
      </c>
      <c r="E1393" t="s">
        <v>30</v>
      </c>
      <c r="F1393" t="s">
        <v>1127</v>
      </c>
      <c r="G1393" t="s">
        <v>1144</v>
      </c>
      <c r="H1393" t="s">
        <v>1150</v>
      </c>
      <c r="I1393" t="s">
        <v>79</v>
      </c>
      <c r="P1393" t="s">
        <v>4477</v>
      </c>
      <c r="U1393" t="str">
        <f>CONCATENATE(Parameter[[#This Row],[Use Case 1]],";",Parameter[[#This Row],[Use Case 2]],";",Parameter[[#This Row],[Use Case 3]],";",Parameter[[#This Row],[Use Case 4]],";",Parameter[[#This Row],[Use Case 5]],";")</f>
        <v>Planung Baustoffe;;;;;</v>
      </c>
      <c r="V1393" t="s">
        <v>34</v>
      </c>
      <c r="W1393">
        <v>2022</v>
      </c>
      <c r="Y1393" t="s">
        <v>4661</v>
      </c>
      <c r="AD1393">
        <f t="shared" si="21"/>
        <v>1392</v>
      </c>
    </row>
    <row r="1394" spans="1:30" x14ac:dyDescent="0.3">
      <c r="A1394" t="s">
        <v>29</v>
      </c>
      <c r="B1394" t="s">
        <v>4604</v>
      </c>
      <c r="E1394" t="s">
        <v>30</v>
      </c>
      <c r="F1394" t="s">
        <v>1127</v>
      </c>
      <c r="G1394" t="s">
        <v>1144</v>
      </c>
      <c r="H1394" t="s">
        <v>1151</v>
      </c>
      <c r="I1394" t="s">
        <v>79</v>
      </c>
      <c r="P1394" t="s">
        <v>4477</v>
      </c>
      <c r="U1394" t="str">
        <f>CONCATENATE(Parameter[[#This Row],[Use Case 1]],";",Parameter[[#This Row],[Use Case 2]],";",Parameter[[#This Row],[Use Case 3]],";",Parameter[[#This Row],[Use Case 4]],";",Parameter[[#This Row],[Use Case 5]],";")</f>
        <v>Planung Baustoffe;;;;;</v>
      </c>
      <c r="V1394" t="s">
        <v>34</v>
      </c>
      <c r="W1394">
        <v>2022</v>
      </c>
      <c r="Y1394" t="s">
        <v>4661</v>
      </c>
      <c r="AD1394">
        <f t="shared" si="21"/>
        <v>1393</v>
      </c>
    </row>
    <row r="1395" spans="1:30" x14ac:dyDescent="0.3">
      <c r="A1395" t="s">
        <v>29</v>
      </c>
      <c r="B1395" t="s">
        <v>4604</v>
      </c>
      <c r="E1395" t="s">
        <v>30</v>
      </c>
      <c r="F1395" t="s">
        <v>1127</v>
      </c>
      <c r="G1395" t="s">
        <v>1144</v>
      </c>
      <c r="H1395" t="s">
        <v>1152</v>
      </c>
      <c r="I1395" t="s">
        <v>79</v>
      </c>
      <c r="P1395" t="s">
        <v>4477</v>
      </c>
      <c r="U1395" t="str">
        <f>CONCATENATE(Parameter[[#This Row],[Use Case 1]],";",Parameter[[#This Row],[Use Case 2]],";",Parameter[[#This Row],[Use Case 3]],";",Parameter[[#This Row],[Use Case 4]],";",Parameter[[#This Row],[Use Case 5]],";")</f>
        <v>Planung Baustoffe;;;;;</v>
      </c>
      <c r="V1395" t="s">
        <v>34</v>
      </c>
      <c r="W1395">
        <v>2022</v>
      </c>
      <c r="Y1395" t="s">
        <v>4661</v>
      </c>
      <c r="AD1395">
        <f t="shared" si="21"/>
        <v>1394</v>
      </c>
    </row>
    <row r="1396" spans="1:30" hidden="1" x14ac:dyDescent="0.3">
      <c r="E1396" t="s">
        <v>228</v>
      </c>
      <c r="F1396" t="s">
        <v>1127</v>
      </c>
      <c r="G1396" t="s">
        <v>1153</v>
      </c>
      <c r="H1396"/>
      <c r="I1396" t="s">
        <v>37</v>
      </c>
      <c r="J1396" t="s">
        <v>1155</v>
      </c>
      <c r="K1396" t="s">
        <v>543</v>
      </c>
      <c r="L1396" t="s">
        <v>1154</v>
      </c>
      <c r="M1396" t="s">
        <v>41</v>
      </c>
      <c r="P1396" t="s">
        <v>4477</v>
      </c>
      <c r="U1396" t="str">
        <f>CONCATENATE(Parameter[[#This Row],[Use Case 1]],";",Parameter[[#This Row],[Use Case 2]],";",Parameter[[#This Row],[Use Case 3]],";",Parameter[[#This Row],[Use Case 4]],";",Parameter[[#This Row],[Use Case 5]],";")</f>
        <v>Planung Baustoffe;;;;;</v>
      </c>
      <c r="V1396" t="s">
        <v>34</v>
      </c>
      <c r="W1396">
        <v>2022</v>
      </c>
      <c r="Y1396" t="s">
        <v>4661</v>
      </c>
      <c r="Z1396" t="s">
        <v>4500</v>
      </c>
      <c r="AB1396" t="s">
        <v>4398</v>
      </c>
      <c r="AC1396" t="s">
        <v>4399</v>
      </c>
      <c r="AD1396">
        <f t="shared" si="21"/>
        <v>1395</v>
      </c>
    </row>
    <row r="1397" spans="1:30" hidden="1" x14ac:dyDescent="0.3">
      <c r="E1397" t="s">
        <v>228</v>
      </c>
      <c r="F1397" t="s">
        <v>1127</v>
      </c>
      <c r="G1397" t="s">
        <v>1156</v>
      </c>
      <c r="H1397"/>
      <c r="I1397" t="s">
        <v>37</v>
      </c>
      <c r="J1397" t="s">
        <v>1158</v>
      </c>
      <c r="K1397" t="s">
        <v>99</v>
      </c>
      <c r="L1397" t="s">
        <v>1157</v>
      </c>
      <c r="M1397" t="s">
        <v>41</v>
      </c>
      <c r="P1397" t="s">
        <v>4477</v>
      </c>
      <c r="U1397" t="str">
        <f>CONCATENATE(Parameter[[#This Row],[Use Case 1]],";",Parameter[[#This Row],[Use Case 2]],";",Parameter[[#This Row],[Use Case 3]],";",Parameter[[#This Row],[Use Case 4]],";",Parameter[[#This Row],[Use Case 5]],";")</f>
        <v>Planung Baustoffe;;;;;</v>
      </c>
      <c r="V1397" t="s">
        <v>34</v>
      </c>
      <c r="W1397">
        <v>2022</v>
      </c>
      <c r="Y1397" t="s">
        <v>4661</v>
      </c>
      <c r="Z1397" t="s">
        <v>4501</v>
      </c>
      <c r="AB1397" t="s">
        <v>4400</v>
      </c>
      <c r="AC1397" t="s">
        <v>4401</v>
      </c>
      <c r="AD1397">
        <f t="shared" si="21"/>
        <v>1396</v>
      </c>
    </row>
    <row r="1398" spans="1:30" hidden="1" x14ac:dyDescent="0.3">
      <c r="E1398" t="s">
        <v>228</v>
      </c>
      <c r="F1398" t="s">
        <v>1127</v>
      </c>
      <c r="G1398" t="s">
        <v>1159</v>
      </c>
      <c r="H1398"/>
      <c r="I1398" t="s">
        <v>37</v>
      </c>
      <c r="J1398" t="s">
        <v>1161</v>
      </c>
      <c r="K1398" t="s">
        <v>99</v>
      </c>
      <c r="L1398" t="s">
        <v>1160</v>
      </c>
      <c r="M1398" t="s">
        <v>41</v>
      </c>
      <c r="P1398" t="s">
        <v>4477</v>
      </c>
      <c r="U1398" t="str">
        <f>CONCATENATE(Parameter[[#This Row],[Use Case 1]],";",Parameter[[#This Row],[Use Case 2]],";",Parameter[[#This Row],[Use Case 3]],";",Parameter[[#This Row],[Use Case 4]],";",Parameter[[#This Row],[Use Case 5]],";")</f>
        <v>Planung Baustoffe;;;;;</v>
      </c>
      <c r="V1398" t="s">
        <v>34</v>
      </c>
      <c r="W1398">
        <v>2022</v>
      </c>
      <c r="Y1398" t="s">
        <v>4661</v>
      </c>
      <c r="Z1398" t="s">
        <v>1162</v>
      </c>
      <c r="AD1398">
        <f t="shared" si="21"/>
        <v>1397</v>
      </c>
    </row>
    <row r="1399" spans="1:30" hidden="1" x14ac:dyDescent="0.3">
      <c r="E1399" t="s">
        <v>228</v>
      </c>
      <c r="F1399" t="s">
        <v>1127</v>
      </c>
      <c r="G1399" t="s">
        <v>1163</v>
      </c>
      <c r="H1399"/>
      <c r="I1399" t="s">
        <v>37</v>
      </c>
      <c r="J1399" t="s">
        <v>1165</v>
      </c>
      <c r="K1399" t="s">
        <v>1116</v>
      </c>
      <c r="L1399" t="s">
        <v>1164</v>
      </c>
      <c r="M1399" t="s">
        <v>41</v>
      </c>
      <c r="P1399" t="s">
        <v>4477</v>
      </c>
      <c r="U1399" t="str">
        <f>CONCATENATE(Parameter[[#This Row],[Use Case 1]],";",Parameter[[#This Row],[Use Case 2]],";",Parameter[[#This Row],[Use Case 3]],";",Parameter[[#This Row],[Use Case 4]],";",Parameter[[#This Row],[Use Case 5]],";")</f>
        <v>Planung Baustoffe;;;;;</v>
      </c>
      <c r="V1399" t="s">
        <v>34</v>
      </c>
      <c r="W1399">
        <v>2022</v>
      </c>
      <c r="Y1399" t="s">
        <v>4661</v>
      </c>
      <c r="Z1399" t="s">
        <v>4502</v>
      </c>
      <c r="AD1399">
        <f t="shared" si="21"/>
        <v>1398</v>
      </c>
    </row>
    <row r="1400" spans="1:30" hidden="1" x14ac:dyDescent="0.3">
      <c r="E1400" t="s">
        <v>228</v>
      </c>
      <c r="F1400" t="s">
        <v>1127</v>
      </c>
      <c r="G1400" t="s">
        <v>1166</v>
      </c>
      <c r="H1400"/>
      <c r="I1400" t="s">
        <v>37</v>
      </c>
      <c r="J1400" t="s">
        <v>1169</v>
      </c>
      <c r="K1400" t="s">
        <v>1168</v>
      </c>
      <c r="L1400" t="s">
        <v>1167</v>
      </c>
      <c r="M1400" t="s">
        <v>41</v>
      </c>
      <c r="P1400" t="s">
        <v>4477</v>
      </c>
      <c r="U1400" t="str">
        <f>CONCATENATE(Parameter[[#This Row],[Use Case 1]],";",Parameter[[#This Row],[Use Case 2]],";",Parameter[[#This Row],[Use Case 3]],";",Parameter[[#This Row],[Use Case 4]],";",Parameter[[#This Row],[Use Case 5]],";")</f>
        <v>Planung Baustoffe;;;;;</v>
      </c>
      <c r="V1400" t="s">
        <v>34</v>
      </c>
      <c r="W1400">
        <v>2022</v>
      </c>
      <c r="Y1400" t="s">
        <v>4661</v>
      </c>
      <c r="Z1400" t="s">
        <v>4503</v>
      </c>
      <c r="AD1400">
        <f t="shared" si="21"/>
        <v>1399</v>
      </c>
    </row>
    <row r="1401" spans="1:30" hidden="1" x14ac:dyDescent="0.3">
      <c r="E1401" t="s">
        <v>228</v>
      </c>
      <c r="F1401" t="s">
        <v>1127</v>
      </c>
      <c r="G1401" t="s">
        <v>1170</v>
      </c>
      <c r="H1401"/>
      <c r="I1401" t="s">
        <v>37</v>
      </c>
      <c r="J1401" t="s">
        <v>1172</v>
      </c>
      <c r="K1401" t="s">
        <v>99</v>
      </c>
      <c r="L1401" t="s">
        <v>1171</v>
      </c>
      <c r="M1401" t="s">
        <v>41</v>
      </c>
      <c r="P1401" t="s">
        <v>4477</v>
      </c>
      <c r="U1401" t="str">
        <f>CONCATENATE(Parameter[[#This Row],[Use Case 1]],";",Parameter[[#This Row],[Use Case 2]],";",Parameter[[#This Row],[Use Case 3]],";",Parameter[[#This Row],[Use Case 4]],";",Parameter[[#This Row],[Use Case 5]],";")</f>
        <v>Planung Baustoffe;;;;;</v>
      </c>
      <c r="V1401" t="s">
        <v>34</v>
      </c>
      <c r="W1401">
        <v>2022</v>
      </c>
      <c r="Y1401" t="s">
        <v>4661</v>
      </c>
      <c r="Z1401" t="s">
        <v>4504</v>
      </c>
      <c r="AD1401">
        <f t="shared" si="21"/>
        <v>1400</v>
      </c>
    </row>
    <row r="1402" spans="1:30" hidden="1" x14ac:dyDescent="0.3">
      <c r="A1402" s="3"/>
      <c r="B1402" s="3"/>
      <c r="C1402" s="3"/>
      <c r="D1402" s="3"/>
      <c r="E1402" s="3" t="s">
        <v>228</v>
      </c>
      <c r="F1402" s="3" t="s">
        <v>1173</v>
      </c>
      <c r="G1402" s="3"/>
      <c r="H1402" s="3"/>
      <c r="I1402" s="3" t="s">
        <v>32</v>
      </c>
      <c r="J1402" s="3" t="s">
        <v>1173</v>
      </c>
      <c r="K1402" s="3"/>
      <c r="L1402" s="3"/>
      <c r="M1402" s="3" t="s">
        <v>3574</v>
      </c>
      <c r="N1402" s="3"/>
      <c r="O1402" s="3"/>
      <c r="P1402" s="3" t="s">
        <v>4477</v>
      </c>
      <c r="Q1402" s="3"/>
      <c r="R1402" s="3"/>
      <c r="S1402" s="3"/>
      <c r="T1402" s="3"/>
      <c r="U1402" s="3" t="str">
        <f>CONCATENATE(Parameter[[#This Row],[Use Case 1]],";",Parameter[[#This Row],[Use Case 2]],";",Parameter[[#This Row],[Use Case 3]],";",Parameter[[#This Row],[Use Case 4]],";",Parameter[[#This Row],[Use Case 5]],";")</f>
        <v>Planung Baustoffe;;;;;</v>
      </c>
      <c r="V1402" s="3" t="s">
        <v>34</v>
      </c>
      <c r="W1402" s="3">
        <v>2022</v>
      </c>
      <c r="X1402" s="3"/>
      <c r="Y1402" s="3" t="s">
        <v>4661</v>
      </c>
      <c r="Z1402" s="3" t="s">
        <v>1173</v>
      </c>
      <c r="AA1402" s="3" t="s">
        <v>4373</v>
      </c>
      <c r="AB1402" s="3"/>
      <c r="AC1402" s="3"/>
      <c r="AD1402" s="3">
        <f t="shared" si="21"/>
        <v>1401</v>
      </c>
    </row>
    <row r="1403" spans="1:30" hidden="1" x14ac:dyDescent="0.3">
      <c r="E1403" t="s">
        <v>228</v>
      </c>
      <c r="F1403" t="s">
        <v>1173</v>
      </c>
      <c r="G1403" t="s">
        <v>1174</v>
      </c>
      <c r="H1403"/>
      <c r="I1403" t="s">
        <v>37</v>
      </c>
      <c r="J1403" t="s">
        <v>1176</v>
      </c>
      <c r="K1403" t="s">
        <v>74</v>
      </c>
      <c r="L1403" t="s">
        <v>1175</v>
      </c>
      <c r="M1403" t="s">
        <v>41</v>
      </c>
      <c r="P1403" t="s">
        <v>4477</v>
      </c>
      <c r="U1403" t="str">
        <f>CONCATENATE(Parameter[[#This Row],[Use Case 1]],";",Parameter[[#This Row],[Use Case 2]],";",Parameter[[#This Row],[Use Case 3]],";",Parameter[[#This Row],[Use Case 4]],";",Parameter[[#This Row],[Use Case 5]],";")</f>
        <v>Planung Baustoffe;;;;;</v>
      </c>
      <c r="V1403" t="s">
        <v>34</v>
      </c>
      <c r="W1403">
        <v>2022</v>
      </c>
      <c r="Y1403" t="s">
        <v>4661</v>
      </c>
      <c r="Z1403" t="s">
        <v>1177</v>
      </c>
      <c r="AD1403">
        <f t="shared" si="21"/>
        <v>1402</v>
      </c>
    </row>
    <row r="1404" spans="1:30" hidden="1" x14ac:dyDescent="0.3">
      <c r="E1404" t="s">
        <v>228</v>
      </c>
      <c r="F1404" t="s">
        <v>1173</v>
      </c>
      <c r="G1404" t="s">
        <v>1174</v>
      </c>
      <c r="H1404" t="s">
        <v>115</v>
      </c>
      <c r="I1404" t="s">
        <v>79</v>
      </c>
      <c r="P1404" t="s">
        <v>4477</v>
      </c>
      <c r="U1404" t="str">
        <f>CONCATENATE(Parameter[[#This Row],[Use Case 1]],";",Parameter[[#This Row],[Use Case 2]],";",Parameter[[#This Row],[Use Case 3]],";",Parameter[[#This Row],[Use Case 4]],";",Parameter[[#This Row],[Use Case 5]],";")</f>
        <v>Planung Baustoffe;;;;;</v>
      </c>
      <c r="V1404" t="s">
        <v>34</v>
      </c>
      <c r="W1404">
        <v>2022</v>
      </c>
      <c r="Y1404" t="s">
        <v>4661</v>
      </c>
      <c r="AD1404">
        <f t="shared" si="21"/>
        <v>1403</v>
      </c>
    </row>
    <row r="1405" spans="1:30" hidden="1" x14ac:dyDescent="0.3">
      <c r="E1405" t="s">
        <v>228</v>
      </c>
      <c r="F1405" t="s">
        <v>1173</v>
      </c>
      <c r="G1405" t="s">
        <v>1174</v>
      </c>
      <c r="H1405" t="s">
        <v>1686</v>
      </c>
      <c r="I1405" t="s">
        <v>79</v>
      </c>
      <c r="P1405" t="s">
        <v>4477</v>
      </c>
      <c r="U1405" t="str">
        <f>CONCATENATE(Parameter[[#This Row],[Use Case 1]],";",Parameter[[#This Row],[Use Case 2]],";",Parameter[[#This Row],[Use Case 3]],";",Parameter[[#This Row],[Use Case 4]],";",Parameter[[#This Row],[Use Case 5]],";")</f>
        <v>Planung Baustoffe;;;;;</v>
      </c>
      <c r="V1405" t="s">
        <v>34</v>
      </c>
      <c r="W1405">
        <v>2022</v>
      </c>
      <c r="Y1405" t="s">
        <v>4661</v>
      </c>
      <c r="AD1405">
        <f t="shared" si="21"/>
        <v>1404</v>
      </c>
    </row>
    <row r="1406" spans="1:30" hidden="1" x14ac:dyDescent="0.3">
      <c r="E1406" t="s">
        <v>228</v>
      </c>
      <c r="F1406" t="s">
        <v>1173</v>
      </c>
      <c r="G1406" t="s">
        <v>1174</v>
      </c>
      <c r="H1406" t="s">
        <v>1178</v>
      </c>
      <c r="I1406" t="s">
        <v>79</v>
      </c>
      <c r="P1406" t="s">
        <v>4477</v>
      </c>
      <c r="U1406" t="str">
        <f>CONCATENATE(Parameter[[#This Row],[Use Case 1]],";",Parameter[[#This Row],[Use Case 2]],";",Parameter[[#This Row],[Use Case 3]],";",Parameter[[#This Row],[Use Case 4]],";",Parameter[[#This Row],[Use Case 5]],";")</f>
        <v>Planung Baustoffe;;;;;</v>
      </c>
      <c r="V1406" t="s">
        <v>34</v>
      </c>
      <c r="W1406">
        <v>2022</v>
      </c>
      <c r="Y1406" t="s">
        <v>4661</v>
      </c>
      <c r="AD1406">
        <f t="shared" si="21"/>
        <v>1405</v>
      </c>
    </row>
    <row r="1407" spans="1:30" hidden="1" x14ac:dyDescent="0.3">
      <c r="E1407" t="s">
        <v>228</v>
      </c>
      <c r="F1407" t="s">
        <v>1173</v>
      </c>
      <c r="G1407" t="s">
        <v>1174</v>
      </c>
      <c r="H1407" t="s">
        <v>1179</v>
      </c>
      <c r="I1407" t="s">
        <v>79</v>
      </c>
      <c r="P1407" t="s">
        <v>4477</v>
      </c>
      <c r="U1407" t="str">
        <f>CONCATENATE(Parameter[[#This Row],[Use Case 1]],";",Parameter[[#This Row],[Use Case 2]],";",Parameter[[#This Row],[Use Case 3]],";",Parameter[[#This Row],[Use Case 4]],";",Parameter[[#This Row],[Use Case 5]],";")</f>
        <v>Planung Baustoffe;;;;;</v>
      </c>
      <c r="V1407" t="s">
        <v>34</v>
      </c>
      <c r="W1407">
        <v>2022</v>
      </c>
      <c r="Y1407" t="s">
        <v>4661</v>
      </c>
      <c r="AD1407">
        <f t="shared" si="21"/>
        <v>1406</v>
      </c>
    </row>
    <row r="1408" spans="1:30" hidden="1" x14ac:dyDescent="0.3">
      <c r="E1408" t="s">
        <v>228</v>
      </c>
      <c r="F1408" t="s">
        <v>1173</v>
      </c>
      <c r="G1408" t="s">
        <v>1174</v>
      </c>
      <c r="H1408" t="s">
        <v>1180</v>
      </c>
      <c r="I1408" t="s">
        <v>79</v>
      </c>
      <c r="P1408" t="s">
        <v>4477</v>
      </c>
      <c r="U1408" t="str">
        <f>CONCATENATE(Parameter[[#This Row],[Use Case 1]],";",Parameter[[#This Row],[Use Case 2]],";",Parameter[[#This Row],[Use Case 3]],";",Parameter[[#This Row],[Use Case 4]],";",Parameter[[#This Row],[Use Case 5]],";")</f>
        <v>Planung Baustoffe;;;;;</v>
      </c>
      <c r="V1408" t="s">
        <v>34</v>
      </c>
      <c r="W1408">
        <v>2022</v>
      </c>
      <c r="Y1408" t="s">
        <v>4661</v>
      </c>
      <c r="AD1408">
        <f t="shared" si="21"/>
        <v>1407</v>
      </c>
    </row>
    <row r="1409" spans="1:30" hidden="1" x14ac:dyDescent="0.3">
      <c r="E1409" t="s">
        <v>228</v>
      </c>
      <c r="F1409" t="s">
        <v>1173</v>
      </c>
      <c r="G1409" t="s">
        <v>1174</v>
      </c>
      <c r="H1409" t="s">
        <v>1181</v>
      </c>
      <c r="I1409" t="s">
        <v>79</v>
      </c>
      <c r="P1409" t="s">
        <v>4477</v>
      </c>
      <c r="U1409" t="str">
        <f>CONCATENATE(Parameter[[#This Row],[Use Case 1]],";",Parameter[[#This Row],[Use Case 2]],";",Parameter[[#This Row],[Use Case 3]],";",Parameter[[#This Row],[Use Case 4]],";",Parameter[[#This Row],[Use Case 5]],";")</f>
        <v>Planung Baustoffe;;;;;</v>
      </c>
      <c r="V1409" t="s">
        <v>34</v>
      </c>
      <c r="W1409">
        <v>2022</v>
      </c>
      <c r="Y1409" t="s">
        <v>4661</v>
      </c>
      <c r="AD1409">
        <f t="shared" si="21"/>
        <v>1408</v>
      </c>
    </row>
    <row r="1410" spans="1:30" hidden="1" x14ac:dyDescent="0.3">
      <c r="E1410" t="s">
        <v>228</v>
      </c>
      <c r="F1410" t="s">
        <v>1173</v>
      </c>
      <c r="G1410" t="s">
        <v>1174</v>
      </c>
      <c r="H1410" t="s">
        <v>1182</v>
      </c>
      <c r="I1410" t="s">
        <v>79</v>
      </c>
      <c r="P1410" t="s">
        <v>4477</v>
      </c>
      <c r="U1410" t="str">
        <f>CONCATENATE(Parameter[[#This Row],[Use Case 1]],";",Parameter[[#This Row],[Use Case 2]],";",Parameter[[#This Row],[Use Case 3]],";",Parameter[[#This Row],[Use Case 4]],";",Parameter[[#This Row],[Use Case 5]],";")</f>
        <v>Planung Baustoffe;;;;;</v>
      </c>
      <c r="V1410" t="s">
        <v>34</v>
      </c>
      <c r="W1410">
        <v>2022</v>
      </c>
      <c r="Y1410" t="s">
        <v>4661</v>
      </c>
      <c r="AD1410">
        <f t="shared" si="21"/>
        <v>1409</v>
      </c>
    </row>
    <row r="1411" spans="1:30" hidden="1" x14ac:dyDescent="0.3">
      <c r="E1411" t="s">
        <v>228</v>
      </c>
      <c r="F1411" t="s">
        <v>1173</v>
      </c>
      <c r="G1411" t="s">
        <v>1183</v>
      </c>
      <c r="H1411"/>
      <c r="I1411" t="s">
        <v>37</v>
      </c>
      <c r="J1411" t="s">
        <v>1185</v>
      </c>
      <c r="K1411" t="s">
        <v>74</v>
      </c>
      <c r="L1411" t="s">
        <v>1184</v>
      </c>
      <c r="M1411" t="s">
        <v>41</v>
      </c>
      <c r="P1411" t="s">
        <v>4477</v>
      </c>
      <c r="U1411" t="str">
        <f>CONCATENATE(Parameter[[#This Row],[Use Case 1]],";",Parameter[[#This Row],[Use Case 2]],";",Parameter[[#This Row],[Use Case 3]],";",Parameter[[#This Row],[Use Case 4]],";",Parameter[[#This Row],[Use Case 5]],";")</f>
        <v>Planung Baustoffe;;;;;</v>
      </c>
      <c r="V1411" t="s">
        <v>34</v>
      </c>
      <c r="W1411">
        <v>2022</v>
      </c>
      <c r="Y1411" t="s">
        <v>4661</v>
      </c>
      <c r="Z1411" t="s">
        <v>1186</v>
      </c>
      <c r="AB1411" t="s">
        <v>4402</v>
      </c>
      <c r="AC1411" t="s">
        <v>4403</v>
      </c>
      <c r="AD1411">
        <f t="shared" si="21"/>
        <v>1410</v>
      </c>
    </row>
    <row r="1412" spans="1:30" hidden="1" x14ac:dyDescent="0.3">
      <c r="E1412" t="s">
        <v>228</v>
      </c>
      <c r="F1412" t="s">
        <v>1173</v>
      </c>
      <c r="G1412" t="s">
        <v>1183</v>
      </c>
      <c r="H1412" t="s">
        <v>115</v>
      </c>
      <c r="I1412" t="s">
        <v>79</v>
      </c>
      <c r="P1412" t="s">
        <v>4477</v>
      </c>
      <c r="U1412" t="str">
        <f>CONCATENATE(Parameter[[#This Row],[Use Case 1]],";",Parameter[[#This Row],[Use Case 2]],";",Parameter[[#This Row],[Use Case 3]],";",Parameter[[#This Row],[Use Case 4]],";",Parameter[[#This Row],[Use Case 5]],";")</f>
        <v>Planung Baustoffe;;;;;</v>
      </c>
      <c r="V1412" t="s">
        <v>34</v>
      </c>
      <c r="W1412">
        <v>2022</v>
      </c>
      <c r="Y1412" t="s">
        <v>4661</v>
      </c>
      <c r="AD1412">
        <f t="shared" ref="AD1412:AD1475" si="22">AD1411+1</f>
        <v>1411</v>
      </c>
    </row>
    <row r="1413" spans="1:30" hidden="1" x14ac:dyDescent="0.3">
      <c r="E1413" t="s">
        <v>228</v>
      </c>
      <c r="F1413" t="s">
        <v>1173</v>
      </c>
      <c r="G1413" t="s">
        <v>1183</v>
      </c>
      <c r="H1413" t="s">
        <v>1686</v>
      </c>
      <c r="I1413" t="s">
        <v>79</v>
      </c>
      <c r="P1413" t="s">
        <v>4477</v>
      </c>
      <c r="U1413" t="str">
        <f>CONCATENATE(Parameter[[#This Row],[Use Case 1]],";",Parameter[[#This Row],[Use Case 2]],";",Parameter[[#This Row],[Use Case 3]],";",Parameter[[#This Row],[Use Case 4]],";",Parameter[[#This Row],[Use Case 5]],";")</f>
        <v>Planung Baustoffe;;;;;</v>
      </c>
      <c r="V1413" t="s">
        <v>34</v>
      </c>
      <c r="W1413">
        <v>2022</v>
      </c>
      <c r="Y1413" t="s">
        <v>4661</v>
      </c>
      <c r="AD1413">
        <f t="shared" si="22"/>
        <v>1412</v>
      </c>
    </row>
    <row r="1414" spans="1:30" hidden="1" x14ac:dyDescent="0.3">
      <c r="E1414" t="s">
        <v>228</v>
      </c>
      <c r="F1414" t="s">
        <v>1173</v>
      </c>
      <c r="G1414" t="s">
        <v>1183</v>
      </c>
      <c r="H1414" t="s">
        <v>1187</v>
      </c>
      <c r="I1414" t="s">
        <v>79</v>
      </c>
      <c r="P1414" t="s">
        <v>4477</v>
      </c>
      <c r="U1414" t="str">
        <f>CONCATENATE(Parameter[[#This Row],[Use Case 1]],";",Parameter[[#This Row],[Use Case 2]],";",Parameter[[#This Row],[Use Case 3]],";",Parameter[[#This Row],[Use Case 4]],";",Parameter[[#This Row],[Use Case 5]],";")</f>
        <v>Planung Baustoffe;;;;;</v>
      </c>
      <c r="V1414" t="s">
        <v>34</v>
      </c>
      <c r="W1414">
        <v>2022</v>
      </c>
      <c r="Y1414" t="s">
        <v>4661</v>
      </c>
      <c r="AD1414">
        <f t="shared" si="22"/>
        <v>1413</v>
      </c>
    </row>
    <row r="1415" spans="1:30" hidden="1" x14ac:dyDescent="0.3">
      <c r="E1415" t="s">
        <v>228</v>
      </c>
      <c r="F1415" t="s">
        <v>1173</v>
      </c>
      <c r="G1415" t="s">
        <v>1183</v>
      </c>
      <c r="H1415" t="s">
        <v>1188</v>
      </c>
      <c r="I1415" t="s">
        <v>79</v>
      </c>
      <c r="P1415" t="s">
        <v>4477</v>
      </c>
      <c r="U1415" t="str">
        <f>CONCATENATE(Parameter[[#This Row],[Use Case 1]],";",Parameter[[#This Row],[Use Case 2]],";",Parameter[[#This Row],[Use Case 3]],";",Parameter[[#This Row],[Use Case 4]],";",Parameter[[#This Row],[Use Case 5]],";")</f>
        <v>Planung Baustoffe;;;;;</v>
      </c>
      <c r="V1415" t="s">
        <v>34</v>
      </c>
      <c r="W1415">
        <v>2022</v>
      </c>
      <c r="Y1415" t="s">
        <v>4661</v>
      </c>
      <c r="AD1415">
        <f t="shared" si="22"/>
        <v>1414</v>
      </c>
    </row>
    <row r="1416" spans="1:30" hidden="1" x14ac:dyDescent="0.3">
      <c r="E1416" t="s">
        <v>228</v>
      </c>
      <c r="F1416" t="s">
        <v>1173</v>
      </c>
      <c r="G1416" t="s">
        <v>1183</v>
      </c>
      <c r="H1416" t="s">
        <v>1189</v>
      </c>
      <c r="I1416" t="s">
        <v>79</v>
      </c>
      <c r="P1416" t="s">
        <v>4477</v>
      </c>
      <c r="U1416" t="str">
        <f>CONCATENATE(Parameter[[#This Row],[Use Case 1]],";",Parameter[[#This Row],[Use Case 2]],";",Parameter[[#This Row],[Use Case 3]],";",Parameter[[#This Row],[Use Case 4]],";",Parameter[[#This Row],[Use Case 5]],";")</f>
        <v>Planung Baustoffe;;;;;</v>
      </c>
      <c r="V1416" t="s">
        <v>34</v>
      </c>
      <c r="W1416">
        <v>2022</v>
      </c>
      <c r="Y1416" t="s">
        <v>4661</v>
      </c>
      <c r="AD1416">
        <f t="shared" si="22"/>
        <v>1415</v>
      </c>
    </row>
    <row r="1417" spans="1:30" hidden="1" x14ac:dyDescent="0.3">
      <c r="E1417" t="s">
        <v>228</v>
      </c>
      <c r="F1417" t="s">
        <v>1173</v>
      </c>
      <c r="G1417" t="s">
        <v>1190</v>
      </c>
      <c r="H1417"/>
      <c r="I1417" t="s">
        <v>37</v>
      </c>
      <c r="J1417" t="s">
        <v>1192</v>
      </c>
      <c r="K1417" t="s">
        <v>47</v>
      </c>
      <c r="L1417" t="s">
        <v>1191</v>
      </c>
      <c r="M1417" t="s">
        <v>41</v>
      </c>
      <c r="P1417" t="s">
        <v>4477</v>
      </c>
      <c r="U1417" t="str">
        <f>CONCATENATE(Parameter[[#This Row],[Use Case 1]],";",Parameter[[#This Row],[Use Case 2]],";",Parameter[[#This Row],[Use Case 3]],";",Parameter[[#This Row],[Use Case 4]],";",Parameter[[#This Row],[Use Case 5]],";")</f>
        <v>Planung Baustoffe;;;;;</v>
      </c>
      <c r="V1417" t="s">
        <v>34</v>
      </c>
      <c r="W1417">
        <v>2022</v>
      </c>
      <c r="Y1417" t="s">
        <v>4661</v>
      </c>
      <c r="Z1417" t="s">
        <v>4505</v>
      </c>
      <c r="AD1417">
        <f t="shared" si="22"/>
        <v>1416</v>
      </c>
    </row>
    <row r="1418" spans="1:30" hidden="1" x14ac:dyDescent="0.3">
      <c r="A1418" s="3"/>
      <c r="B1418" s="3"/>
      <c r="C1418" s="3"/>
      <c r="D1418" s="3"/>
      <c r="E1418" s="3" t="s">
        <v>228</v>
      </c>
      <c r="F1418" s="3" t="s">
        <v>1193</v>
      </c>
      <c r="G1418" s="3"/>
      <c r="H1418" s="3"/>
      <c r="I1418" s="3" t="s">
        <v>32</v>
      </c>
      <c r="J1418" s="3" t="s">
        <v>1193</v>
      </c>
      <c r="K1418" s="3"/>
      <c r="L1418" s="3"/>
      <c r="M1418" s="3" t="s">
        <v>3574</v>
      </c>
      <c r="N1418" s="3"/>
      <c r="O1418" s="3"/>
      <c r="P1418" s="3" t="s">
        <v>4477</v>
      </c>
      <c r="Q1418" s="3"/>
      <c r="R1418" s="3"/>
      <c r="S1418" s="3"/>
      <c r="T1418" s="3"/>
      <c r="U1418" s="3" t="str">
        <f>CONCATENATE(Parameter[[#This Row],[Use Case 1]],";",Parameter[[#This Row],[Use Case 2]],";",Parameter[[#This Row],[Use Case 3]],";",Parameter[[#This Row],[Use Case 4]],";",Parameter[[#This Row],[Use Case 5]],";")</f>
        <v>Planung Baustoffe;;;;;</v>
      </c>
      <c r="V1418" s="3" t="s">
        <v>34</v>
      </c>
      <c r="W1418" s="3">
        <v>2022</v>
      </c>
      <c r="X1418" s="3"/>
      <c r="Y1418" s="3" t="s">
        <v>4661</v>
      </c>
      <c r="Z1418" s="3" t="s">
        <v>1193</v>
      </c>
      <c r="AA1418" s="3" t="s">
        <v>4373</v>
      </c>
      <c r="AB1418" s="3"/>
      <c r="AC1418" s="3"/>
      <c r="AD1418" s="3">
        <f t="shared" si="22"/>
        <v>1417</v>
      </c>
    </row>
    <row r="1419" spans="1:30" hidden="1" x14ac:dyDescent="0.3">
      <c r="E1419" t="s">
        <v>228</v>
      </c>
      <c r="F1419" t="s">
        <v>1193</v>
      </c>
      <c r="G1419" t="s">
        <v>1194</v>
      </c>
      <c r="H1419"/>
      <c r="I1419" t="s">
        <v>37</v>
      </c>
      <c r="J1419" t="s">
        <v>1196</v>
      </c>
      <c r="K1419" t="s">
        <v>74</v>
      </c>
      <c r="L1419" t="s">
        <v>1195</v>
      </c>
      <c r="M1419" t="s">
        <v>41</v>
      </c>
      <c r="P1419" t="s">
        <v>4477</v>
      </c>
      <c r="U1419" t="str">
        <f>CONCATENATE(Parameter[[#This Row],[Use Case 1]],";",Parameter[[#This Row],[Use Case 2]],";",Parameter[[#This Row],[Use Case 3]],";",Parameter[[#This Row],[Use Case 4]],";",Parameter[[#This Row],[Use Case 5]],";")</f>
        <v>Planung Baustoffe;;;;;</v>
      </c>
      <c r="V1419" t="s">
        <v>34</v>
      </c>
      <c r="W1419">
        <v>2022</v>
      </c>
      <c r="Y1419" t="s">
        <v>4661</v>
      </c>
      <c r="Z1419" t="s">
        <v>1197</v>
      </c>
      <c r="AD1419">
        <f t="shared" si="22"/>
        <v>1418</v>
      </c>
    </row>
    <row r="1420" spans="1:30" hidden="1" x14ac:dyDescent="0.3">
      <c r="E1420" t="s">
        <v>228</v>
      </c>
      <c r="F1420" t="s">
        <v>1193</v>
      </c>
      <c r="G1420" t="s">
        <v>1194</v>
      </c>
      <c r="H1420" t="s">
        <v>115</v>
      </c>
      <c r="I1420" t="s">
        <v>79</v>
      </c>
      <c r="P1420" t="s">
        <v>4477</v>
      </c>
      <c r="U1420" t="str">
        <f>CONCATENATE(Parameter[[#This Row],[Use Case 1]],";",Parameter[[#This Row],[Use Case 2]],";",Parameter[[#This Row],[Use Case 3]],";",Parameter[[#This Row],[Use Case 4]],";",Parameter[[#This Row],[Use Case 5]],";")</f>
        <v>Planung Baustoffe;;;;;</v>
      </c>
      <c r="V1420" t="s">
        <v>34</v>
      </c>
      <c r="W1420">
        <v>2022</v>
      </c>
      <c r="Y1420" t="s">
        <v>4661</v>
      </c>
      <c r="AD1420">
        <f t="shared" si="22"/>
        <v>1419</v>
      </c>
    </row>
    <row r="1421" spans="1:30" hidden="1" x14ac:dyDescent="0.3">
      <c r="E1421" t="s">
        <v>228</v>
      </c>
      <c r="F1421" t="s">
        <v>1193</v>
      </c>
      <c r="G1421" t="s">
        <v>1194</v>
      </c>
      <c r="H1421" t="s">
        <v>1686</v>
      </c>
      <c r="I1421" t="s">
        <v>79</v>
      </c>
      <c r="P1421" t="s">
        <v>4477</v>
      </c>
      <c r="U1421" t="str">
        <f>CONCATENATE(Parameter[[#This Row],[Use Case 1]],";",Parameter[[#This Row],[Use Case 2]],";",Parameter[[#This Row],[Use Case 3]],";",Parameter[[#This Row],[Use Case 4]],";",Parameter[[#This Row],[Use Case 5]],";")</f>
        <v>Planung Baustoffe;;;;;</v>
      </c>
      <c r="V1421" t="s">
        <v>34</v>
      </c>
      <c r="W1421">
        <v>2022</v>
      </c>
      <c r="Y1421" t="s">
        <v>4661</v>
      </c>
      <c r="AD1421">
        <f t="shared" si="22"/>
        <v>1420</v>
      </c>
    </row>
    <row r="1422" spans="1:30" hidden="1" x14ac:dyDescent="0.3">
      <c r="E1422" t="s">
        <v>228</v>
      </c>
      <c r="F1422" t="s">
        <v>1193</v>
      </c>
      <c r="G1422" t="s">
        <v>1194</v>
      </c>
      <c r="H1422" t="s">
        <v>1198</v>
      </c>
      <c r="I1422" t="s">
        <v>79</v>
      </c>
      <c r="P1422" t="s">
        <v>4477</v>
      </c>
      <c r="U1422" t="str">
        <f>CONCATENATE(Parameter[[#This Row],[Use Case 1]],";",Parameter[[#This Row],[Use Case 2]],";",Parameter[[#This Row],[Use Case 3]],";",Parameter[[#This Row],[Use Case 4]],";",Parameter[[#This Row],[Use Case 5]],";")</f>
        <v>Planung Baustoffe;;;;;</v>
      </c>
      <c r="V1422" t="s">
        <v>34</v>
      </c>
      <c r="W1422">
        <v>2022</v>
      </c>
      <c r="Y1422" t="s">
        <v>4661</v>
      </c>
      <c r="AD1422">
        <f t="shared" si="22"/>
        <v>1421</v>
      </c>
    </row>
    <row r="1423" spans="1:30" hidden="1" x14ac:dyDescent="0.3">
      <c r="E1423" t="s">
        <v>228</v>
      </c>
      <c r="F1423" t="s">
        <v>1193</v>
      </c>
      <c r="G1423" t="s">
        <v>1194</v>
      </c>
      <c r="H1423" t="s">
        <v>1199</v>
      </c>
      <c r="I1423" t="s">
        <v>79</v>
      </c>
      <c r="P1423" t="s">
        <v>4477</v>
      </c>
      <c r="U1423" t="str">
        <f>CONCATENATE(Parameter[[#This Row],[Use Case 1]],";",Parameter[[#This Row],[Use Case 2]],";",Parameter[[#This Row],[Use Case 3]],";",Parameter[[#This Row],[Use Case 4]],";",Parameter[[#This Row],[Use Case 5]],";")</f>
        <v>Planung Baustoffe;;;;;</v>
      </c>
      <c r="V1423" t="s">
        <v>34</v>
      </c>
      <c r="W1423">
        <v>2022</v>
      </c>
      <c r="Y1423" t="s">
        <v>4661</v>
      </c>
      <c r="AD1423">
        <f t="shared" si="22"/>
        <v>1422</v>
      </c>
    </row>
    <row r="1424" spans="1:30" hidden="1" x14ac:dyDescent="0.3">
      <c r="E1424" t="s">
        <v>228</v>
      </c>
      <c r="F1424" t="s">
        <v>1193</v>
      </c>
      <c r="G1424" t="s">
        <v>1194</v>
      </c>
      <c r="H1424" t="s">
        <v>1200</v>
      </c>
      <c r="I1424" t="s">
        <v>79</v>
      </c>
      <c r="P1424" t="s">
        <v>4477</v>
      </c>
      <c r="U1424" t="str">
        <f>CONCATENATE(Parameter[[#This Row],[Use Case 1]],";",Parameter[[#This Row],[Use Case 2]],";",Parameter[[#This Row],[Use Case 3]],";",Parameter[[#This Row],[Use Case 4]],";",Parameter[[#This Row],[Use Case 5]],";")</f>
        <v>Planung Baustoffe;;;;;</v>
      </c>
      <c r="V1424" t="s">
        <v>34</v>
      </c>
      <c r="W1424">
        <v>2022</v>
      </c>
      <c r="Y1424" t="s">
        <v>4661</v>
      </c>
      <c r="AD1424">
        <f t="shared" si="22"/>
        <v>1423</v>
      </c>
    </row>
    <row r="1425" spans="1:30" hidden="1" x14ac:dyDescent="0.3">
      <c r="E1425" t="s">
        <v>228</v>
      </c>
      <c r="F1425" t="s">
        <v>1193</v>
      </c>
      <c r="G1425" t="s">
        <v>1194</v>
      </c>
      <c r="H1425" t="s">
        <v>1201</v>
      </c>
      <c r="I1425" t="s">
        <v>79</v>
      </c>
      <c r="P1425" t="s">
        <v>4477</v>
      </c>
      <c r="U1425" t="str">
        <f>CONCATENATE(Parameter[[#This Row],[Use Case 1]],";",Parameter[[#This Row],[Use Case 2]],";",Parameter[[#This Row],[Use Case 3]],";",Parameter[[#This Row],[Use Case 4]],";",Parameter[[#This Row],[Use Case 5]],";")</f>
        <v>Planung Baustoffe;;;;;</v>
      </c>
      <c r="V1425" t="s">
        <v>34</v>
      </c>
      <c r="W1425">
        <v>2022</v>
      </c>
      <c r="Y1425" t="s">
        <v>4661</v>
      </c>
      <c r="AD1425">
        <f t="shared" si="22"/>
        <v>1424</v>
      </c>
    </row>
    <row r="1426" spans="1:30" hidden="1" x14ac:dyDescent="0.3">
      <c r="E1426" t="s">
        <v>228</v>
      </c>
      <c r="F1426" t="s">
        <v>1193</v>
      </c>
      <c r="G1426" t="s">
        <v>1194</v>
      </c>
      <c r="H1426" t="s">
        <v>1202</v>
      </c>
      <c r="I1426" t="s">
        <v>79</v>
      </c>
      <c r="P1426" t="s">
        <v>4477</v>
      </c>
      <c r="U1426" t="str">
        <f>CONCATENATE(Parameter[[#This Row],[Use Case 1]],";",Parameter[[#This Row],[Use Case 2]],";",Parameter[[#This Row],[Use Case 3]],";",Parameter[[#This Row],[Use Case 4]],";",Parameter[[#This Row],[Use Case 5]],";")</f>
        <v>Planung Baustoffe;;;;;</v>
      </c>
      <c r="V1426" t="s">
        <v>34</v>
      </c>
      <c r="W1426">
        <v>2022</v>
      </c>
      <c r="Y1426" t="s">
        <v>4661</v>
      </c>
      <c r="AD1426">
        <f t="shared" si="22"/>
        <v>1425</v>
      </c>
    </row>
    <row r="1427" spans="1:30" hidden="1" x14ac:dyDescent="0.3">
      <c r="E1427" t="s">
        <v>228</v>
      </c>
      <c r="F1427" t="s">
        <v>1193</v>
      </c>
      <c r="G1427" t="s">
        <v>1194</v>
      </c>
      <c r="H1427" t="s">
        <v>1203</v>
      </c>
      <c r="I1427" t="s">
        <v>79</v>
      </c>
      <c r="P1427" t="s">
        <v>4477</v>
      </c>
      <c r="U1427" t="str">
        <f>CONCATENATE(Parameter[[#This Row],[Use Case 1]],";",Parameter[[#This Row],[Use Case 2]],";",Parameter[[#This Row],[Use Case 3]],";",Parameter[[#This Row],[Use Case 4]],";",Parameter[[#This Row],[Use Case 5]],";")</f>
        <v>Planung Baustoffe;;;;;</v>
      </c>
      <c r="V1427" t="s">
        <v>34</v>
      </c>
      <c r="W1427">
        <v>2022</v>
      </c>
      <c r="Y1427" t="s">
        <v>4661</v>
      </c>
      <c r="AD1427">
        <f t="shared" si="22"/>
        <v>1426</v>
      </c>
    </row>
    <row r="1428" spans="1:30" hidden="1" x14ac:dyDescent="0.3">
      <c r="E1428" t="s">
        <v>228</v>
      </c>
      <c r="F1428" t="s">
        <v>1193</v>
      </c>
      <c r="G1428" t="s">
        <v>1194</v>
      </c>
      <c r="H1428" t="s">
        <v>1204</v>
      </c>
      <c r="I1428" t="s">
        <v>79</v>
      </c>
      <c r="P1428" t="s">
        <v>4477</v>
      </c>
      <c r="U1428" t="str">
        <f>CONCATENATE(Parameter[[#This Row],[Use Case 1]],";",Parameter[[#This Row],[Use Case 2]],";",Parameter[[#This Row],[Use Case 3]],";",Parameter[[#This Row],[Use Case 4]],";",Parameter[[#This Row],[Use Case 5]],";")</f>
        <v>Planung Baustoffe;;;;;</v>
      </c>
      <c r="V1428" t="s">
        <v>34</v>
      </c>
      <c r="W1428">
        <v>2022</v>
      </c>
      <c r="Y1428" t="s">
        <v>4661</v>
      </c>
      <c r="AD1428">
        <f t="shared" si="22"/>
        <v>1427</v>
      </c>
    </row>
    <row r="1429" spans="1:30" hidden="1" x14ac:dyDescent="0.3">
      <c r="E1429" t="s">
        <v>228</v>
      </c>
      <c r="F1429" t="s">
        <v>1193</v>
      </c>
      <c r="G1429" t="s">
        <v>1194</v>
      </c>
      <c r="H1429" t="s">
        <v>1205</v>
      </c>
      <c r="I1429" t="s">
        <v>79</v>
      </c>
      <c r="P1429" t="s">
        <v>4477</v>
      </c>
      <c r="U1429" t="str">
        <f>CONCATENATE(Parameter[[#This Row],[Use Case 1]],";",Parameter[[#This Row],[Use Case 2]],";",Parameter[[#This Row],[Use Case 3]],";",Parameter[[#This Row],[Use Case 4]],";",Parameter[[#This Row],[Use Case 5]],";")</f>
        <v>Planung Baustoffe;;;;;</v>
      </c>
      <c r="V1429" t="s">
        <v>34</v>
      </c>
      <c r="W1429">
        <v>2022</v>
      </c>
      <c r="Y1429" t="s">
        <v>4661</v>
      </c>
      <c r="AD1429">
        <f t="shared" si="22"/>
        <v>1428</v>
      </c>
    </row>
    <row r="1430" spans="1:30" hidden="1" x14ac:dyDescent="0.3">
      <c r="E1430" t="s">
        <v>228</v>
      </c>
      <c r="F1430" t="s">
        <v>1193</v>
      </c>
      <c r="G1430" t="s">
        <v>1206</v>
      </c>
      <c r="H1430"/>
      <c r="I1430" t="s">
        <v>37</v>
      </c>
      <c r="J1430" t="s">
        <v>1209</v>
      </c>
      <c r="K1430" t="s">
        <v>1208</v>
      </c>
      <c r="L1430" t="s">
        <v>1207</v>
      </c>
      <c r="M1430" t="s">
        <v>41</v>
      </c>
      <c r="P1430" t="s">
        <v>4477</v>
      </c>
      <c r="U1430" t="str">
        <f>CONCATENATE(Parameter[[#This Row],[Use Case 1]],";",Parameter[[#This Row],[Use Case 2]],";",Parameter[[#This Row],[Use Case 3]],";",Parameter[[#This Row],[Use Case 4]],";",Parameter[[#This Row],[Use Case 5]],";")</f>
        <v>Planung Baustoffe;;;;;</v>
      </c>
      <c r="V1430" t="s">
        <v>34</v>
      </c>
      <c r="W1430">
        <v>2022</v>
      </c>
      <c r="Y1430" t="s">
        <v>4661</v>
      </c>
      <c r="Z1430" t="s">
        <v>4506</v>
      </c>
      <c r="AD1430">
        <f t="shared" si="22"/>
        <v>1429</v>
      </c>
    </row>
    <row r="1431" spans="1:30" hidden="1" x14ac:dyDescent="0.3">
      <c r="A1431" s="3"/>
      <c r="B1431" s="3"/>
      <c r="C1431" s="3"/>
      <c r="D1431" s="3"/>
      <c r="E1431" s="3" t="s">
        <v>228</v>
      </c>
      <c r="F1431" s="3" t="s">
        <v>1210</v>
      </c>
      <c r="G1431" s="3"/>
      <c r="H1431" s="3"/>
      <c r="I1431" s="3" t="s">
        <v>32</v>
      </c>
      <c r="J1431" s="3" t="s">
        <v>1210</v>
      </c>
      <c r="K1431" s="3"/>
      <c r="L1431" s="3"/>
      <c r="M1431" s="3" t="s">
        <v>3574</v>
      </c>
      <c r="N1431" s="3"/>
      <c r="O1431" s="3"/>
      <c r="P1431" s="3" t="s">
        <v>4477</v>
      </c>
      <c r="Q1431" s="3"/>
      <c r="R1431" s="3"/>
      <c r="S1431" s="3"/>
      <c r="T1431" s="3"/>
      <c r="U1431" s="3" t="str">
        <f>CONCATENATE(Parameter[[#This Row],[Use Case 1]],";",Parameter[[#This Row],[Use Case 2]],";",Parameter[[#This Row],[Use Case 3]],";",Parameter[[#This Row],[Use Case 4]],";",Parameter[[#This Row],[Use Case 5]],";")</f>
        <v>Planung Baustoffe;;;;;</v>
      </c>
      <c r="V1431" s="3" t="s">
        <v>34</v>
      </c>
      <c r="W1431" s="3">
        <v>2022</v>
      </c>
      <c r="X1431" s="3"/>
      <c r="Y1431" s="3" t="s">
        <v>4661</v>
      </c>
      <c r="Z1431" s="3" t="s">
        <v>1210</v>
      </c>
      <c r="AA1431" s="3" t="s">
        <v>4373</v>
      </c>
      <c r="AB1431" s="3"/>
      <c r="AC1431" s="3"/>
      <c r="AD1431" s="3">
        <f t="shared" si="22"/>
        <v>1430</v>
      </c>
    </row>
    <row r="1432" spans="1:30" hidden="1" x14ac:dyDescent="0.3">
      <c r="E1432" t="s">
        <v>228</v>
      </c>
      <c r="F1432" t="s">
        <v>1210</v>
      </c>
      <c r="G1432" t="s">
        <v>1211</v>
      </c>
      <c r="H1432"/>
      <c r="I1432" t="s">
        <v>37</v>
      </c>
      <c r="J1432" t="s">
        <v>1213</v>
      </c>
      <c r="K1432" t="s">
        <v>74</v>
      </c>
      <c r="L1432" t="s">
        <v>1212</v>
      </c>
      <c r="M1432" t="s">
        <v>41</v>
      </c>
      <c r="P1432" t="s">
        <v>4477</v>
      </c>
      <c r="U1432" t="str">
        <f>CONCATENATE(Parameter[[#This Row],[Use Case 1]],";",Parameter[[#This Row],[Use Case 2]],";",Parameter[[#This Row],[Use Case 3]],";",Parameter[[#This Row],[Use Case 4]],";",Parameter[[#This Row],[Use Case 5]],";")</f>
        <v>Planung Baustoffe;;;;;</v>
      </c>
      <c r="V1432" t="s">
        <v>34</v>
      </c>
      <c r="W1432">
        <v>2022</v>
      </c>
      <c r="Y1432" t="s">
        <v>4661</v>
      </c>
      <c r="Z1432" t="s">
        <v>1214</v>
      </c>
      <c r="AD1432">
        <f t="shared" si="22"/>
        <v>1431</v>
      </c>
    </row>
    <row r="1433" spans="1:30" hidden="1" x14ac:dyDescent="0.3">
      <c r="E1433" t="s">
        <v>228</v>
      </c>
      <c r="F1433" t="s">
        <v>1210</v>
      </c>
      <c r="G1433" t="s">
        <v>1211</v>
      </c>
      <c r="H1433" t="s">
        <v>115</v>
      </c>
      <c r="I1433" t="s">
        <v>79</v>
      </c>
      <c r="P1433" t="s">
        <v>4477</v>
      </c>
      <c r="U1433" t="str">
        <f>CONCATENATE(Parameter[[#This Row],[Use Case 1]],";",Parameter[[#This Row],[Use Case 2]],";",Parameter[[#This Row],[Use Case 3]],";",Parameter[[#This Row],[Use Case 4]],";",Parameter[[#This Row],[Use Case 5]],";")</f>
        <v>Planung Baustoffe;;;;;</v>
      </c>
      <c r="V1433" t="s">
        <v>34</v>
      </c>
      <c r="W1433">
        <v>2022</v>
      </c>
      <c r="Y1433" t="s">
        <v>4661</v>
      </c>
      <c r="AD1433">
        <f t="shared" si="22"/>
        <v>1432</v>
      </c>
    </row>
    <row r="1434" spans="1:30" hidden="1" x14ac:dyDescent="0.3">
      <c r="E1434" t="s">
        <v>228</v>
      </c>
      <c r="F1434" t="s">
        <v>1210</v>
      </c>
      <c r="G1434" t="s">
        <v>1211</v>
      </c>
      <c r="H1434" t="s">
        <v>1686</v>
      </c>
      <c r="I1434" t="s">
        <v>79</v>
      </c>
      <c r="P1434" t="s">
        <v>4477</v>
      </c>
      <c r="U1434" t="str">
        <f>CONCATENATE(Parameter[[#This Row],[Use Case 1]],";",Parameter[[#This Row],[Use Case 2]],";",Parameter[[#This Row],[Use Case 3]],";",Parameter[[#This Row],[Use Case 4]],";",Parameter[[#This Row],[Use Case 5]],";")</f>
        <v>Planung Baustoffe;;;;;</v>
      </c>
      <c r="V1434" t="s">
        <v>34</v>
      </c>
      <c r="W1434">
        <v>2022</v>
      </c>
      <c r="Y1434" t="s">
        <v>4661</v>
      </c>
      <c r="AD1434">
        <f t="shared" si="22"/>
        <v>1433</v>
      </c>
    </row>
    <row r="1435" spans="1:30" hidden="1" x14ac:dyDescent="0.3">
      <c r="E1435" t="s">
        <v>228</v>
      </c>
      <c r="F1435" t="s">
        <v>1210</v>
      </c>
      <c r="G1435" t="s">
        <v>1211</v>
      </c>
      <c r="H1435" t="s">
        <v>1215</v>
      </c>
      <c r="I1435" t="s">
        <v>79</v>
      </c>
      <c r="P1435" t="s">
        <v>4477</v>
      </c>
      <c r="U1435" t="str">
        <f>CONCATENATE(Parameter[[#This Row],[Use Case 1]],";",Parameter[[#This Row],[Use Case 2]],";",Parameter[[#This Row],[Use Case 3]],";",Parameter[[#This Row],[Use Case 4]],";",Parameter[[#This Row],[Use Case 5]],";")</f>
        <v>Planung Baustoffe;;;;;</v>
      </c>
      <c r="V1435" t="s">
        <v>34</v>
      </c>
      <c r="W1435">
        <v>2022</v>
      </c>
      <c r="Y1435" t="s">
        <v>4661</v>
      </c>
      <c r="AD1435">
        <f t="shared" si="22"/>
        <v>1434</v>
      </c>
    </row>
    <row r="1436" spans="1:30" hidden="1" x14ac:dyDescent="0.3">
      <c r="E1436" t="s">
        <v>228</v>
      </c>
      <c r="F1436" t="s">
        <v>1210</v>
      </c>
      <c r="G1436" t="s">
        <v>1211</v>
      </c>
      <c r="H1436" t="s">
        <v>1216</v>
      </c>
      <c r="I1436" t="s">
        <v>79</v>
      </c>
      <c r="P1436" t="s">
        <v>4477</v>
      </c>
      <c r="U1436" t="str">
        <f>CONCATENATE(Parameter[[#This Row],[Use Case 1]],";",Parameter[[#This Row],[Use Case 2]],";",Parameter[[#This Row],[Use Case 3]],";",Parameter[[#This Row],[Use Case 4]],";",Parameter[[#This Row],[Use Case 5]],";")</f>
        <v>Planung Baustoffe;;;;;</v>
      </c>
      <c r="V1436" t="s">
        <v>34</v>
      </c>
      <c r="W1436">
        <v>2022</v>
      </c>
      <c r="Y1436" t="s">
        <v>4661</v>
      </c>
      <c r="AD1436">
        <f t="shared" si="22"/>
        <v>1435</v>
      </c>
    </row>
    <row r="1437" spans="1:30" hidden="1" x14ac:dyDescent="0.3">
      <c r="E1437" t="s">
        <v>228</v>
      </c>
      <c r="F1437" t="s">
        <v>1210</v>
      </c>
      <c r="G1437" t="s">
        <v>1211</v>
      </c>
      <c r="H1437" t="s">
        <v>1217</v>
      </c>
      <c r="I1437" t="s">
        <v>79</v>
      </c>
      <c r="P1437" t="s">
        <v>4477</v>
      </c>
      <c r="U1437" t="str">
        <f>CONCATENATE(Parameter[[#This Row],[Use Case 1]],";",Parameter[[#This Row],[Use Case 2]],";",Parameter[[#This Row],[Use Case 3]],";",Parameter[[#This Row],[Use Case 4]],";",Parameter[[#This Row],[Use Case 5]],";")</f>
        <v>Planung Baustoffe;;;;;</v>
      </c>
      <c r="V1437" t="s">
        <v>34</v>
      </c>
      <c r="W1437">
        <v>2022</v>
      </c>
      <c r="Y1437" t="s">
        <v>4661</v>
      </c>
      <c r="AD1437">
        <f t="shared" si="22"/>
        <v>1436</v>
      </c>
    </row>
    <row r="1438" spans="1:30" hidden="1" x14ac:dyDescent="0.3">
      <c r="E1438" t="s">
        <v>228</v>
      </c>
      <c r="F1438" t="s">
        <v>1210</v>
      </c>
      <c r="G1438" t="s">
        <v>1211</v>
      </c>
      <c r="H1438" t="s">
        <v>1218</v>
      </c>
      <c r="I1438" t="s">
        <v>79</v>
      </c>
      <c r="P1438" t="s">
        <v>4477</v>
      </c>
      <c r="U1438" t="str">
        <f>CONCATENATE(Parameter[[#This Row],[Use Case 1]],";",Parameter[[#This Row],[Use Case 2]],";",Parameter[[#This Row],[Use Case 3]],";",Parameter[[#This Row],[Use Case 4]],";",Parameter[[#This Row],[Use Case 5]],";")</f>
        <v>Planung Baustoffe;;;;;</v>
      </c>
      <c r="V1438" t="s">
        <v>34</v>
      </c>
      <c r="W1438">
        <v>2022</v>
      </c>
      <c r="Y1438" t="s">
        <v>4661</v>
      </c>
      <c r="AD1438">
        <f t="shared" si="22"/>
        <v>1437</v>
      </c>
    </row>
    <row r="1439" spans="1:30" hidden="1" x14ac:dyDescent="0.3">
      <c r="E1439" t="s">
        <v>228</v>
      </c>
      <c r="F1439" t="s">
        <v>1210</v>
      </c>
      <c r="G1439" t="s">
        <v>1211</v>
      </c>
      <c r="H1439" t="s">
        <v>1219</v>
      </c>
      <c r="I1439" t="s">
        <v>79</v>
      </c>
      <c r="P1439" t="s">
        <v>4477</v>
      </c>
      <c r="U1439" t="str">
        <f>CONCATENATE(Parameter[[#This Row],[Use Case 1]],";",Parameter[[#This Row],[Use Case 2]],";",Parameter[[#This Row],[Use Case 3]],";",Parameter[[#This Row],[Use Case 4]],";",Parameter[[#This Row],[Use Case 5]],";")</f>
        <v>Planung Baustoffe;;;;;</v>
      </c>
      <c r="V1439" t="s">
        <v>34</v>
      </c>
      <c r="W1439">
        <v>2022</v>
      </c>
      <c r="Y1439" t="s">
        <v>4661</v>
      </c>
      <c r="AD1439">
        <f t="shared" si="22"/>
        <v>1438</v>
      </c>
    </row>
    <row r="1440" spans="1:30" hidden="1" x14ac:dyDescent="0.3">
      <c r="E1440" t="s">
        <v>228</v>
      </c>
      <c r="F1440" t="s">
        <v>1210</v>
      </c>
      <c r="G1440" t="s">
        <v>1211</v>
      </c>
      <c r="H1440" t="s">
        <v>1220</v>
      </c>
      <c r="I1440" t="s">
        <v>79</v>
      </c>
      <c r="P1440" t="s">
        <v>4477</v>
      </c>
      <c r="U1440" t="str">
        <f>CONCATENATE(Parameter[[#This Row],[Use Case 1]],";",Parameter[[#This Row],[Use Case 2]],";",Parameter[[#This Row],[Use Case 3]],";",Parameter[[#This Row],[Use Case 4]],";",Parameter[[#This Row],[Use Case 5]],";")</f>
        <v>Planung Baustoffe;;;;;</v>
      </c>
      <c r="V1440" t="s">
        <v>34</v>
      </c>
      <c r="W1440">
        <v>2022</v>
      </c>
      <c r="Y1440" t="s">
        <v>4661</v>
      </c>
      <c r="AD1440">
        <f t="shared" si="22"/>
        <v>1439</v>
      </c>
    </row>
    <row r="1441" spans="1:30" hidden="1" x14ac:dyDescent="0.3">
      <c r="E1441" t="s">
        <v>228</v>
      </c>
      <c r="F1441" t="s">
        <v>1210</v>
      </c>
      <c r="G1441" t="s">
        <v>1211</v>
      </c>
      <c r="H1441" t="s">
        <v>1221</v>
      </c>
      <c r="I1441" t="s">
        <v>79</v>
      </c>
      <c r="P1441" t="s">
        <v>4477</v>
      </c>
      <c r="U1441" t="str">
        <f>CONCATENATE(Parameter[[#This Row],[Use Case 1]],";",Parameter[[#This Row],[Use Case 2]],";",Parameter[[#This Row],[Use Case 3]],";",Parameter[[#This Row],[Use Case 4]],";",Parameter[[#This Row],[Use Case 5]],";")</f>
        <v>Planung Baustoffe;;;;;</v>
      </c>
      <c r="V1441" t="s">
        <v>34</v>
      </c>
      <c r="W1441">
        <v>2022</v>
      </c>
      <c r="Y1441" t="s">
        <v>4661</v>
      </c>
      <c r="AD1441">
        <f t="shared" si="22"/>
        <v>1440</v>
      </c>
    </row>
    <row r="1442" spans="1:30" hidden="1" x14ac:dyDescent="0.3">
      <c r="E1442" t="s">
        <v>228</v>
      </c>
      <c r="F1442" t="s">
        <v>1210</v>
      </c>
      <c r="G1442" t="s">
        <v>1211</v>
      </c>
      <c r="H1442" t="s">
        <v>1222</v>
      </c>
      <c r="I1442" t="s">
        <v>79</v>
      </c>
      <c r="P1442" t="s">
        <v>4477</v>
      </c>
      <c r="U1442" t="str">
        <f>CONCATENATE(Parameter[[#This Row],[Use Case 1]],";",Parameter[[#This Row],[Use Case 2]],";",Parameter[[#This Row],[Use Case 3]],";",Parameter[[#This Row],[Use Case 4]],";",Parameter[[#This Row],[Use Case 5]],";")</f>
        <v>Planung Baustoffe;;;;;</v>
      </c>
      <c r="V1442" t="s">
        <v>34</v>
      </c>
      <c r="W1442">
        <v>2022</v>
      </c>
      <c r="Y1442" t="s">
        <v>4661</v>
      </c>
      <c r="AD1442">
        <f t="shared" si="22"/>
        <v>1441</v>
      </c>
    </row>
    <row r="1443" spans="1:30" hidden="1" x14ac:dyDescent="0.3">
      <c r="E1443" t="s">
        <v>228</v>
      </c>
      <c r="F1443" t="s">
        <v>1210</v>
      </c>
      <c r="G1443" t="s">
        <v>1211</v>
      </c>
      <c r="H1443" t="s">
        <v>1223</v>
      </c>
      <c r="I1443" t="s">
        <v>79</v>
      </c>
      <c r="P1443" t="s">
        <v>4477</v>
      </c>
      <c r="U1443" t="str">
        <f>CONCATENATE(Parameter[[#This Row],[Use Case 1]],";",Parameter[[#This Row],[Use Case 2]],";",Parameter[[#This Row],[Use Case 3]],";",Parameter[[#This Row],[Use Case 4]],";",Parameter[[#This Row],[Use Case 5]],";")</f>
        <v>Planung Baustoffe;;;;;</v>
      </c>
      <c r="V1443" t="s">
        <v>34</v>
      </c>
      <c r="W1443">
        <v>2022</v>
      </c>
      <c r="Y1443" t="s">
        <v>4661</v>
      </c>
      <c r="AD1443">
        <f t="shared" si="22"/>
        <v>1442</v>
      </c>
    </row>
    <row r="1444" spans="1:30" hidden="1" x14ac:dyDescent="0.3">
      <c r="E1444" t="s">
        <v>228</v>
      </c>
      <c r="F1444" t="s">
        <v>1210</v>
      </c>
      <c r="G1444" t="s">
        <v>1211</v>
      </c>
      <c r="H1444" t="s">
        <v>1224</v>
      </c>
      <c r="I1444" t="s">
        <v>79</v>
      </c>
      <c r="P1444" t="s">
        <v>4477</v>
      </c>
      <c r="U1444" t="str">
        <f>CONCATENATE(Parameter[[#This Row],[Use Case 1]],";",Parameter[[#This Row],[Use Case 2]],";",Parameter[[#This Row],[Use Case 3]],";",Parameter[[#This Row],[Use Case 4]],";",Parameter[[#This Row],[Use Case 5]],";")</f>
        <v>Planung Baustoffe;;;;;</v>
      </c>
      <c r="V1444" t="s">
        <v>34</v>
      </c>
      <c r="W1444">
        <v>2022</v>
      </c>
      <c r="Y1444" t="s">
        <v>4661</v>
      </c>
      <c r="AD1444">
        <f t="shared" si="22"/>
        <v>1443</v>
      </c>
    </row>
    <row r="1445" spans="1:30" hidden="1" x14ac:dyDescent="0.3">
      <c r="E1445" t="s">
        <v>228</v>
      </c>
      <c r="F1445" t="s">
        <v>1210</v>
      </c>
      <c r="G1445" t="s">
        <v>1211</v>
      </c>
      <c r="H1445" t="s">
        <v>1225</v>
      </c>
      <c r="I1445" t="s">
        <v>79</v>
      </c>
      <c r="P1445" t="s">
        <v>4477</v>
      </c>
      <c r="U1445" t="str">
        <f>CONCATENATE(Parameter[[#This Row],[Use Case 1]],";",Parameter[[#This Row],[Use Case 2]],";",Parameter[[#This Row],[Use Case 3]],";",Parameter[[#This Row],[Use Case 4]],";",Parameter[[#This Row],[Use Case 5]],";")</f>
        <v>Planung Baustoffe;;;;;</v>
      </c>
      <c r="V1445" t="s">
        <v>34</v>
      </c>
      <c r="W1445">
        <v>2022</v>
      </c>
      <c r="Y1445" t="s">
        <v>4661</v>
      </c>
      <c r="AD1445">
        <f t="shared" si="22"/>
        <v>1444</v>
      </c>
    </row>
    <row r="1446" spans="1:30" hidden="1" x14ac:dyDescent="0.3">
      <c r="A1446" s="3"/>
      <c r="B1446" s="3"/>
      <c r="C1446" s="3"/>
      <c r="D1446" s="3"/>
      <c r="E1446" s="3" t="s">
        <v>228</v>
      </c>
      <c r="F1446" s="3" t="s">
        <v>1226</v>
      </c>
      <c r="G1446" s="3"/>
      <c r="H1446" s="3"/>
      <c r="I1446" s="3" t="s">
        <v>32</v>
      </c>
      <c r="J1446" s="3" t="s">
        <v>1226</v>
      </c>
      <c r="K1446" s="3"/>
      <c r="L1446" s="3"/>
      <c r="M1446" s="3" t="s">
        <v>3574</v>
      </c>
      <c r="N1446" s="3"/>
      <c r="O1446" s="3"/>
      <c r="P1446" s="3" t="s">
        <v>4477</v>
      </c>
      <c r="Q1446" s="3"/>
      <c r="R1446" s="3"/>
      <c r="S1446" s="3"/>
      <c r="T1446" s="3"/>
      <c r="U1446" s="3" t="str">
        <f>CONCATENATE(Parameter[[#This Row],[Use Case 1]],";",Parameter[[#This Row],[Use Case 2]],";",Parameter[[#This Row],[Use Case 3]],";",Parameter[[#This Row],[Use Case 4]],";",Parameter[[#This Row],[Use Case 5]],";")</f>
        <v>Planung Baustoffe;;;;;</v>
      </c>
      <c r="V1446" s="3" t="s">
        <v>34</v>
      </c>
      <c r="W1446" s="3">
        <v>2022</v>
      </c>
      <c r="X1446" s="3"/>
      <c r="Y1446" s="3" t="s">
        <v>4661</v>
      </c>
      <c r="Z1446" s="3" t="s">
        <v>1226</v>
      </c>
      <c r="AA1446" s="3" t="s">
        <v>4373</v>
      </c>
      <c r="AB1446" s="3"/>
      <c r="AC1446" s="3"/>
      <c r="AD1446" s="3">
        <f t="shared" si="22"/>
        <v>1445</v>
      </c>
    </row>
    <row r="1447" spans="1:30" hidden="1" x14ac:dyDescent="0.3">
      <c r="E1447" t="s">
        <v>228</v>
      </c>
      <c r="F1447" t="s">
        <v>1226</v>
      </c>
      <c r="G1447" t="s">
        <v>1227</v>
      </c>
      <c r="H1447"/>
      <c r="I1447" t="s">
        <v>37</v>
      </c>
      <c r="J1447" t="s">
        <v>1229</v>
      </c>
      <c r="K1447" t="s">
        <v>74</v>
      </c>
      <c r="L1447" t="s">
        <v>1228</v>
      </c>
      <c r="M1447" t="s">
        <v>41</v>
      </c>
      <c r="P1447" t="s">
        <v>4477</v>
      </c>
      <c r="U1447" t="str">
        <f>CONCATENATE(Parameter[[#This Row],[Use Case 1]],";",Parameter[[#This Row],[Use Case 2]],";",Parameter[[#This Row],[Use Case 3]],";",Parameter[[#This Row],[Use Case 4]],";",Parameter[[#This Row],[Use Case 5]],";")</f>
        <v>Planung Baustoffe;;;;;</v>
      </c>
      <c r="V1447" t="s">
        <v>34</v>
      </c>
      <c r="W1447">
        <v>2022</v>
      </c>
      <c r="Y1447" t="s">
        <v>4661</v>
      </c>
      <c r="Z1447" t="s">
        <v>1230</v>
      </c>
      <c r="AD1447">
        <f t="shared" si="22"/>
        <v>1446</v>
      </c>
    </row>
    <row r="1448" spans="1:30" hidden="1" x14ac:dyDescent="0.3">
      <c r="E1448" t="s">
        <v>228</v>
      </c>
      <c r="F1448" t="s">
        <v>1226</v>
      </c>
      <c r="G1448" t="s">
        <v>1227</v>
      </c>
      <c r="H1448" t="s">
        <v>115</v>
      </c>
      <c r="I1448" t="s">
        <v>79</v>
      </c>
      <c r="P1448" t="s">
        <v>4477</v>
      </c>
      <c r="U1448" t="str">
        <f>CONCATENATE(Parameter[[#This Row],[Use Case 1]],";",Parameter[[#This Row],[Use Case 2]],";",Parameter[[#This Row],[Use Case 3]],";",Parameter[[#This Row],[Use Case 4]],";",Parameter[[#This Row],[Use Case 5]],";")</f>
        <v>Planung Baustoffe;;;;;</v>
      </c>
      <c r="V1448" t="s">
        <v>34</v>
      </c>
      <c r="W1448">
        <v>2022</v>
      </c>
      <c r="Y1448" t="s">
        <v>4661</v>
      </c>
      <c r="AD1448">
        <f t="shared" si="22"/>
        <v>1447</v>
      </c>
    </row>
    <row r="1449" spans="1:30" hidden="1" x14ac:dyDescent="0.3">
      <c r="E1449" t="s">
        <v>228</v>
      </c>
      <c r="F1449" t="s">
        <v>1226</v>
      </c>
      <c r="G1449" t="s">
        <v>1227</v>
      </c>
      <c r="H1449" t="s">
        <v>1686</v>
      </c>
      <c r="I1449" t="s">
        <v>79</v>
      </c>
      <c r="P1449" t="s">
        <v>4477</v>
      </c>
      <c r="U1449" t="str">
        <f>CONCATENATE(Parameter[[#This Row],[Use Case 1]],";",Parameter[[#This Row],[Use Case 2]],";",Parameter[[#This Row],[Use Case 3]],";",Parameter[[#This Row],[Use Case 4]],";",Parameter[[#This Row],[Use Case 5]],";")</f>
        <v>Planung Baustoffe;;;;;</v>
      </c>
      <c r="V1449" t="s">
        <v>34</v>
      </c>
      <c r="W1449">
        <v>2022</v>
      </c>
      <c r="Y1449" t="s">
        <v>4661</v>
      </c>
      <c r="AD1449">
        <f t="shared" si="22"/>
        <v>1448</v>
      </c>
    </row>
    <row r="1450" spans="1:30" hidden="1" x14ac:dyDescent="0.3">
      <c r="E1450" t="s">
        <v>228</v>
      </c>
      <c r="F1450" t="s">
        <v>1226</v>
      </c>
      <c r="G1450" t="s">
        <v>1227</v>
      </c>
      <c r="H1450" t="s">
        <v>1231</v>
      </c>
      <c r="I1450" t="s">
        <v>79</v>
      </c>
      <c r="P1450" t="s">
        <v>4477</v>
      </c>
      <c r="U1450" t="str">
        <f>CONCATENATE(Parameter[[#This Row],[Use Case 1]],";",Parameter[[#This Row],[Use Case 2]],";",Parameter[[#This Row],[Use Case 3]],";",Parameter[[#This Row],[Use Case 4]],";",Parameter[[#This Row],[Use Case 5]],";")</f>
        <v>Planung Baustoffe;;;;;</v>
      </c>
      <c r="V1450" t="s">
        <v>34</v>
      </c>
      <c r="W1450">
        <v>2022</v>
      </c>
      <c r="Y1450" t="s">
        <v>4661</v>
      </c>
      <c r="AD1450">
        <f t="shared" si="22"/>
        <v>1449</v>
      </c>
    </row>
    <row r="1451" spans="1:30" hidden="1" x14ac:dyDescent="0.3">
      <c r="E1451" t="s">
        <v>228</v>
      </c>
      <c r="F1451" t="s">
        <v>1226</v>
      </c>
      <c r="G1451" t="s">
        <v>1227</v>
      </c>
      <c r="H1451" t="s">
        <v>1232</v>
      </c>
      <c r="I1451" t="s">
        <v>79</v>
      </c>
      <c r="P1451" t="s">
        <v>4477</v>
      </c>
      <c r="U1451" t="str">
        <f>CONCATENATE(Parameter[[#This Row],[Use Case 1]],";",Parameter[[#This Row],[Use Case 2]],";",Parameter[[#This Row],[Use Case 3]],";",Parameter[[#This Row],[Use Case 4]],";",Parameter[[#This Row],[Use Case 5]],";")</f>
        <v>Planung Baustoffe;;;;;</v>
      </c>
      <c r="V1451" t="s">
        <v>34</v>
      </c>
      <c r="W1451">
        <v>2022</v>
      </c>
      <c r="Y1451" t="s">
        <v>4661</v>
      </c>
      <c r="AD1451">
        <f t="shared" si="22"/>
        <v>1450</v>
      </c>
    </row>
    <row r="1452" spans="1:30" hidden="1" x14ac:dyDescent="0.3">
      <c r="E1452" t="s">
        <v>228</v>
      </c>
      <c r="F1452" t="s">
        <v>1226</v>
      </c>
      <c r="G1452" t="s">
        <v>1227</v>
      </c>
      <c r="H1452" t="s">
        <v>1233</v>
      </c>
      <c r="I1452" t="s">
        <v>79</v>
      </c>
      <c r="P1452" t="s">
        <v>4477</v>
      </c>
      <c r="U1452" t="str">
        <f>CONCATENATE(Parameter[[#This Row],[Use Case 1]],";",Parameter[[#This Row],[Use Case 2]],";",Parameter[[#This Row],[Use Case 3]],";",Parameter[[#This Row],[Use Case 4]],";",Parameter[[#This Row],[Use Case 5]],";")</f>
        <v>Planung Baustoffe;;;;;</v>
      </c>
      <c r="V1452" t="s">
        <v>34</v>
      </c>
      <c r="W1452">
        <v>2022</v>
      </c>
      <c r="Y1452" t="s">
        <v>4661</v>
      </c>
      <c r="AD1452">
        <f t="shared" si="22"/>
        <v>1451</v>
      </c>
    </row>
    <row r="1453" spans="1:30" hidden="1" x14ac:dyDescent="0.3">
      <c r="A1453" s="3"/>
      <c r="B1453" s="3"/>
      <c r="C1453" s="3"/>
      <c r="D1453" s="3"/>
      <c r="E1453" s="3" t="s">
        <v>228</v>
      </c>
      <c r="F1453" s="3" t="s">
        <v>1234</v>
      </c>
      <c r="G1453" s="3"/>
      <c r="H1453" s="3"/>
      <c r="I1453" s="3" t="s">
        <v>32</v>
      </c>
      <c r="J1453" s="3" t="s">
        <v>1234</v>
      </c>
      <c r="K1453" s="3"/>
      <c r="L1453" s="3"/>
      <c r="M1453" s="3" t="s">
        <v>3574</v>
      </c>
      <c r="N1453" s="3"/>
      <c r="O1453" s="3"/>
      <c r="P1453" s="3" t="s">
        <v>4477</v>
      </c>
      <c r="Q1453" s="3"/>
      <c r="R1453" s="3"/>
      <c r="S1453" s="3"/>
      <c r="T1453" s="3"/>
      <c r="U1453" s="3" t="str">
        <f>CONCATENATE(Parameter[[#This Row],[Use Case 1]],";",Parameter[[#This Row],[Use Case 2]],";",Parameter[[#This Row],[Use Case 3]],";",Parameter[[#This Row],[Use Case 4]],";",Parameter[[#This Row],[Use Case 5]],";")</f>
        <v>Planung Baustoffe;;;;;</v>
      </c>
      <c r="V1453" s="3" t="s">
        <v>34</v>
      </c>
      <c r="W1453" s="3">
        <v>2022</v>
      </c>
      <c r="X1453" s="3"/>
      <c r="Y1453" s="3" t="s">
        <v>4661</v>
      </c>
      <c r="Z1453" s="3" t="s">
        <v>1234</v>
      </c>
      <c r="AA1453" s="3" t="s">
        <v>4373</v>
      </c>
      <c r="AB1453" s="3"/>
      <c r="AC1453" s="3"/>
      <c r="AD1453" s="3">
        <f t="shared" si="22"/>
        <v>1452</v>
      </c>
    </row>
    <row r="1454" spans="1:30" hidden="1" x14ac:dyDescent="0.3">
      <c r="E1454" t="s">
        <v>228</v>
      </c>
      <c r="F1454" t="s">
        <v>1234</v>
      </c>
      <c r="G1454" t="s">
        <v>1235</v>
      </c>
      <c r="H1454"/>
      <c r="I1454" t="s">
        <v>37</v>
      </c>
      <c r="J1454" t="s">
        <v>1237</v>
      </c>
      <c r="K1454" t="s">
        <v>74</v>
      </c>
      <c r="L1454" t="s">
        <v>1236</v>
      </c>
      <c r="M1454" t="s">
        <v>41</v>
      </c>
      <c r="P1454" t="s">
        <v>4477</v>
      </c>
      <c r="U1454" t="str">
        <f>CONCATENATE(Parameter[[#This Row],[Use Case 1]],";",Parameter[[#This Row],[Use Case 2]],";",Parameter[[#This Row],[Use Case 3]],";",Parameter[[#This Row],[Use Case 4]],";",Parameter[[#This Row],[Use Case 5]],";")</f>
        <v>Planung Baustoffe;;;;;</v>
      </c>
      <c r="V1454" t="s">
        <v>34</v>
      </c>
      <c r="W1454">
        <v>2022</v>
      </c>
      <c r="Y1454" t="s">
        <v>4661</v>
      </c>
      <c r="Z1454" t="s">
        <v>1238</v>
      </c>
      <c r="AD1454">
        <f t="shared" si="22"/>
        <v>1453</v>
      </c>
    </row>
    <row r="1455" spans="1:30" hidden="1" x14ac:dyDescent="0.3">
      <c r="E1455" t="s">
        <v>228</v>
      </c>
      <c r="F1455" t="s">
        <v>1234</v>
      </c>
      <c r="G1455" t="s">
        <v>1235</v>
      </c>
      <c r="H1455" t="s">
        <v>115</v>
      </c>
      <c r="I1455" t="s">
        <v>79</v>
      </c>
      <c r="P1455" t="s">
        <v>4477</v>
      </c>
      <c r="U1455" t="str">
        <f>CONCATENATE(Parameter[[#This Row],[Use Case 1]],";",Parameter[[#This Row],[Use Case 2]],";",Parameter[[#This Row],[Use Case 3]],";",Parameter[[#This Row],[Use Case 4]],";",Parameter[[#This Row],[Use Case 5]],";")</f>
        <v>Planung Baustoffe;;;;;</v>
      </c>
      <c r="V1455" t="s">
        <v>34</v>
      </c>
      <c r="W1455">
        <v>2022</v>
      </c>
      <c r="Y1455" t="s">
        <v>4661</v>
      </c>
      <c r="AD1455">
        <f t="shared" si="22"/>
        <v>1454</v>
      </c>
    </row>
    <row r="1456" spans="1:30" hidden="1" x14ac:dyDescent="0.3">
      <c r="E1456" t="s">
        <v>228</v>
      </c>
      <c r="F1456" t="s">
        <v>1234</v>
      </c>
      <c r="G1456" t="s">
        <v>1235</v>
      </c>
      <c r="H1456" t="s">
        <v>1686</v>
      </c>
      <c r="I1456" t="s">
        <v>79</v>
      </c>
      <c r="P1456" t="s">
        <v>4477</v>
      </c>
      <c r="U1456" t="str">
        <f>CONCATENATE(Parameter[[#This Row],[Use Case 1]],";",Parameter[[#This Row],[Use Case 2]],";",Parameter[[#This Row],[Use Case 3]],";",Parameter[[#This Row],[Use Case 4]],";",Parameter[[#This Row],[Use Case 5]],";")</f>
        <v>Planung Baustoffe;;;;;</v>
      </c>
      <c r="V1456" t="s">
        <v>34</v>
      </c>
      <c r="W1456">
        <v>2022</v>
      </c>
      <c r="Y1456" t="s">
        <v>4661</v>
      </c>
      <c r="AD1456">
        <f t="shared" si="22"/>
        <v>1455</v>
      </c>
    </row>
    <row r="1457" spans="1:30" hidden="1" x14ac:dyDescent="0.3">
      <c r="E1457" t="s">
        <v>228</v>
      </c>
      <c r="F1457" t="s">
        <v>1234</v>
      </c>
      <c r="G1457" t="s">
        <v>1235</v>
      </c>
      <c r="H1457" t="s">
        <v>1239</v>
      </c>
      <c r="I1457" t="s">
        <v>79</v>
      </c>
      <c r="P1457" t="s">
        <v>4477</v>
      </c>
      <c r="U1457" t="str">
        <f>CONCATENATE(Parameter[[#This Row],[Use Case 1]],";",Parameter[[#This Row],[Use Case 2]],";",Parameter[[#This Row],[Use Case 3]],";",Parameter[[#This Row],[Use Case 4]],";",Parameter[[#This Row],[Use Case 5]],";")</f>
        <v>Planung Baustoffe;;;;;</v>
      </c>
      <c r="V1457" t="s">
        <v>34</v>
      </c>
      <c r="W1457">
        <v>2022</v>
      </c>
      <c r="Y1457" t="s">
        <v>4661</v>
      </c>
      <c r="AD1457">
        <f t="shared" si="22"/>
        <v>1456</v>
      </c>
    </row>
    <row r="1458" spans="1:30" hidden="1" x14ac:dyDescent="0.3">
      <c r="E1458" t="s">
        <v>228</v>
      </c>
      <c r="F1458" t="s">
        <v>1234</v>
      </c>
      <c r="G1458" t="s">
        <v>1235</v>
      </c>
      <c r="H1458" t="s">
        <v>1240</v>
      </c>
      <c r="I1458" t="s">
        <v>79</v>
      </c>
      <c r="P1458" t="s">
        <v>4477</v>
      </c>
      <c r="U1458" t="str">
        <f>CONCATENATE(Parameter[[#This Row],[Use Case 1]],";",Parameter[[#This Row],[Use Case 2]],";",Parameter[[#This Row],[Use Case 3]],";",Parameter[[#This Row],[Use Case 4]],";",Parameter[[#This Row],[Use Case 5]],";")</f>
        <v>Planung Baustoffe;;;;;</v>
      </c>
      <c r="V1458" t="s">
        <v>34</v>
      </c>
      <c r="W1458">
        <v>2022</v>
      </c>
      <c r="Y1458" t="s">
        <v>4661</v>
      </c>
      <c r="AD1458">
        <f t="shared" si="22"/>
        <v>1457</v>
      </c>
    </row>
    <row r="1459" spans="1:30" hidden="1" x14ac:dyDescent="0.3">
      <c r="E1459" t="s">
        <v>228</v>
      </c>
      <c r="F1459" t="s">
        <v>1234</v>
      </c>
      <c r="G1459" t="s">
        <v>1235</v>
      </c>
      <c r="H1459" t="s">
        <v>1241</v>
      </c>
      <c r="I1459" t="s">
        <v>79</v>
      </c>
      <c r="P1459" t="s">
        <v>4477</v>
      </c>
      <c r="U1459" t="str">
        <f>CONCATENATE(Parameter[[#This Row],[Use Case 1]],";",Parameter[[#This Row],[Use Case 2]],";",Parameter[[#This Row],[Use Case 3]],";",Parameter[[#This Row],[Use Case 4]],";",Parameter[[#This Row],[Use Case 5]],";")</f>
        <v>Planung Baustoffe;;;;;</v>
      </c>
      <c r="V1459" t="s">
        <v>34</v>
      </c>
      <c r="W1459">
        <v>2022</v>
      </c>
      <c r="Y1459" t="s">
        <v>4661</v>
      </c>
      <c r="AD1459">
        <f t="shared" si="22"/>
        <v>1458</v>
      </c>
    </row>
    <row r="1460" spans="1:30" hidden="1" x14ac:dyDescent="0.3">
      <c r="E1460" t="s">
        <v>228</v>
      </c>
      <c r="F1460" t="s">
        <v>1234</v>
      </c>
      <c r="G1460" t="s">
        <v>1235</v>
      </c>
      <c r="H1460" t="s">
        <v>1242</v>
      </c>
      <c r="I1460" t="s">
        <v>79</v>
      </c>
      <c r="P1460" t="s">
        <v>4477</v>
      </c>
      <c r="U1460" t="str">
        <f>CONCATENATE(Parameter[[#This Row],[Use Case 1]],";",Parameter[[#This Row],[Use Case 2]],";",Parameter[[#This Row],[Use Case 3]],";",Parameter[[#This Row],[Use Case 4]],";",Parameter[[#This Row],[Use Case 5]],";")</f>
        <v>Planung Baustoffe;;;;;</v>
      </c>
      <c r="V1460" t="s">
        <v>34</v>
      </c>
      <c r="W1460">
        <v>2022</v>
      </c>
      <c r="Y1460" t="s">
        <v>4661</v>
      </c>
      <c r="AD1460">
        <f t="shared" si="22"/>
        <v>1459</v>
      </c>
    </row>
    <row r="1461" spans="1:30" hidden="1" x14ac:dyDescent="0.3">
      <c r="E1461" t="s">
        <v>228</v>
      </c>
      <c r="F1461" t="s">
        <v>1234</v>
      </c>
      <c r="G1461" t="s">
        <v>1235</v>
      </c>
      <c r="H1461" t="s">
        <v>1243</v>
      </c>
      <c r="I1461" t="s">
        <v>79</v>
      </c>
      <c r="P1461" t="s">
        <v>4477</v>
      </c>
      <c r="U1461" t="str">
        <f>CONCATENATE(Parameter[[#This Row],[Use Case 1]],";",Parameter[[#This Row],[Use Case 2]],";",Parameter[[#This Row],[Use Case 3]],";",Parameter[[#This Row],[Use Case 4]],";",Parameter[[#This Row],[Use Case 5]],";")</f>
        <v>Planung Baustoffe;;;;;</v>
      </c>
      <c r="V1461" t="s">
        <v>34</v>
      </c>
      <c r="W1461">
        <v>2022</v>
      </c>
      <c r="Y1461" t="s">
        <v>4661</v>
      </c>
      <c r="AD1461">
        <f t="shared" si="22"/>
        <v>1460</v>
      </c>
    </row>
    <row r="1462" spans="1:30" hidden="1" x14ac:dyDescent="0.3">
      <c r="E1462" t="s">
        <v>228</v>
      </c>
      <c r="F1462" t="s">
        <v>1234</v>
      </c>
      <c r="G1462" t="s">
        <v>1235</v>
      </c>
      <c r="H1462" t="s">
        <v>1244</v>
      </c>
      <c r="I1462" t="s">
        <v>79</v>
      </c>
      <c r="P1462" t="s">
        <v>4477</v>
      </c>
      <c r="U1462" t="str">
        <f>CONCATENATE(Parameter[[#This Row],[Use Case 1]],";",Parameter[[#This Row],[Use Case 2]],";",Parameter[[#This Row],[Use Case 3]],";",Parameter[[#This Row],[Use Case 4]],";",Parameter[[#This Row],[Use Case 5]],";")</f>
        <v>Planung Baustoffe;;;;;</v>
      </c>
      <c r="V1462" t="s">
        <v>34</v>
      </c>
      <c r="W1462">
        <v>2022</v>
      </c>
      <c r="Y1462" t="s">
        <v>4661</v>
      </c>
      <c r="AD1462">
        <f t="shared" si="22"/>
        <v>1461</v>
      </c>
    </row>
    <row r="1463" spans="1:30" hidden="1" x14ac:dyDescent="0.3">
      <c r="E1463" t="s">
        <v>228</v>
      </c>
      <c r="F1463" t="s">
        <v>1234</v>
      </c>
      <c r="G1463" t="s">
        <v>1235</v>
      </c>
      <c r="H1463" t="s">
        <v>1245</v>
      </c>
      <c r="I1463" t="s">
        <v>79</v>
      </c>
      <c r="P1463" t="s">
        <v>4477</v>
      </c>
      <c r="U1463" t="str">
        <f>CONCATENATE(Parameter[[#This Row],[Use Case 1]],";",Parameter[[#This Row],[Use Case 2]],";",Parameter[[#This Row],[Use Case 3]],";",Parameter[[#This Row],[Use Case 4]],";",Parameter[[#This Row],[Use Case 5]],";")</f>
        <v>Planung Baustoffe;;;;;</v>
      </c>
      <c r="V1463" t="s">
        <v>34</v>
      </c>
      <c r="W1463">
        <v>2022</v>
      </c>
      <c r="Y1463" t="s">
        <v>4661</v>
      </c>
      <c r="AD1463">
        <f t="shared" si="22"/>
        <v>1462</v>
      </c>
    </row>
    <row r="1464" spans="1:30" hidden="1" x14ac:dyDescent="0.3">
      <c r="E1464" t="s">
        <v>228</v>
      </c>
      <c r="F1464" t="s">
        <v>1234</v>
      </c>
      <c r="G1464" t="s">
        <v>1235</v>
      </c>
      <c r="H1464" t="s">
        <v>1246</v>
      </c>
      <c r="I1464" t="s">
        <v>79</v>
      </c>
      <c r="P1464" t="s">
        <v>4477</v>
      </c>
      <c r="U1464" t="str">
        <f>CONCATENATE(Parameter[[#This Row],[Use Case 1]],";",Parameter[[#This Row],[Use Case 2]],";",Parameter[[#This Row],[Use Case 3]],";",Parameter[[#This Row],[Use Case 4]],";",Parameter[[#This Row],[Use Case 5]],";")</f>
        <v>Planung Baustoffe;;;;;</v>
      </c>
      <c r="V1464" t="s">
        <v>34</v>
      </c>
      <c r="W1464">
        <v>2022</v>
      </c>
      <c r="Y1464" t="s">
        <v>4661</v>
      </c>
      <c r="AD1464">
        <f t="shared" si="22"/>
        <v>1463</v>
      </c>
    </row>
    <row r="1465" spans="1:30" hidden="1" x14ac:dyDescent="0.3">
      <c r="E1465" t="s">
        <v>228</v>
      </c>
      <c r="F1465" t="s">
        <v>1234</v>
      </c>
      <c r="G1465" t="s">
        <v>1235</v>
      </c>
      <c r="H1465" t="s">
        <v>1247</v>
      </c>
      <c r="I1465" t="s">
        <v>79</v>
      </c>
      <c r="P1465" t="s">
        <v>4477</v>
      </c>
      <c r="U1465" t="str">
        <f>CONCATENATE(Parameter[[#This Row],[Use Case 1]],";",Parameter[[#This Row],[Use Case 2]],";",Parameter[[#This Row],[Use Case 3]],";",Parameter[[#This Row],[Use Case 4]],";",Parameter[[#This Row],[Use Case 5]],";")</f>
        <v>Planung Baustoffe;;;;;</v>
      </c>
      <c r="V1465" t="s">
        <v>34</v>
      </c>
      <c r="W1465">
        <v>2022</v>
      </c>
      <c r="Y1465" t="s">
        <v>4661</v>
      </c>
      <c r="AD1465">
        <f t="shared" si="22"/>
        <v>1464</v>
      </c>
    </row>
    <row r="1466" spans="1:30" hidden="1" x14ac:dyDescent="0.3">
      <c r="E1466" t="s">
        <v>228</v>
      </c>
      <c r="F1466" t="s">
        <v>1234</v>
      </c>
      <c r="G1466" t="s">
        <v>1235</v>
      </c>
      <c r="H1466" t="s">
        <v>1248</v>
      </c>
      <c r="I1466" t="s">
        <v>79</v>
      </c>
      <c r="P1466" t="s">
        <v>4477</v>
      </c>
      <c r="U1466" t="str">
        <f>CONCATENATE(Parameter[[#This Row],[Use Case 1]],";",Parameter[[#This Row],[Use Case 2]],";",Parameter[[#This Row],[Use Case 3]],";",Parameter[[#This Row],[Use Case 4]],";",Parameter[[#This Row],[Use Case 5]],";")</f>
        <v>Planung Baustoffe;;;;;</v>
      </c>
      <c r="V1466" t="s">
        <v>34</v>
      </c>
      <c r="W1466">
        <v>2022</v>
      </c>
      <c r="Y1466" t="s">
        <v>4661</v>
      </c>
      <c r="AD1466">
        <f t="shared" si="22"/>
        <v>1465</v>
      </c>
    </row>
    <row r="1467" spans="1:30" hidden="1" x14ac:dyDescent="0.3">
      <c r="E1467" t="s">
        <v>228</v>
      </c>
      <c r="F1467" t="s">
        <v>1234</v>
      </c>
      <c r="G1467" t="s">
        <v>1235</v>
      </c>
      <c r="H1467" t="s">
        <v>1249</v>
      </c>
      <c r="I1467" t="s">
        <v>79</v>
      </c>
      <c r="P1467" t="s">
        <v>4477</v>
      </c>
      <c r="U1467" t="str">
        <f>CONCATENATE(Parameter[[#This Row],[Use Case 1]],";",Parameter[[#This Row],[Use Case 2]],";",Parameter[[#This Row],[Use Case 3]],";",Parameter[[#This Row],[Use Case 4]],";",Parameter[[#This Row],[Use Case 5]],";")</f>
        <v>Planung Baustoffe;;;;;</v>
      </c>
      <c r="V1467" t="s">
        <v>34</v>
      </c>
      <c r="W1467">
        <v>2022</v>
      </c>
      <c r="Y1467" t="s">
        <v>4661</v>
      </c>
      <c r="AD1467">
        <f t="shared" si="22"/>
        <v>1466</v>
      </c>
    </row>
    <row r="1468" spans="1:30" hidden="1" x14ac:dyDescent="0.3">
      <c r="E1468" t="s">
        <v>228</v>
      </c>
      <c r="F1468" t="s">
        <v>1234</v>
      </c>
      <c r="G1468" t="s">
        <v>1235</v>
      </c>
      <c r="H1468" t="s">
        <v>1250</v>
      </c>
      <c r="I1468" t="s">
        <v>79</v>
      </c>
      <c r="P1468" t="s">
        <v>4477</v>
      </c>
      <c r="U1468" t="str">
        <f>CONCATENATE(Parameter[[#This Row],[Use Case 1]],";",Parameter[[#This Row],[Use Case 2]],";",Parameter[[#This Row],[Use Case 3]],";",Parameter[[#This Row],[Use Case 4]],";",Parameter[[#This Row],[Use Case 5]],";")</f>
        <v>Planung Baustoffe;;;;;</v>
      </c>
      <c r="V1468" t="s">
        <v>34</v>
      </c>
      <c r="W1468">
        <v>2022</v>
      </c>
      <c r="Y1468" t="s">
        <v>4661</v>
      </c>
      <c r="AD1468">
        <f t="shared" si="22"/>
        <v>1467</v>
      </c>
    </row>
    <row r="1469" spans="1:30" hidden="1" x14ac:dyDescent="0.3">
      <c r="E1469" t="s">
        <v>228</v>
      </c>
      <c r="F1469" t="s">
        <v>1234</v>
      </c>
      <c r="G1469" t="s">
        <v>1235</v>
      </c>
      <c r="H1469" t="s">
        <v>1251</v>
      </c>
      <c r="I1469" t="s">
        <v>79</v>
      </c>
      <c r="P1469" t="s">
        <v>4477</v>
      </c>
      <c r="U1469" t="str">
        <f>CONCATENATE(Parameter[[#This Row],[Use Case 1]],";",Parameter[[#This Row],[Use Case 2]],";",Parameter[[#This Row],[Use Case 3]],";",Parameter[[#This Row],[Use Case 4]],";",Parameter[[#This Row],[Use Case 5]],";")</f>
        <v>Planung Baustoffe;;;;;</v>
      </c>
      <c r="V1469" t="s">
        <v>34</v>
      </c>
      <c r="W1469">
        <v>2022</v>
      </c>
      <c r="Y1469" t="s">
        <v>4661</v>
      </c>
      <c r="AD1469">
        <f t="shared" si="22"/>
        <v>1468</v>
      </c>
    </row>
    <row r="1470" spans="1:30" hidden="1" x14ac:dyDescent="0.3">
      <c r="E1470" t="s">
        <v>228</v>
      </c>
      <c r="F1470" t="s">
        <v>1234</v>
      </c>
      <c r="G1470" t="s">
        <v>1235</v>
      </c>
      <c r="H1470" t="s">
        <v>1252</v>
      </c>
      <c r="I1470" t="s">
        <v>79</v>
      </c>
      <c r="P1470" t="s">
        <v>4477</v>
      </c>
      <c r="U1470" t="str">
        <f>CONCATENATE(Parameter[[#This Row],[Use Case 1]],";",Parameter[[#This Row],[Use Case 2]],";",Parameter[[#This Row],[Use Case 3]],";",Parameter[[#This Row],[Use Case 4]],";",Parameter[[#This Row],[Use Case 5]],";")</f>
        <v>Planung Baustoffe;;;;;</v>
      </c>
      <c r="V1470" t="s">
        <v>34</v>
      </c>
      <c r="W1470">
        <v>2022</v>
      </c>
      <c r="Y1470" t="s">
        <v>4661</v>
      </c>
      <c r="AD1470">
        <f t="shared" si="22"/>
        <v>1469</v>
      </c>
    </row>
    <row r="1471" spans="1:30" hidden="1" x14ac:dyDescent="0.3">
      <c r="E1471" t="s">
        <v>228</v>
      </c>
      <c r="F1471" t="s">
        <v>1234</v>
      </c>
      <c r="G1471" t="s">
        <v>1235</v>
      </c>
      <c r="H1471" t="s">
        <v>1253</v>
      </c>
      <c r="I1471" t="s">
        <v>79</v>
      </c>
      <c r="P1471" t="s">
        <v>4477</v>
      </c>
      <c r="U1471" t="str">
        <f>CONCATENATE(Parameter[[#This Row],[Use Case 1]],";",Parameter[[#This Row],[Use Case 2]],";",Parameter[[#This Row],[Use Case 3]],";",Parameter[[#This Row],[Use Case 4]],";",Parameter[[#This Row],[Use Case 5]],";")</f>
        <v>Planung Baustoffe;;;;;</v>
      </c>
      <c r="V1471" t="s">
        <v>34</v>
      </c>
      <c r="W1471">
        <v>2022</v>
      </c>
      <c r="Y1471" t="s">
        <v>4661</v>
      </c>
      <c r="AD1471">
        <f t="shared" si="22"/>
        <v>1470</v>
      </c>
    </row>
    <row r="1472" spans="1:30" hidden="1" x14ac:dyDescent="0.3">
      <c r="A1472" s="3"/>
      <c r="B1472" s="3"/>
      <c r="C1472" s="3"/>
      <c r="D1472" s="3"/>
      <c r="E1472" s="3" t="s">
        <v>228</v>
      </c>
      <c r="F1472" s="3" t="s">
        <v>1254</v>
      </c>
      <c r="G1472" s="3"/>
      <c r="H1472" s="3"/>
      <c r="I1472" s="3" t="s">
        <v>32</v>
      </c>
      <c r="J1472" s="3" t="s">
        <v>1254</v>
      </c>
      <c r="K1472" s="3"/>
      <c r="L1472" s="3"/>
      <c r="M1472" s="3" t="s">
        <v>3574</v>
      </c>
      <c r="N1472" s="3"/>
      <c r="O1472" s="3"/>
      <c r="P1472" s="3" t="s">
        <v>4477</v>
      </c>
      <c r="Q1472" s="3"/>
      <c r="R1472" s="3"/>
      <c r="S1472" s="3"/>
      <c r="T1472" s="3"/>
      <c r="U1472" s="3" t="str">
        <f>CONCATENATE(Parameter[[#This Row],[Use Case 1]],";",Parameter[[#This Row],[Use Case 2]],";",Parameter[[#This Row],[Use Case 3]],";",Parameter[[#This Row],[Use Case 4]],";",Parameter[[#This Row],[Use Case 5]],";")</f>
        <v>Planung Baustoffe;;;;;</v>
      </c>
      <c r="V1472" s="3" t="s">
        <v>34</v>
      </c>
      <c r="W1472" s="3">
        <v>2022</v>
      </c>
      <c r="X1472" s="3"/>
      <c r="Y1472" s="3" t="s">
        <v>4661</v>
      </c>
      <c r="Z1472" s="3" t="s">
        <v>1254</v>
      </c>
      <c r="AA1472" s="3" t="s">
        <v>4373</v>
      </c>
      <c r="AB1472" s="3"/>
      <c r="AC1472" s="3"/>
      <c r="AD1472" s="3">
        <f t="shared" si="22"/>
        <v>1471</v>
      </c>
    </row>
    <row r="1473" spans="1:30" hidden="1" x14ac:dyDescent="0.3">
      <c r="E1473" t="s">
        <v>228</v>
      </c>
      <c r="F1473" t="s">
        <v>1254</v>
      </c>
      <c r="G1473" t="s">
        <v>1255</v>
      </c>
      <c r="H1473"/>
      <c r="I1473" t="s">
        <v>37</v>
      </c>
      <c r="J1473" t="s">
        <v>1257</v>
      </c>
      <c r="K1473" t="s">
        <v>74</v>
      </c>
      <c r="L1473" t="s">
        <v>1256</v>
      </c>
      <c r="M1473" t="s">
        <v>41</v>
      </c>
      <c r="P1473" t="s">
        <v>4477</v>
      </c>
      <c r="U1473" t="str">
        <f>CONCATENATE(Parameter[[#This Row],[Use Case 1]],";",Parameter[[#This Row],[Use Case 2]],";",Parameter[[#This Row],[Use Case 3]],";",Parameter[[#This Row],[Use Case 4]],";",Parameter[[#This Row],[Use Case 5]],";")</f>
        <v>Planung Baustoffe;;;;;</v>
      </c>
      <c r="V1473" t="s">
        <v>34</v>
      </c>
      <c r="W1473">
        <v>2022</v>
      </c>
      <c r="Y1473" t="s">
        <v>4661</v>
      </c>
      <c r="Z1473" t="s">
        <v>1258</v>
      </c>
      <c r="AD1473">
        <f t="shared" si="22"/>
        <v>1472</v>
      </c>
    </row>
    <row r="1474" spans="1:30" hidden="1" x14ac:dyDescent="0.3">
      <c r="E1474" t="s">
        <v>228</v>
      </c>
      <c r="F1474" t="s">
        <v>1254</v>
      </c>
      <c r="G1474" t="s">
        <v>1255</v>
      </c>
      <c r="H1474" t="s">
        <v>115</v>
      </c>
      <c r="I1474" t="s">
        <v>79</v>
      </c>
      <c r="P1474" t="s">
        <v>4477</v>
      </c>
      <c r="U1474" t="str">
        <f>CONCATENATE(Parameter[[#This Row],[Use Case 1]],";",Parameter[[#This Row],[Use Case 2]],";",Parameter[[#This Row],[Use Case 3]],";",Parameter[[#This Row],[Use Case 4]],";",Parameter[[#This Row],[Use Case 5]],";")</f>
        <v>Planung Baustoffe;;;;;</v>
      </c>
      <c r="V1474" t="s">
        <v>34</v>
      </c>
      <c r="W1474">
        <v>2022</v>
      </c>
      <c r="Y1474" t="s">
        <v>4661</v>
      </c>
      <c r="AD1474">
        <f t="shared" si="22"/>
        <v>1473</v>
      </c>
    </row>
    <row r="1475" spans="1:30" hidden="1" x14ac:dyDescent="0.3">
      <c r="E1475" t="s">
        <v>228</v>
      </c>
      <c r="F1475" t="s">
        <v>1254</v>
      </c>
      <c r="G1475" t="s">
        <v>1255</v>
      </c>
      <c r="H1475" t="s">
        <v>1686</v>
      </c>
      <c r="I1475" t="s">
        <v>79</v>
      </c>
      <c r="P1475" t="s">
        <v>4477</v>
      </c>
      <c r="U1475" t="str">
        <f>CONCATENATE(Parameter[[#This Row],[Use Case 1]],";",Parameter[[#This Row],[Use Case 2]],";",Parameter[[#This Row],[Use Case 3]],";",Parameter[[#This Row],[Use Case 4]],";",Parameter[[#This Row],[Use Case 5]],";")</f>
        <v>Planung Baustoffe;;;;;</v>
      </c>
      <c r="V1475" t="s">
        <v>34</v>
      </c>
      <c r="W1475">
        <v>2022</v>
      </c>
      <c r="Y1475" t="s">
        <v>4661</v>
      </c>
      <c r="AD1475">
        <f t="shared" si="22"/>
        <v>1474</v>
      </c>
    </row>
    <row r="1476" spans="1:30" hidden="1" x14ac:dyDescent="0.3">
      <c r="E1476" t="s">
        <v>228</v>
      </c>
      <c r="F1476" t="s">
        <v>1254</v>
      </c>
      <c r="G1476" t="s">
        <v>1255</v>
      </c>
      <c r="H1476" t="s">
        <v>1259</v>
      </c>
      <c r="I1476" t="s">
        <v>79</v>
      </c>
      <c r="P1476" t="s">
        <v>4477</v>
      </c>
      <c r="U1476" t="str">
        <f>CONCATENATE(Parameter[[#This Row],[Use Case 1]],";",Parameter[[#This Row],[Use Case 2]],";",Parameter[[#This Row],[Use Case 3]],";",Parameter[[#This Row],[Use Case 4]],";",Parameter[[#This Row],[Use Case 5]],";")</f>
        <v>Planung Baustoffe;;;;;</v>
      </c>
      <c r="V1476" t="s">
        <v>34</v>
      </c>
      <c r="W1476">
        <v>2022</v>
      </c>
      <c r="Y1476" t="s">
        <v>4661</v>
      </c>
      <c r="AD1476">
        <f t="shared" ref="AD1476:AD1539" si="23">AD1475+1</f>
        <v>1475</v>
      </c>
    </row>
    <row r="1477" spans="1:30" hidden="1" x14ac:dyDescent="0.3">
      <c r="A1477" s="3"/>
      <c r="B1477" s="3"/>
      <c r="C1477" s="3"/>
      <c r="D1477" s="3"/>
      <c r="E1477" s="3" t="s">
        <v>228</v>
      </c>
      <c r="F1477" s="3" t="s">
        <v>1260</v>
      </c>
      <c r="G1477" s="3"/>
      <c r="H1477" s="3"/>
      <c r="I1477" s="3" t="s">
        <v>32</v>
      </c>
      <c r="J1477" s="3" t="s">
        <v>1260</v>
      </c>
      <c r="K1477" s="3"/>
      <c r="L1477" s="3"/>
      <c r="M1477" s="3" t="s">
        <v>3574</v>
      </c>
      <c r="N1477" s="3"/>
      <c r="O1477" s="3"/>
      <c r="P1477" s="3" t="s">
        <v>4477</v>
      </c>
      <c r="Q1477" s="3"/>
      <c r="R1477" s="3"/>
      <c r="S1477" s="3"/>
      <c r="T1477" s="3"/>
      <c r="U1477" s="3" t="str">
        <f>CONCATENATE(Parameter[[#This Row],[Use Case 1]],";",Parameter[[#This Row],[Use Case 2]],";",Parameter[[#This Row],[Use Case 3]],";",Parameter[[#This Row],[Use Case 4]],";",Parameter[[#This Row],[Use Case 5]],";")</f>
        <v>Planung Baustoffe;;;;;</v>
      </c>
      <c r="V1477" s="3" t="s">
        <v>34</v>
      </c>
      <c r="W1477" s="3">
        <v>2022</v>
      </c>
      <c r="X1477" s="3"/>
      <c r="Y1477" s="3" t="s">
        <v>4661</v>
      </c>
      <c r="Z1477" s="3" t="s">
        <v>1260</v>
      </c>
      <c r="AA1477" s="3" t="s">
        <v>4373</v>
      </c>
      <c r="AB1477" s="3"/>
      <c r="AC1477" s="3"/>
      <c r="AD1477" s="3">
        <f t="shared" si="23"/>
        <v>1476</v>
      </c>
    </row>
    <row r="1478" spans="1:30" hidden="1" x14ac:dyDescent="0.3">
      <c r="E1478" t="s">
        <v>228</v>
      </c>
      <c r="F1478" t="s">
        <v>1260</v>
      </c>
      <c r="G1478" t="s">
        <v>1261</v>
      </c>
      <c r="H1478"/>
      <c r="I1478" t="s">
        <v>37</v>
      </c>
      <c r="J1478" t="s">
        <v>1263</v>
      </c>
      <c r="K1478" t="s">
        <v>74</v>
      </c>
      <c r="L1478" t="s">
        <v>1262</v>
      </c>
      <c r="M1478" t="s">
        <v>41</v>
      </c>
      <c r="P1478" t="s">
        <v>4477</v>
      </c>
      <c r="U1478" t="str">
        <f>CONCATENATE(Parameter[[#This Row],[Use Case 1]],";",Parameter[[#This Row],[Use Case 2]],";",Parameter[[#This Row],[Use Case 3]],";",Parameter[[#This Row],[Use Case 4]],";",Parameter[[#This Row],[Use Case 5]],";")</f>
        <v>Planung Baustoffe;;;;;</v>
      </c>
      <c r="V1478" t="s">
        <v>34</v>
      </c>
      <c r="W1478">
        <v>2022</v>
      </c>
      <c r="Y1478" t="s">
        <v>4661</v>
      </c>
      <c r="Z1478" t="s">
        <v>1264</v>
      </c>
      <c r="AD1478">
        <f t="shared" si="23"/>
        <v>1477</v>
      </c>
    </row>
    <row r="1479" spans="1:30" hidden="1" x14ac:dyDescent="0.3">
      <c r="E1479" t="s">
        <v>228</v>
      </c>
      <c r="F1479" t="s">
        <v>1260</v>
      </c>
      <c r="G1479" t="s">
        <v>1261</v>
      </c>
      <c r="H1479" t="s">
        <v>115</v>
      </c>
      <c r="I1479" t="s">
        <v>79</v>
      </c>
      <c r="P1479" t="s">
        <v>4477</v>
      </c>
      <c r="U1479" t="str">
        <f>CONCATENATE(Parameter[[#This Row],[Use Case 1]],";",Parameter[[#This Row],[Use Case 2]],";",Parameter[[#This Row],[Use Case 3]],";",Parameter[[#This Row],[Use Case 4]],";",Parameter[[#This Row],[Use Case 5]],";")</f>
        <v>Planung Baustoffe;;;;;</v>
      </c>
      <c r="V1479" t="s">
        <v>34</v>
      </c>
      <c r="W1479">
        <v>2022</v>
      </c>
      <c r="Y1479" t="s">
        <v>4661</v>
      </c>
      <c r="AD1479">
        <f t="shared" si="23"/>
        <v>1478</v>
      </c>
    </row>
    <row r="1480" spans="1:30" hidden="1" x14ac:dyDescent="0.3">
      <c r="E1480" t="s">
        <v>228</v>
      </c>
      <c r="F1480" t="s">
        <v>1260</v>
      </c>
      <c r="G1480" t="s">
        <v>1261</v>
      </c>
      <c r="H1480" t="s">
        <v>1686</v>
      </c>
      <c r="I1480" t="s">
        <v>79</v>
      </c>
      <c r="P1480" t="s">
        <v>4477</v>
      </c>
      <c r="U1480" t="str">
        <f>CONCATENATE(Parameter[[#This Row],[Use Case 1]],";",Parameter[[#This Row],[Use Case 2]],";",Parameter[[#This Row],[Use Case 3]],";",Parameter[[#This Row],[Use Case 4]],";",Parameter[[#This Row],[Use Case 5]],";")</f>
        <v>Planung Baustoffe;;;;;</v>
      </c>
      <c r="V1480" t="s">
        <v>34</v>
      </c>
      <c r="W1480">
        <v>2022</v>
      </c>
      <c r="Y1480" t="s">
        <v>4661</v>
      </c>
      <c r="AD1480">
        <f t="shared" si="23"/>
        <v>1479</v>
      </c>
    </row>
    <row r="1481" spans="1:30" hidden="1" x14ac:dyDescent="0.3">
      <c r="E1481" t="s">
        <v>228</v>
      </c>
      <c r="F1481" t="s">
        <v>1260</v>
      </c>
      <c r="G1481" t="s">
        <v>1261</v>
      </c>
      <c r="H1481" t="s">
        <v>1265</v>
      </c>
      <c r="I1481" t="s">
        <v>79</v>
      </c>
      <c r="P1481" t="s">
        <v>4477</v>
      </c>
      <c r="U1481" t="str">
        <f>CONCATENATE(Parameter[[#This Row],[Use Case 1]],";",Parameter[[#This Row],[Use Case 2]],";",Parameter[[#This Row],[Use Case 3]],";",Parameter[[#This Row],[Use Case 4]],";",Parameter[[#This Row],[Use Case 5]],";")</f>
        <v>Planung Baustoffe;;;;;</v>
      </c>
      <c r="V1481" t="s">
        <v>34</v>
      </c>
      <c r="W1481">
        <v>2022</v>
      </c>
      <c r="Y1481" t="s">
        <v>4661</v>
      </c>
      <c r="AD1481">
        <f t="shared" si="23"/>
        <v>1480</v>
      </c>
    </row>
    <row r="1482" spans="1:30" hidden="1" x14ac:dyDescent="0.3">
      <c r="E1482" t="s">
        <v>228</v>
      </c>
      <c r="F1482" t="s">
        <v>1260</v>
      </c>
      <c r="G1482" t="s">
        <v>1261</v>
      </c>
      <c r="H1482" t="s">
        <v>1266</v>
      </c>
      <c r="I1482" t="s">
        <v>79</v>
      </c>
      <c r="P1482" t="s">
        <v>4477</v>
      </c>
      <c r="U1482" t="str">
        <f>CONCATENATE(Parameter[[#This Row],[Use Case 1]],";",Parameter[[#This Row],[Use Case 2]],";",Parameter[[#This Row],[Use Case 3]],";",Parameter[[#This Row],[Use Case 4]],";",Parameter[[#This Row],[Use Case 5]],";")</f>
        <v>Planung Baustoffe;;;;;</v>
      </c>
      <c r="V1482" t="s">
        <v>34</v>
      </c>
      <c r="W1482">
        <v>2022</v>
      </c>
      <c r="Y1482" t="s">
        <v>4661</v>
      </c>
      <c r="AD1482">
        <f t="shared" si="23"/>
        <v>1481</v>
      </c>
    </row>
    <row r="1483" spans="1:30" hidden="1" x14ac:dyDescent="0.3">
      <c r="E1483" t="s">
        <v>228</v>
      </c>
      <c r="F1483" t="s">
        <v>1260</v>
      </c>
      <c r="G1483" t="s">
        <v>1261</v>
      </c>
      <c r="H1483" t="s">
        <v>1267</v>
      </c>
      <c r="I1483" t="s">
        <v>79</v>
      </c>
      <c r="P1483" t="s">
        <v>4477</v>
      </c>
      <c r="U1483" t="str">
        <f>CONCATENATE(Parameter[[#This Row],[Use Case 1]],";",Parameter[[#This Row],[Use Case 2]],";",Parameter[[#This Row],[Use Case 3]],";",Parameter[[#This Row],[Use Case 4]],";",Parameter[[#This Row],[Use Case 5]],";")</f>
        <v>Planung Baustoffe;;;;;</v>
      </c>
      <c r="V1483" t="s">
        <v>34</v>
      </c>
      <c r="W1483">
        <v>2022</v>
      </c>
      <c r="Y1483" t="s">
        <v>4661</v>
      </c>
      <c r="AD1483">
        <f t="shared" si="23"/>
        <v>1482</v>
      </c>
    </row>
    <row r="1484" spans="1:30" hidden="1" x14ac:dyDescent="0.3">
      <c r="E1484" t="s">
        <v>228</v>
      </c>
      <c r="F1484" t="s">
        <v>1260</v>
      </c>
      <c r="G1484" t="s">
        <v>1261</v>
      </c>
      <c r="H1484" t="s">
        <v>1268</v>
      </c>
      <c r="I1484" t="s">
        <v>79</v>
      </c>
      <c r="P1484" t="s">
        <v>4477</v>
      </c>
      <c r="U1484" t="str">
        <f>CONCATENATE(Parameter[[#This Row],[Use Case 1]],";",Parameter[[#This Row],[Use Case 2]],";",Parameter[[#This Row],[Use Case 3]],";",Parameter[[#This Row],[Use Case 4]],";",Parameter[[#This Row],[Use Case 5]],";")</f>
        <v>Planung Baustoffe;;;;;</v>
      </c>
      <c r="V1484" t="s">
        <v>34</v>
      </c>
      <c r="W1484">
        <v>2022</v>
      </c>
      <c r="Y1484" t="s">
        <v>4661</v>
      </c>
      <c r="AD1484">
        <f t="shared" si="23"/>
        <v>1483</v>
      </c>
    </row>
    <row r="1485" spans="1:30" hidden="1" x14ac:dyDescent="0.3">
      <c r="E1485" t="s">
        <v>228</v>
      </c>
      <c r="F1485" t="s">
        <v>1260</v>
      </c>
      <c r="G1485" t="s">
        <v>1261</v>
      </c>
      <c r="H1485" t="s">
        <v>1269</v>
      </c>
      <c r="I1485" t="s">
        <v>79</v>
      </c>
      <c r="P1485" t="s">
        <v>4477</v>
      </c>
      <c r="U1485" t="str">
        <f>CONCATENATE(Parameter[[#This Row],[Use Case 1]],";",Parameter[[#This Row],[Use Case 2]],";",Parameter[[#This Row],[Use Case 3]],";",Parameter[[#This Row],[Use Case 4]],";",Parameter[[#This Row],[Use Case 5]],";")</f>
        <v>Planung Baustoffe;;;;;</v>
      </c>
      <c r="V1485" t="s">
        <v>34</v>
      </c>
      <c r="W1485">
        <v>2022</v>
      </c>
      <c r="Y1485" t="s">
        <v>4661</v>
      </c>
      <c r="AD1485">
        <f t="shared" si="23"/>
        <v>1484</v>
      </c>
    </row>
    <row r="1486" spans="1:30" hidden="1" x14ac:dyDescent="0.3">
      <c r="E1486" t="s">
        <v>228</v>
      </c>
      <c r="F1486" t="s">
        <v>1260</v>
      </c>
      <c r="G1486" t="s">
        <v>1261</v>
      </c>
      <c r="H1486" t="s">
        <v>1270</v>
      </c>
      <c r="I1486" t="s">
        <v>79</v>
      </c>
      <c r="P1486" t="s">
        <v>4477</v>
      </c>
      <c r="U1486" t="str">
        <f>CONCATENATE(Parameter[[#This Row],[Use Case 1]],";",Parameter[[#This Row],[Use Case 2]],";",Parameter[[#This Row],[Use Case 3]],";",Parameter[[#This Row],[Use Case 4]],";",Parameter[[#This Row],[Use Case 5]],";")</f>
        <v>Planung Baustoffe;;;;;</v>
      </c>
      <c r="V1486" t="s">
        <v>34</v>
      </c>
      <c r="W1486">
        <v>2022</v>
      </c>
      <c r="Y1486" t="s">
        <v>4661</v>
      </c>
      <c r="AD1486">
        <f t="shared" si="23"/>
        <v>1485</v>
      </c>
    </row>
    <row r="1487" spans="1:30" hidden="1" x14ac:dyDescent="0.3">
      <c r="E1487" t="s">
        <v>228</v>
      </c>
      <c r="F1487" t="s">
        <v>1260</v>
      </c>
      <c r="G1487" t="s">
        <v>1261</v>
      </c>
      <c r="H1487" t="s">
        <v>1271</v>
      </c>
      <c r="I1487" t="s">
        <v>79</v>
      </c>
      <c r="P1487" t="s">
        <v>4477</v>
      </c>
      <c r="U1487" t="str">
        <f>CONCATENATE(Parameter[[#This Row],[Use Case 1]],";",Parameter[[#This Row],[Use Case 2]],";",Parameter[[#This Row],[Use Case 3]],";",Parameter[[#This Row],[Use Case 4]],";",Parameter[[#This Row],[Use Case 5]],";")</f>
        <v>Planung Baustoffe;;;;;</v>
      </c>
      <c r="V1487" t="s">
        <v>34</v>
      </c>
      <c r="W1487">
        <v>2022</v>
      </c>
      <c r="Y1487" t="s">
        <v>4661</v>
      </c>
      <c r="AD1487">
        <f t="shared" si="23"/>
        <v>1486</v>
      </c>
    </row>
    <row r="1488" spans="1:30" hidden="1" x14ac:dyDescent="0.3">
      <c r="A1488" s="3"/>
      <c r="B1488" s="3"/>
      <c r="C1488" s="3"/>
      <c r="D1488" s="3"/>
      <c r="E1488" s="3" t="s">
        <v>228</v>
      </c>
      <c r="F1488" s="3" t="s">
        <v>1272</v>
      </c>
      <c r="G1488" s="3"/>
      <c r="H1488" s="3"/>
      <c r="I1488" s="3" t="s">
        <v>32</v>
      </c>
      <c r="J1488" s="3" t="s">
        <v>1272</v>
      </c>
      <c r="K1488" s="3"/>
      <c r="L1488" s="3"/>
      <c r="M1488" s="3" t="s">
        <v>3574</v>
      </c>
      <c r="N1488" s="3"/>
      <c r="O1488" s="3"/>
      <c r="P1488" s="3" t="s">
        <v>4477</v>
      </c>
      <c r="Q1488" s="3"/>
      <c r="R1488" s="3"/>
      <c r="S1488" s="3"/>
      <c r="T1488" s="3"/>
      <c r="U1488" s="3" t="str">
        <f>CONCATENATE(Parameter[[#This Row],[Use Case 1]],";",Parameter[[#This Row],[Use Case 2]],";",Parameter[[#This Row],[Use Case 3]],";",Parameter[[#This Row],[Use Case 4]],";",Parameter[[#This Row],[Use Case 5]],";")</f>
        <v>Planung Baustoffe;;;;;</v>
      </c>
      <c r="V1488" s="3" t="s">
        <v>34</v>
      </c>
      <c r="W1488" s="3">
        <v>2022</v>
      </c>
      <c r="X1488" s="3"/>
      <c r="Y1488" s="3" t="s">
        <v>4661</v>
      </c>
      <c r="Z1488" s="3" t="s">
        <v>1272</v>
      </c>
      <c r="AA1488" s="3" t="s">
        <v>4373</v>
      </c>
      <c r="AB1488" s="3"/>
      <c r="AC1488" s="3"/>
      <c r="AD1488" s="3">
        <f t="shared" si="23"/>
        <v>1487</v>
      </c>
    </row>
    <row r="1489" spans="1:30" hidden="1" x14ac:dyDescent="0.3">
      <c r="E1489" t="s">
        <v>228</v>
      </c>
      <c r="F1489" t="s">
        <v>1272</v>
      </c>
      <c r="G1489" t="s">
        <v>1273</v>
      </c>
      <c r="H1489"/>
      <c r="I1489" t="s">
        <v>37</v>
      </c>
      <c r="J1489" t="s">
        <v>1275</v>
      </c>
      <c r="K1489" t="s">
        <v>74</v>
      </c>
      <c r="L1489" t="s">
        <v>1274</v>
      </c>
      <c r="M1489" t="s">
        <v>41</v>
      </c>
      <c r="P1489" t="s">
        <v>4477</v>
      </c>
      <c r="U1489" t="str">
        <f>CONCATENATE(Parameter[[#This Row],[Use Case 1]],";",Parameter[[#This Row],[Use Case 2]],";",Parameter[[#This Row],[Use Case 3]],";",Parameter[[#This Row],[Use Case 4]],";",Parameter[[#This Row],[Use Case 5]],";")</f>
        <v>Planung Baustoffe;;;;;</v>
      </c>
      <c r="V1489" t="s">
        <v>34</v>
      </c>
      <c r="W1489">
        <v>2022</v>
      </c>
      <c r="Y1489" t="s">
        <v>4661</v>
      </c>
      <c r="Z1489" t="s">
        <v>1276</v>
      </c>
      <c r="AD1489">
        <f t="shared" si="23"/>
        <v>1488</v>
      </c>
    </row>
    <row r="1490" spans="1:30" hidden="1" x14ac:dyDescent="0.3">
      <c r="E1490" t="s">
        <v>228</v>
      </c>
      <c r="F1490" t="s">
        <v>1272</v>
      </c>
      <c r="G1490" t="s">
        <v>1273</v>
      </c>
      <c r="H1490" t="s">
        <v>115</v>
      </c>
      <c r="I1490" t="s">
        <v>79</v>
      </c>
      <c r="P1490" t="s">
        <v>4477</v>
      </c>
      <c r="U1490" t="str">
        <f>CONCATENATE(Parameter[[#This Row],[Use Case 1]],";",Parameter[[#This Row],[Use Case 2]],";",Parameter[[#This Row],[Use Case 3]],";",Parameter[[#This Row],[Use Case 4]],";",Parameter[[#This Row],[Use Case 5]],";")</f>
        <v>Planung Baustoffe;;;;;</v>
      </c>
      <c r="V1490" t="s">
        <v>34</v>
      </c>
      <c r="W1490">
        <v>2022</v>
      </c>
      <c r="Y1490" t="s">
        <v>4661</v>
      </c>
      <c r="AD1490">
        <f t="shared" si="23"/>
        <v>1489</v>
      </c>
    </row>
    <row r="1491" spans="1:30" hidden="1" x14ac:dyDescent="0.3">
      <c r="E1491" t="s">
        <v>228</v>
      </c>
      <c r="F1491" t="s">
        <v>1272</v>
      </c>
      <c r="G1491" t="s">
        <v>1273</v>
      </c>
      <c r="H1491" t="s">
        <v>1686</v>
      </c>
      <c r="I1491" t="s">
        <v>79</v>
      </c>
      <c r="P1491" t="s">
        <v>4477</v>
      </c>
      <c r="U1491" t="str">
        <f>CONCATENATE(Parameter[[#This Row],[Use Case 1]],";",Parameter[[#This Row],[Use Case 2]],";",Parameter[[#This Row],[Use Case 3]],";",Parameter[[#This Row],[Use Case 4]],";",Parameter[[#This Row],[Use Case 5]],";")</f>
        <v>Planung Baustoffe;;;;;</v>
      </c>
      <c r="V1491" t="s">
        <v>34</v>
      </c>
      <c r="W1491">
        <v>2022</v>
      </c>
      <c r="Y1491" t="s">
        <v>4661</v>
      </c>
      <c r="AD1491">
        <f t="shared" si="23"/>
        <v>1490</v>
      </c>
    </row>
    <row r="1492" spans="1:30" hidden="1" x14ac:dyDescent="0.3">
      <c r="E1492" t="s">
        <v>228</v>
      </c>
      <c r="F1492" t="s">
        <v>1272</v>
      </c>
      <c r="G1492" t="s">
        <v>1273</v>
      </c>
      <c r="H1492" t="s">
        <v>1259</v>
      </c>
      <c r="I1492" t="s">
        <v>79</v>
      </c>
      <c r="P1492" t="s">
        <v>4477</v>
      </c>
      <c r="U1492" t="str">
        <f>CONCATENATE(Parameter[[#This Row],[Use Case 1]],";",Parameter[[#This Row],[Use Case 2]],";",Parameter[[#This Row],[Use Case 3]],";",Parameter[[#This Row],[Use Case 4]],";",Parameter[[#This Row],[Use Case 5]],";")</f>
        <v>Planung Baustoffe;;;;;</v>
      </c>
      <c r="V1492" t="s">
        <v>34</v>
      </c>
      <c r="W1492">
        <v>2022</v>
      </c>
      <c r="Y1492" t="s">
        <v>4661</v>
      </c>
      <c r="AD1492">
        <f t="shared" si="23"/>
        <v>1491</v>
      </c>
    </row>
    <row r="1493" spans="1:30" x14ac:dyDescent="0.3">
      <c r="A1493" s="3" t="s">
        <v>29</v>
      </c>
      <c r="B1493" s="3" t="s">
        <v>4604</v>
      </c>
      <c r="C1493" s="3"/>
      <c r="D1493" s="3"/>
      <c r="E1493" s="3" t="s">
        <v>30</v>
      </c>
      <c r="F1493" s="3" t="s">
        <v>1477</v>
      </c>
      <c r="G1493" s="3"/>
      <c r="H1493" s="3"/>
      <c r="I1493" s="3" t="s">
        <v>32</v>
      </c>
      <c r="J1493" s="3" t="s">
        <v>1477</v>
      </c>
      <c r="K1493" s="3"/>
      <c r="L1493" s="3"/>
      <c r="M1493" s="3" t="s">
        <v>1052</v>
      </c>
      <c r="N1493" s="3"/>
      <c r="O1493" s="3"/>
      <c r="P1493" s="3" t="s">
        <v>4477</v>
      </c>
      <c r="Q1493" s="3"/>
      <c r="R1493" s="3"/>
      <c r="S1493" s="3"/>
      <c r="T1493" s="3"/>
      <c r="U1493" s="3" t="str">
        <f>CONCATENATE(Parameter[[#This Row],[Use Case 1]],";",Parameter[[#This Row],[Use Case 2]],";",Parameter[[#This Row],[Use Case 3]],";",Parameter[[#This Row],[Use Case 4]],";",Parameter[[#This Row],[Use Case 5]],";")</f>
        <v>Planung Baustoffe;;;;;</v>
      </c>
      <c r="V1493" s="3" t="s">
        <v>34</v>
      </c>
      <c r="W1493" s="3">
        <v>2022</v>
      </c>
      <c r="X1493" s="3"/>
      <c r="Y1493" s="3" t="s">
        <v>4661</v>
      </c>
      <c r="Z1493" s="3" t="s">
        <v>1477</v>
      </c>
      <c r="AA1493" s="3" t="s">
        <v>4373</v>
      </c>
      <c r="AB1493" s="3"/>
      <c r="AC1493" s="3"/>
      <c r="AD1493" s="3">
        <f t="shared" si="23"/>
        <v>1492</v>
      </c>
    </row>
    <row r="1494" spans="1:30" x14ac:dyDescent="0.3">
      <c r="A1494" t="s">
        <v>29</v>
      </c>
      <c r="B1494" t="s">
        <v>4604</v>
      </c>
      <c r="E1494" t="s">
        <v>30</v>
      </c>
      <c r="F1494" t="s">
        <v>1477</v>
      </c>
      <c r="G1494" t="s">
        <v>1478</v>
      </c>
      <c r="H1494"/>
      <c r="I1494" t="s">
        <v>37</v>
      </c>
      <c r="J1494" t="s">
        <v>1480</v>
      </c>
      <c r="K1494" t="s">
        <v>47</v>
      </c>
      <c r="L1494" t="s">
        <v>1479</v>
      </c>
      <c r="M1494" t="s">
        <v>41</v>
      </c>
      <c r="N1494" t="s">
        <v>50</v>
      </c>
      <c r="O1494" t="s">
        <v>43</v>
      </c>
      <c r="P1494" t="s">
        <v>4477</v>
      </c>
      <c r="U1494" t="str">
        <f>CONCATENATE(Parameter[[#This Row],[Use Case 1]],";",Parameter[[#This Row],[Use Case 2]],";",Parameter[[#This Row],[Use Case 3]],";",Parameter[[#This Row],[Use Case 4]],";",Parameter[[#This Row],[Use Case 5]],";")</f>
        <v>Planung Baustoffe;;;;;</v>
      </c>
      <c r="V1494" t="s">
        <v>34</v>
      </c>
      <c r="W1494">
        <v>2022</v>
      </c>
      <c r="Y1494" t="s">
        <v>4661</v>
      </c>
      <c r="Z1494" t="s">
        <v>1481</v>
      </c>
      <c r="AD1494">
        <f t="shared" si="23"/>
        <v>1493</v>
      </c>
    </row>
    <row r="1495" spans="1:30" x14ac:dyDescent="0.3">
      <c r="A1495" s="3" t="s">
        <v>29</v>
      </c>
      <c r="B1495" s="3" t="s">
        <v>4604</v>
      </c>
      <c r="C1495" s="3"/>
      <c r="D1495" s="3"/>
      <c r="E1495" s="3" t="s">
        <v>30</v>
      </c>
      <c r="F1495" s="3" t="s">
        <v>1482</v>
      </c>
      <c r="G1495" s="3"/>
      <c r="H1495" s="3"/>
      <c r="I1495" s="3" t="s">
        <v>32</v>
      </c>
      <c r="J1495" s="3" t="s">
        <v>1482</v>
      </c>
      <c r="K1495" s="3"/>
      <c r="L1495" s="3"/>
      <c r="M1495" s="3" t="s">
        <v>1483</v>
      </c>
      <c r="N1495" s="3"/>
      <c r="O1495" s="3"/>
      <c r="P1495" s="3" t="s">
        <v>4477</v>
      </c>
      <c r="Q1495" s="3"/>
      <c r="R1495" s="3"/>
      <c r="S1495" s="3"/>
      <c r="T1495" s="3"/>
      <c r="U1495" s="3" t="str">
        <f>CONCATENATE(Parameter[[#This Row],[Use Case 1]],";",Parameter[[#This Row],[Use Case 2]],";",Parameter[[#This Row],[Use Case 3]],";",Parameter[[#This Row],[Use Case 4]],";",Parameter[[#This Row],[Use Case 5]],";")</f>
        <v>Planung Baustoffe;;;;;</v>
      </c>
      <c r="V1495" s="3" t="s">
        <v>34</v>
      </c>
      <c r="W1495" s="3">
        <v>2022</v>
      </c>
      <c r="X1495" s="3"/>
      <c r="Y1495" s="3" t="s">
        <v>4661</v>
      </c>
      <c r="Z1495" s="3" t="s">
        <v>1482</v>
      </c>
      <c r="AA1495" s="3" t="s">
        <v>4404</v>
      </c>
      <c r="AB1495" s="3"/>
      <c r="AC1495" s="3"/>
      <c r="AD1495" s="3">
        <f t="shared" si="23"/>
        <v>1494</v>
      </c>
    </row>
    <row r="1496" spans="1:30" x14ac:dyDescent="0.3">
      <c r="A1496" t="s">
        <v>29</v>
      </c>
      <c r="B1496" t="s">
        <v>4604</v>
      </c>
      <c r="E1496" t="s">
        <v>30</v>
      </c>
      <c r="F1496" t="s">
        <v>1482</v>
      </c>
      <c r="G1496" t="s">
        <v>1484</v>
      </c>
      <c r="H1496"/>
      <c r="I1496" t="s">
        <v>37</v>
      </c>
      <c r="J1496" t="s">
        <v>1486</v>
      </c>
      <c r="K1496" t="s">
        <v>74</v>
      </c>
      <c r="L1496" t="s">
        <v>1485</v>
      </c>
      <c r="M1496" t="s">
        <v>41</v>
      </c>
      <c r="N1496" t="s">
        <v>50</v>
      </c>
      <c r="O1496" t="s">
        <v>713</v>
      </c>
      <c r="P1496" t="s">
        <v>4477</v>
      </c>
      <c r="U1496" t="str">
        <f>CONCATENATE(Parameter[[#This Row],[Use Case 1]],";",Parameter[[#This Row],[Use Case 2]],";",Parameter[[#This Row],[Use Case 3]],";",Parameter[[#This Row],[Use Case 4]],";",Parameter[[#This Row],[Use Case 5]],";")</f>
        <v>Planung Baustoffe;;;;;</v>
      </c>
      <c r="V1496" t="s">
        <v>34</v>
      </c>
      <c r="W1496">
        <v>2022</v>
      </c>
      <c r="Y1496" t="s">
        <v>4661</v>
      </c>
      <c r="Z1496" t="s">
        <v>1487</v>
      </c>
      <c r="AD1496">
        <f t="shared" si="23"/>
        <v>1495</v>
      </c>
    </row>
    <row r="1497" spans="1:30" x14ac:dyDescent="0.3">
      <c r="A1497" t="s">
        <v>29</v>
      </c>
      <c r="B1497" t="s">
        <v>4604</v>
      </c>
      <c r="E1497" t="s">
        <v>30</v>
      </c>
      <c r="F1497" t="s">
        <v>1482</v>
      </c>
      <c r="G1497" t="s">
        <v>1484</v>
      </c>
      <c r="H1497" t="s">
        <v>115</v>
      </c>
      <c r="I1497" t="s">
        <v>79</v>
      </c>
      <c r="P1497" t="s">
        <v>4477</v>
      </c>
      <c r="U1497" t="str">
        <f>CONCATENATE(Parameter[[#This Row],[Use Case 1]],";",Parameter[[#This Row],[Use Case 2]],";",Parameter[[#This Row],[Use Case 3]],";",Parameter[[#This Row],[Use Case 4]],";",Parameter[[#This Row],[Use Case 5]],";")</f>
        <v>Planung Baustoffe;;;;;</v>
      </c>
      <c r="V1497" t="s">
        <v>34</v>
      </c>
      <c r="W1497">
        <v>2022</v>
      </c>
      <c r="Y1497" t="s">
        <v>4661</v>
      </c>
      <c r="AD1497">
        <f t="shared" si="23"/>
        <v>1496</v>
      </c>
    </row>
    <row r="1498" spans="1:30" x14ac:dyDescent="0.3">
      <c r="A1498" t="s">
        <v>29</v>
      </c>
      <c r="B1498" t="s">
        <v>4604</v>
      </c>
      <c r="E1498" t="s">
        <v>30</v>
      </c>
      <c r="F1498" t="s">
        <v>1482</v>
      </c>
      <c r="G1498" t="s">
        <v>1484</v>
      </c>
      <c r="H1498" t="s">
        <v>1686</v>
      </c>
      <c r="I1498" t="s">
        <v>79</v>
      </c>
      <c r="P1498" t="s">
        <v>4477</v>
      </c>
      <c r="U1498" t="str">
        <f>CONCATENATE(Parameter[[#This Row],[Use Case 1]],";",Parameter[[#This Row],[Use Case 2]],";",Parameter[[#This Row],[Use Case 3]],";",Parameter[[#This Row],[Use Case 4]],";",Parameter[[#This Row],[Use Case 5]],";")</f>
        <v>Planung Baustoffe;;;;;</v>
      </c>
      <c r="V1498" t="s">
        <v>34</v>
      </c>
      <c r="W1498">
        <v>2022</v>
      </c>
      <c r="Y1498" t="s">
        <v>4661</v>
      </c>
      <c r="AD1498">
        <f t="shared" si="23"/>
        <v>1497</v>
      </c>
    </row>
    <row r="1499" spans="1:30" x14ac:dyDescent="0.3">
      <c r="A1499" t="s">
        <v>29</v>
      </c>
      <c r="B1499" t="s">
        <v>4604</v>
      </c>
      <c r="E1499" t="s">
        <v>30</v>
      </c>
      <c r="F1499" t="s">
        <v>1482</v>
      </c>
      <c r="G1499" t="s">
        <v>1484</v>
      </c>
      <c r="H1499" t="s">
        <v>1488</v>
      </c>
      <c r="I1499" t="s">
        <v>79</v>
      </c>
      <c r="P1499" t="s">
        <v>4477</v>
      </c>
      <c r="U1499" t="str">
        <f>CONCATENATE(Parameter[[#This Row],[Use Case 1]],";",Parameter[[#This Row],[Use Case 2]],";",Parameter[[#This Row],[Use Case 3]],";",Parameter[[#This Row],[Use Case 4]],";",Parameter[[#This Row],[Use Case 5]],";")</f>
        <v>Planung Baustoffe;;;;;</v>
      </c>
      <c r="V1499" t="s">
        <v>34</v>
      </c>
      <c r="W1499">
        <v>2022</v>
      </c>
      <c r="Y1499" t="s">
        <v>4661</v>
      </c>
      <c r="AD1499">
        <f t="shared" si="23"/>
        <v>1498</v>
      </c>
    </row>
    <row r="1500" spans="1:30" x14ac:dyDescent="0.3">
      <c r="A1500" t="s">
        <v>29</v>
      </c>
      <c r="B1500" t="s">
        <v>4604</v>
      </c>
      <c r="E1500" t="s">
        <v>30</v>
      </c>
      <c r="F1500" t="s">
        <v>1482</v>
      </c>
      <c r="G1500" t="s">
        <v>1484</v>
      </c>
      <c r="H1500" t="s">
        <v>1489</v>
      </c>
      <c r="I1500" t="s">
        <v>79</v>
      </c>
      <c r="P1500" t="s">
        <v>4477</v>
      </c>
      <c r="U1500" t="str">
        <f>CONCATENATE(Parameter[[#This Row],[Use Case 1]],";",Parameter[[#This Row],[Use Case 2]],";",Parameter[[#This Row],[Use Case 3]],";",Parameter[[#This Row],[Use Case 4]],";",Parameter[[#This Row],[Use Case 5]],";")</f>
        <v>Planung Baustoffe;;;;;</v>
      </c>
      <c r="V1500" t="s">
        <v>34</v>
      </c>
      <c r="W1500">
        <v>2022</v>
      </c>
      <c r="Y1500" t="s">
        <v>4661</v>
      </c>
      <c r="AD1500">
        <f t="shared" si="23"/>
        <v>1499</v>
      </c>
    </row>
    <row r="1501" spans="1:30" x14ac:dyDescent="0.3">
      <c r="A1501" t="s">
        <v>29</v>
      </c>
      <c r="B1501" t="s">
        <v>4604</v>
      </c>
      <c r="E1501" t="s">
        <v>30</v>
      </c>
      <c r="F1501" t="s">
        <v>1482</v>
      </c>
      <c r="G1501" t="s">
        <v>1484</v>
      </c>
      <c r="H1501" t="s">
        <v>1490</v>
      </c>
      <c r="I1501" t="s">
        <v>79</v>
      </c>
      <c r="P1501" t="s">
        <v>4477</v>
      </c>
      <c r="U1501" t="str">
        <f>CONCATENATE(Parameter[[#This Row],[Use Case 1]],";",Parameter[[#This Row],[Use Case 2]],";",Parameter[[#This Row],[Use Case 3]],";",Parameter[[#This Row],[Use Case 4]],";",Parameter[[#This Row],[Use Case 5]],";")</f>
        <v>Planung Baustoffe;;;;;</v>
      </c>
      <c r="V1501" t="s">
        <v>34</v>
      </c>
      <c r="W1501">
        <v>2022</v>
      </c>
      <c r="Y1501" t="s">
        <v>4661</v>
      </c>
      <c r="AD1501">
        <f t="shared" si="23"/>
        <v>1500</v>
      </c>
    </row>
    <row r="1502" spans="1:30" x14ac:dyDescent="0.3">
      <c r="A1502" t="s">
        <v>29</v>
      </c>
      <c r="B1502" t="s">
        <v>4604</v>
      </c>
      <c r="E1502" t="s">
        <v>30</v>
      </c>
      <c r="F1502" t="s">
        <v>1482</v>
      </c>
      <c r="G1502" t="s">
        <v>1484</v>
      </c>
      <c r="H1502" t="s">
        <v>1491</v>
      </c>
      <c r="I1502" t="s">
        <v>79</v>
      </c>
      <c r="P1502" t="s">
        <v>4477</v>
      </c>
      <c r="U1502" t="str">
        <f>CONCATENATE(Parameter[[#This Row],[Use Case 1]],";",Parameter[[#This Row],[Use Case 2]],";",Parameter[[#This Row],[Use Case 3]],";",Parameter[[#This Row],[Use Case 4]],";",Parameter[[#This Row],[Use Case 5]],";")</f>
        <v>Planung Baustoffe;;;;;</v>
      </c>
      <c r="V1502" t="s">
        <v>34</v>
      </c>
      <c r="W1502">
        <v>2022</v>
      </c>
      <c r="Y1502" t="s">
        <v>4661</v>
      </c>
      <c r="AD1502">
        <f t="shared" si="23"/>
        <v>1501</v>
      </c>
    </row>
    <row r="1503" spans="1:30" x14ac:dyDescent="0.3">
      <c r="A1503" t="s">
        <v>29</v>
      </c>
      <c r="B1503" t="s">
        <v>4604</v>
      </c>
      <c r="E1503" t="s">
        <v>30</v>
      </c>
      <c r="F1503" t="s">
        <v>1482</v>
      </c>
      <c r="G1503" t="s">
        <v>1492</v>
      </c>
      <c r="H1503"/>
      <c r="I1503" t="s">
        <v>37</v>
      </c>
      <c r="J1503" t="s">
        <v>1494</v>
      </c>
      <c r="K1503" t="s">
        <v>74</v>
      </c>
      <c r="L1503" t="s">
        <v>1493</v>
      </c>
      <c r="M1503" t="s">
        <v>41</v>
      </c>
      <c r="N1503" t="s">
        <v>1496</v>
      </c>
      <c r="O1503" t="s">
        <v>43</v>
      </c>
      <c r="P1503" t="s">
        <v>4477</v>
      </c>
      <c r="U1503" t="str">
        <f>CONCATENATE(Parameter[[#This Row],[Use Case 1]],";",Parameter[[#This Row],[Use Case 2]],";",Parameter[[#This Row],[Use Case 3]],";",Parameter[[#This Row],[Use Case 4]],";",Parameter[[#This Row],[Use Case 5]],";")</f>
        <v>Planung Baustoffe;;;;;</v>
      </c>
      <c r="V1503" t="s">
        <v>34</v>
      </c>
      <c r="W1503">
        <v>2022</v>
      </c>
      <c r="Y1503" t="s">
        <v>4661</v>
      </c>
      <c r="Z1503" t="s">
        <v>1495</v>
      </c>
      <c r="AD1503">
        <f t="shared" si="23"/>
        <v>1502</v>
      </c>
    </row>
    <row r="1504" spans="1:30" x14ac:dyDescent="0.3">
      <c r="A1504" t="s">
        <v>29</v>
      </c>
      <c r="B1504" t="s">
        <v>4604</v>
      </c>
      <c r="E1504" t="s">
        <v>30</v>
      </c>
      <c r="F1504" t="s">
        <v>1482</v>
      </c>
      <c r="G1504" t="s">
        <v>1492</v>
      </c>
      <c r="H1504" t="s">
        <v>115</v>
      </c>
      <c r="I1504" t="s">
        <v>79</v>
      </c>
      <c r="P1504" t="s">
        <v>4477</v>
      </c>
      <c r="U1504" t="str">
        <f>CONCATENATE(Parameter[[#This Row],[Use Case 1]],";",Parameter[[#This Row],[Use Case 2]],";",Parameter[[#This Row],[Use Case 3]],";",Parameter[[#This Row],[Use Case 4]],";",Parameter[[#This Row],[Use Case 5]],";")</f>
        <v>Planung Baustoffe;;;;;</v>
      </c>
      <c r="V1504" t="s">
        <v>34</v>
      </c>
      <c r="W1504">
        <v>2022</v>
      </c>
      <c r="Y1504" t="s">
        <v>4661</v>
      </c>
      <c r="AD1504">
        <f t="shared" si="23"/>
        <v>1503</v>
      </c>
    </row>
    <row r="1505" spans="1:30" x14ac:dyDescent="0.3">
      <c r="A1505" t="s">
        <v>29</v>
      </c>
      <c r="B1505" t="s">
        <v>4604</v>
      </c>
      <c r="E1505" t="s">
        <v>30</v>
      </c>
      <c r="F1505" t="s">
        <v>1482</v>
      </c>
      <c r="G1505" t="s">
        <v>1492</v>
      </c>
      <c r="H1505" t="s">
        <v>1686</v>
      </c>
      <c r="I1505" t="s">
        <v>79</v>
      </c>
      <c r="P1505" t="s">
        <v>4477</v>
      </c>
      <c r="U1505" t="str">
        <f>CONCATENATE(Parameter[[#This Row],[Use Case 1]],";",Parameter[[#This Row],[Use Case 2]],";",Parameter[[#This Row],[Use Case 3]],";",Parameter[[#This Row],[Use Case 4]],";",Parameter[[#This Row],[Use Case 5]],";")</f>
        <v>Planung Baustoffe;;;;;</v>
      </c>
      <c r="V1505" t="s">
        <v>34</v>
      </c>
      <c r="W1505">
        <v>2022</v>
      </c>
      <c r="Y1505" t="s">
        <v>4661</v>
      </c>
      <c r="AD1505">
        <f t="shared" si="23"/>
        <v>1504</v>
      </c>
    </row>
    <row r="1506" spans="1:30" x14ac:dyDescent="0.3">
      <c r="A1506" t="s">
        <v>29</v>
      </c>
      <c r="B1506" t="s">
        <v>4604</v>
      </c>
      <c r="E1506" t="s">
        <v>30</v>
      </c>
      <c r="F1506" t="s">
        <v>1482</v>
      </c>
      <c r="G1506" t="s">
        <v>1492</v>
      </c>
      <c r="H1506" t="s">
        <v>1497</v>
      </c>
      <c r="I1506" t="s">
        <v>79</v>
      </c>
      <c r="P1506" t="s">
        <v>4477</v>
      </c>
      <c r="U1506" t="str">
        <f>CONCATENATE(Parameter[[#This Row],[Use Case 1]],";",Parameter[[#This Row],[Use Case 2]],";",Parameter[[#This Row],[Use Case 3]],";",Parameter[[#This Row],[Use Case 4]],";",Parameter[[#This Row],[Use Case 5]],";")</f>
        <v>Planung Baustoffe;;;;;</v>
      </c>
      <c r="V1506" t="s">
        <v>34</v>
      </c>
      <c r="W1506">
        <v>2022</v>
      </c>
      <c r="Y1506" t="s">
        <v>4661</v>
      </c>
      <c r="AD1506">
        <f t="shared" si="23"/>
        <v>1505</v>
      </c>
    </row>
    <row r="1507" spans="1:30" x14ac:dyDescent="0.3">
      <c r="A1507" t="s">
        <v>29</v>
      </c>
      <c r="B1507" t="s">
        <v>4604</v>
      </c>
      <c r="E1507" t="s">
        <v>30</v>
      </c>
      <c r="F1507" t="s">
        <v>1482</v>
      </c>
      <c r="G1507" t="s">
        <v>1492</v>
      </c>
      <c r="H1507" t="s">
        <v>1498</v>
      </c>
      <c r="I1507" t="s">
        <v>79</v>
      </c>
      <c r="P1507" t="s">
        <v>4477</v>
      </c>
      <c r="U1507" t="str">
        <f>CONCATENATE(Parameter[[#This Row],[Use Case 1]],";",Parameter[[#This Row],[Use Case 2]],";",Parameter[[#This Row],[Use Case 3]],";",Parameter[[#This Row],[Use Case 4]],";",Parameter[[#This Row],[Use Case 5]],";")</f>
        <v>Planung Baustoffe;;;;;</v>
      </c>
      <c r="V1507" t="s">
        <v>34</v>
      </c>
      <c r="W1507">
        <v>2022</v>
      </c>
      <c r="Y1507" t="s">
        <v>4661</v>
      </c>
      <c r="AD1507">
        <f t="shared" si="23"/>
        <v>1506</v>
      </c>
    </row>
    <row r="1508" spans="1:30" x14ac:dyDescent="0.3">
      <c r="A1508" t="s">
        <v>29</v>
      </c>
      <c r="B1508" t="s">
        <v>4604</v>
      </c>
      <c r="E1508" t="s">
        <v>30</v>
      </c>
      <c r="F1508" t="s">
        <v>1482</v>
      </c>
      <c r="G1508" t="s">
        <v>1492</v>
      </c>
      <c r="H1508" t="s">
        <v>1499</v>
      </c>
      <c r="I1508" t="s">
        <v>79</v>
      </c>
      <c r="P1508" t="s">
        <v>4477</v>
      </c>
      <c r="U1508" t="str">
        <f>CONCATENATE(Parameter[[#This Row],[Use Case 1]],";",Parameter[[#This Row],[Use Case 2]],";",Parameter[[#This Row],[Use Case 3]],";",Parameter[[#This Row],[Use Case 4]],";",Parameter[[#This Row],[Use Case 5]],";")</f>
        <v>Planung Baustoffe;;;;;</v>
      </c>
      <c r="V1508" t="s">
        <v>34</v>
      </c>
      <c r="W1508">
        <v>2022</v>
      </c>
      <c r="Y1508" t="s">
        <v>4661</v>
      </c>
      <c r="AD1508">
        <f t="shared" si="23"/>
        <v>1507</v>
      </c>
    </row>
    <row r="1509" spans="1:30" x14ac:dyDescent="0.3">
      <c r="A1509" t="s">
        <v>29</v>
      </c>
      <c r="B1509" t="s">
        <v>4604</v>
      </c>
      <c r="E1509" t="s">
        <v>30</v>
      </c>
      <c r="F1509" t="s">
        <v>1482</v>
      </c>
      <c r="G1509" t="s">
        <v>1492</v>
      </c>
      <c r="H1509" t="s">
        <v>1500</v>
      </c>
      <c r="I1509" t="s">
        <v>79</v>
      </c>
      <c r="P1509" t="s">
        <v>4477</v>
      </c>
      <c r="U1509" t="str">
        <f>CONCATENATE(Parameter[[#This Row],[Use Case 1]],";",Parameter[[#This Row],[Use Case 2]],";",Parameter[[#This Row],[Use Case 3]],";",Parameter[[#This Row],[Use Case 4]],";",Parameter[[#This Row],[Use Case 5]],";")</f>
        <v>Planung Baustoffe;;;;;</v>
      </c>
      <c r="V1509" t="s">
        <v>34</v>
      </c>
      <c r="W1509">
        <v>2022</v>
      </c>
      <c r="Y1509" t="s">
        <v>4661</v>
      </c>
      <c r="AD1509">
        <f t="shared" si="23"/>
        <v>1508</v>
      </c>
    </row>
    <row r="1510" spans="1:30" hidden="1" x14ac:dyDescent="0.3">
      <c r="E1510" t="s">
        <v>228</v>
      </c>
      <c r="F1510" t="s">
        <v>1482</v>
      </c>
      <c r="G1510" t="s">
        <v>1501</v>
      </c>
      <c r="H1510"/>
      <c r="I1510" t="s">
        <v>37</v>
      </c>
      <c r="J1510" t="s">
        <v>1503</v>
      </c>
      <c r="K1510" t="s">
        <v>74</v>
      </c>
      <c r="L1510" t="s">
        <v>1502</v>
      </c>
      <c r="M1510" t="s">
        <v>41</v>
      </c>
      <c r="P1510" t="s">
        <v>4477</v>
      </c>
      <c r="U1510" t="str">
        <f>CONCATENATE(Parameter[[#This Row],[Use Case 1]],";",Parameter[[#This Row],[Use Case 2]],";",Parameter[[#This Row],[Use Case 3]],";",Parameter[[#This Row],[Use Case 4]],";",Parameter[[#This Row],[Use Case 5]],";")</f>
        <v>Planung Baustoffe;;;;;</v>
      </c>
      <c r="V1510" t="s">
        <v>34</v>
      </c>
      <c r="W1510">
        <v>2022</v>
      </c>
      <c r="Y1510" t="s">
        <v>4661</v>
      </c>
      <c r="Z1510" t="s">
        <v>1504</v>
      </c>
      <c r="AD1510">
        <f t="shared" si="23"/>
        <v>1509</v>
      </c>
    </row>
    <row r="1511" spans="1:30" hidden="1" x14ac:dyDescent="0.3">
      <c r="E1511" t="s">
        <v>228</v>
      </c>
      <c r="F1511" t="s">
        <v>1482</v>
      </c>
      <c r="G1511" t="s">
        <v>1501</v>
      </c>
      <c r="H1511" t="s">
        <v>115</v>
      </c>
      <c r="I1511" t="s">
        <v>79</v>
      </c>
      <c r="P1511" t="s">
        <v>4477</v>
      </c>
      <c r="U1511" t="str">
        <f>CONCATENATE(Parameter[[#This Row],[Use Case 1]],";",Parameter[[#This Row],[Use Case 2]],";",Parameter[[#This Row],[Use Case 3]],";",Parameter[[#This Row],[Use Case 4]],";",Parameter[[#This Row],[Use Case 5]],";")</f>
        <v>Planung Baustoffe;;;;;</v>
      </c>
      <c r="V1511" t="s">
        <v>34</v>
      </c>
      <c r="W1511">
        <v>2022</v>
      </c>
      <c r="Y1511" t="s">
        <v>4661</v>
      </c>
      <c r="AD1511">
        <f t="shared" si="23"/>
        <v>1510</v>
      </c>
    </row>
    <row r="1512" spans="1:30" hidden="1" x14ac:dyDescent="0.3">
      <c r="E1512" t="s">
        <v>228</v>
      </c>
      <c r="F1512" t="s">
        <v>1482</v>
      </c>
      <c r="G1512" t="s">
        <v>1501</v>
      </c>
      <c r="H1512" t="s">
        <v>1686</v>
      </c>
      <c r="I1512" t="s">
        <v>79</v>
      </c>
      <c r="P1512" t="s">
        <v>4477</v>
      </c>
      <c r="U1512" t="str">
        <f>CONCATENATE(Parameter[[#This Row],[Use Case 1]],";",Parameter[[#This Row],[Use Case 2]],";",Parameter[[#This Row],[Use Case 3]],";",Parameter[[#This Row],[Use Case 4]],";",Parameter[[#This Row],[Use Case 5]],";")</f>
        <v>Planung Baustoffe;;;;;</v>
      </c>
      <c r="V1512" t="s">
        <v>34</v>
      </c>
      <c r="W1512">
        <v>2022</v>
      </c>
      <c r="Y1512" t="s">
        <v>4661</v>
      </c>
      <c r="AD1512">
        <f t="shared" si="23"/>
        <v>1511</v>
      </c>
    </row>
    <row r="1513" spans="1:30" hidden="1" x14ac:dyDescent="0.3">
      <c r="E1513" t="s">
        <v>228</v>
      </c>
      <c r="F1513" t="s">
        <v>1482</v>
      </c>
      <c r="G1513" t="s">
        <v>1501</v>
      </c>
      <c r="H1513" t="s">
        <v>1505</v>
      </c>
      <c r="I1513" t="s">
        <v>79</v>
      </c>
      <c r="P1513" t="s">
        <v>4477</v>
      </c>
      <c r="U1513" t="str">
        <f>CONCATENATE(Parameter[[#This Row],[Use Case 1]],";",Parameter[[#This Row],[Use Case 2]],";",Parameter[[#This Row],[Use Case 3]],";",Parameter[[#This Row],[Use Case 4]],";",Parameter[[#This Row],[Use Case 5]],";")</f>
        <v>Planung Baustoffe;;;;;</v>
      </c>
      <c r="V1513" t="s">
        <v>34</v>
      </c>
      <c r="W1513">
        <v>2022</v>
      </c>
      <c r="Y1513" t="s">
        <v>4661</v>
      </c>
      <c r="AD1513">
        <f t="shared" si="23"/>
        <v>1512</v>
      </c>
    </row>
    <row r="1514" spans="1:30" hidden="1" x14ac:dyDescent="0.3">
      <c r="E1514" t="s">
        <v>228</v>
      </c>
      <c r="F1514" t="s">
        <v>1482</v>
      </c>
      <c r="G1514" t="s">
        <v>1501</v>
      </c>
      <c r="H1514" t="s">
        <v>1506</v>
      </c>
      <c r="I1514" t="s">
        <v>79</v>
      </c>
      <c r="P1514" t="s">
        <v>4477</v>
      </c>
      <c r="U1514" t="str">
        <f>CONCATENATE(Parameter[[#This Row],[Use Case 1]],";",Parameter[[#This Row],[Use Case 2]],";",Parameter[[#This Row],[Use Case 3]],";",Parameter[[#This Row],[Use Case 4]],";",Parameter[[#This Row],[Use Case 5]],";")</f>
        <v>Planung Baustoffe;;;;;</v>
      </c>
      <c r="V1514" t="s">
        <v>34</v>
      </c>
      <c r="W1514">
        <v>2022</v>
      </c>
      <c r="Y1514" t="s">
        <v>4661</v>
      </c>
      <c r="AD1514">
        <f t="shared" si="23"/>
        <v>1513</v>
      </c>
    </row>
    <row r="1515" spans="1:30" hidden="1" x14ac:dyDescent="0.3">
      <c r="E1515" t="s">
        <v>228</v>
      </c>
      <c r="F1515" t="s">
        <v>1482</v>
      </c>
      <c r="G1515" t="s">
        <v>1501</v>
      </c>
      <c r="H1515" t="s">
        <v>1507</v>
      </c>
      <c r="I1515" t="s">
        <v>79</v>
      </c>
      <c r="P1515" t="s">
        <v>4477</v>
      </c>
      <c r="U1515" t="str">
        <f>CONCATENATE(Parameter[[#This Row],[Use Case 1]],";",Parameter[[#This Row],[Use Case 2]],";",Parameter[[#This Row],[Use Case 3]],";",Parameter[[#This Row],[Use Case 4]],";",Parameter[[#This Row],[Use Case 5]],";")</f>
        <v>Planung Baustoffe;;;;;</v>
      </c>
      <c r="V1515" t="s">
        <v>34</v>
      </c>
      <c r="W1515">
        <v>2022</v>
      </c>
      <c r="Y1515" t="s">
        <v>4661</v>
      </c>
      <c r="AD1515">
        <f t="shared" si="23"/>
        <v>1514</v>
      </c>
    </row>
    <row r="1516" spans="1:30" hidden="1" x14ac:dyDescent="0.3">
      <c r="E1516" t="s">
        <v>228</v>
      </c>
      <c r="F1516" t="s">
        <v>1482</v>
      </c>
      <c r="G1516" t="s">
        <v>1501</v>
      </c>
      <c r="H1516" t="s">
        <v>1508</v>
      </c>
      <c r="I1516" t="s">
        <v>79</v>
      </c>
      <c r="P1516" t="s">
        <v>4477</v>
      </c>
      <c r="U1516" t="str">
        <f>CONCATENATE(Parameter[[#This Row],[Use Case 1]],";",Parameter[[#This Row],[Use Case 2]],";",Parameter[[#This Row],[Use Case 3]],";",Parameter[[#This Row],[Use Case 4]],";",Parameter[[#This Row],[Use Case 5]],";")</f>
        <v>Planung Baustoffe;;;;;</v>
      </c>
      <c r="V1516" t="s">
        <v>34</v>
      </c>
      <c r="W1516">
        <v>2022</v>
      </c>
      <c r="Y1516" t="s">
        <v>4661</v>
      </c>
      <c r="AD1516">
        <f t="shared" si="23"/>
        <v>1515</v>
      </c>
    </row>
    <row r="1517" spans="1:30" hidden="1" x14ac:dyDescent="0.3">
      <c r="E1517" t="s">
        <v>228</v>
      </c>
      <c r="F1517" t="s">
        <v>1482</v>
      </c>
      <c r="G1517" t="s">
        <v>1501</v>
      </c>
      <c r="H1517" t="s">
        <v>1509</v>
      </c>
      <c r="I1517" t="s">
        <v>79</v>
      </c>
      <c r="P1517" t="s">
        <v>4477</v>
      </c>
      <c r="U1517" t="str">
        <f>CONCATENATE(Parameter[[#This Row],[Use Case 1]],";",Parameter[[#This Row],[Use Case 2]],";",Parameter[[#This Row],[Use Case 3]],";",Parameter[[#This Row],[Use Case 4]],";",Parameter[[#This Row],[Use Case 5]],";")</f>
        <v>Planung Baustoffe;;;;;</v>
      </c>
      <c r="V1517" t="s">
        <v>34</v>
      </c>
      <c r="W1517">
        <v>2022</v>
      </c>
      <c r="Y1517" t="s">
        <v>4661</v>
      </c>
      <c r="AD1517">
        <f t="shared" si="23"/>
        <v>1516</v>
      </c>
    </row>
    <row r="1518" spans="1:30" hidden="1" x14ac:dyDescent="0.3">
      <c r="E1518" t="s">
        <v>228</v>
      </c>
      <c r="F1518" t="s">
        <v>1482</v>
      </c>
      <c r="G1518" t="s">
        <v>1501</v>
      </c>
      <c r="H1518" t="s">
        <v>1510</v>
      </c>
      <c r="I1518" t="s">
        <v>79</v>
      </c>
      <c r="P1518" t="s">
        <v>4477</v>
      </c>
      <c r="U1518" t="str">
        <f>CONCATENATE(Parameter[[#This Row],[Use Case 1]],";",Parameter[[#This Row],[Use Case 2]],";",Parameter[[#This Row],[Use Case 3]],";",Parameter[[#This Row],[Use Case 4]],";",Parameter[[#This Row],[Use Case 5]],";")</f>
        <v>Planung Baustoffe;;;;;</v>
      </c>
      <c r="V1518" t="s">
        <v>34</v>
      </c>
      <c r="W1518">
        <v>2022</v>
      </c>
      <c r="Y1518" t="s">
        <v>4661</v>
      </c>
      <c r="AD1518">
        <f t="shared" si="23"/>
        <v>1517</v>
      </c>
    </row>
    <row r="1519" spans="1:30" hidden="1" x14ac:dyDescent="0.3">
      <c r="E1519" t="s">
        <v>228</v>
      </c>
      <c r="F1519" t="s">
        <v>1482</v>
      </c>
      <c r="G1519" t="s">
        <v>1501</v>
      </c>
      <c r="H1519" t="s">
        <v>1511</v>
      </c>
      <c r="I1519" t="s">
        <v>79</v>
      </c>
      <c r="P1519" t="s">
        <v>4477</v>
      </c>
      <c r="U1519" t="str">
        <f>CONCATENATE(Parameter[[#This Row],[Use Case 1]],";",Parameter[[#This Row],[Use Case 2]],";",Parameter[[#This Row],[Use Case 3]],";",Parameter[[#This Row],[Use Case 4]],";",Parameter[[#This Row],[Use Case 5]],";")</f>
        <v>Planung Baustoffe;;;;;</v>
      </c>
      <c r="V1519" t="s">
        <v>34</v>
      </c>
      <c r="W1519">
        <v>2022</v>
      </c>
      <c r="Y1519" t="s">
        <v>4661</v>
      </c>
      <c r="AD1519">
        <f t="shared" si="23"/>
        <v>1518</v>
      </c>
    </row>
    <row r="1520" spans="1:30" hidden="1" x14ac:dyDescent="0.3">
      <c r="E1520" t="s">
        <v>228</v>
      </c>
      <c r="F1520" t="s">
        <v>1482</v>
      </c>
      <c r="G1520" t="s">
        <v>1501</v>
      </c>
      <c r="H1520" t="s">
        <v>1512</v>
      </c>
      <c r="I1520" t="s">
        <v>79</v>
      </c>
      <c r="P1520" t="s">
        <v>4477</v>
      </c>
      <c r="U1520" t="str">
        <f>CONCATENATE(Parameter[[#This Row],[Use Case 1]],";",Parameter[[#This Row],[Use Case 2]],";",Parameter[[#This Row],[Use Case 3]],";",Parameter[[#This Row],[Use Case 4]],";",Parameter[[#This Row],[Use Case 5]],";")</f>
        <v>Planung Baustoffe;;;;;</v>
      </c>
      <c r="V1520" t="s">
        <v>34</v>
      </c>
      <c r="W1520">
        <v>2022</v>
      </c>
      <c r="Y1520" t="s">
        <v>4661</v>
      </c>
      <c r="AD1520">
        <f t="shared" si="23"/>
        <v>1519</v>
      </c>
    </row>
    <row r="1521" spans="5:30" hidden="1" x14ac:dyDescent="0.3">
      <c r="E1521" t="s">
        <v>228</v>
      </c>
      <c r="F1521" t="s">
        <v>1482</v>
      </c>
      <c r="G1521" t="s">
        <v>1501</v>
      </c>
      <c r="H1521" t="s">
        <v>1513</v>
      </c>
      <c r="I1521" t="s">
        <v>79</v>
      </c>
      <c r="P1521" t="s">
        <v>4477</v>
      </c>
      <c r="U1521" t="str">
        <f>CONCATENATE(Parameter[[#This Row],[Use Case 1]],";",Parameter[[#This Row],[Use Case 2]],";",Parameter[[#This Row],[Use Case 3]],";",Parameter[[#This Row],[Use Case 4]],";",Parameter[[#This Row],[Use Case 5]],";")</f>
        <v>Planung Baustoffe;;;;;</v>
      </c>
      <c r="V1521" t="s">
        <v>34</v>
      </c>
      <c r="W1521">
        <v>2022</v>
      </c>
      <c r="Y1521" t="s">
        <v>4661</v>
      </c>
      <c r="AD1521">
        <f t="shared" si="23"/>
        <v>1520</v>
      </c>
    </row>
    <row r="1522" spans="5:30" hidden="1" x14ac:dyDescent="0.3">
      <c r="E1522" t="s">
        <v>228</v>
      </c>
      <c r="F1522" t="s">
        <v>1482</v>
      </c>
      <c r="G1522" t="s">
        <v>1501</v>
      </c>
      <c r="H1522" t="s">
        <v>1514</v>
      </c>
      <c r="I1522" t="s">
        <v>79</v>
      </c>
      <c r="P1522" t="s">
        <v>4477</v>
      </c>
      <c r="U1522" t="str">
        <f>CONCATENATE(Parameter[[#This Row],[Use Case 1]],";",Parameter[[#This Row],[Use Case 2]],";",Parameter[[#This Row],[Use Case 3]],";",Parameter[[#This Row],[Use Case 4]],";",Parameter[[#This Row],[Use Case 5]],";")</f>
        <v>Planung Baustoffe;;;;;</v>
      </c>
      <c r="V1522" t="s">
        <v>34</v>
      </c>
      <c r="W1522">
        <v>2022</v>
      </c>
      <c r="Y1522" t="s">
        <v>4661</v>
      </c>
      <c r="AD1522">
        <f t="shared" si="23"/>
        <v>1521</v>
      </c>
    </row>
    <row r="1523" spans="5:30" hidden="1" x14ac:dyDescent="0.3">
      <c r="E1523" t="s">
        <v>228</v>
      </c>
      <c r="F1523" t="s">
        <v>1482</v>
      </c>
      <c r="G1523" t="s">
        <v>1501</v>
      </c>
      <c r="H1523" t="s">
        <v>1515</v>
      </c>
      <c r="I1523" t="s">
        <v>79</v>
      </c>
      <c r="P1523" t="s">
        <v>4477</v>
      </c>
      <c r="U1523" t="str">
        <f>CONCATENATE(Parameter[[#This Row],[Use Case 1]],";",Parameter[[#This Row],[Use Case 2]],";",Parameter[[#This Row],[Use Case 3]],";",Parameter[[#This Row],[Use Case 4]],";",Parameter[[#This Row],[Use Case 5]],";")</f>
        <v>Planung Baustoffe;;;;;</v>
      </c>
      <c r="V1523" t="s">
        <v>34</v>
      </c>
      <c r="W1523">
        <v>2022</v>
      </c>
      <c r="Y1523" t="s">
        <v>4661</v>
      </c>
      <c r="AD1523">
        <f t="shared" si="23"/>
        <v>1522</v>
      </c>
    </row>
    <row r="1524" spans="5:30" hidden="1" x14ac:dyDescent="0.3">
      <c r="E1524" t="s">
        <v>228</v>
      </c>
      <c r="F1524" t="s">
        <v>1482</v>
      </c>
      <c r="G1524" t="s">
        <v>1516</v>
      </c>
      <c r="H1524"/>
      <c r="I1524" t="s">
        <v>37</v>
      </c>
      <c r="J1524" t="s">
        <v>1518</v>
      </c>
      <c r="K1524" t="s">
        <v>74</v>
      </c>
      <c r="L1524" t="s">
        <v>1517</v>
      </c>
      <c r="M1524" t="s">
        <v>41</v>
      </c>
      <c r="P1524" t="s">
        <v>4477</v>
      </c>
      <c r="U1524" t="str">
        <f>CONCATENATE(Parameter[[#This Row],[Use Case 1]],";",Parameter[[#This Row],[Use Case 2]],";",Parameter[[#This Row],[Use Case 3]],";",Parameter[[#This Row],[Use Case 4]],";",Parameter[[#This Row],[Use Case 5]],";")</f>
        <v>Planung Baustoffe;;;;;</v>
      </c>
      <c r="V1524" t="s">
        <v>34</v>
      </c>
      <c r="W1524">
        <v>2022</v>
      </c>
      <c r="Y1524" t="s">
        <v>4661</v>
      </c>
      <c r="Z1524" t="s">
        <v>1519</v>
      </c>
      <c r="AD1524">
        <f t="shared" si="23"/>
        <v>1523</v>
      </c>
    </row>
    <row r="1525" spans="5:30" hidden="1" x14ac:dyDescent="0.3">
      <c r="E1525" t="s">
        <v>228</v>
      </c>
      <c r="F1525" t="s">
        <v>1482</v>
      </c>
      <c r="G1525" t="s">
        <v>1516</v>
      </c>
      <c r="H1525" t="s">
        <v>115</v>
      </c>
      <c r="I1525" t="s">
        <v>79</v>
      </c>
      <c r="P1525" t="s">
        <v>4477</v>
      </c>
      <c r="U1525" t="str">
        <f>CONCATENATE(Parameter[[#This Row],[Use Case 1]],";",Parameter[[#This Row],[Use Case 2]],";",Parameter[[#This Row],[Use Case 3]],";",Parameter[[#This Row],[Use Case 4]],";",Parameter[[#This Row],[Use Case 5]],";")</f>
        <v>Planung Baustoffe;;;;;</v>
      </c>
      <c r="V1525" t="s">
        <v>34</v>
      </c>
      <c r="W1525">
        <v>2022</v>
      </c>
      <c r="Y1525" t="s">
        <v>4661</v>
      </c>
      <c r="AD1525">
        <f t="shared" si="23"/>
        <v>1524</v>
      </c>
    </row>
    <row r="1526" spans="5:30" hidden="1" x14ac:dyDescent="0.3">
      <c r="E1526" t="s">
        <v>228</v>
      </c>
      <c r="F1526" t="s">
        <v>1482</v>
      </c>
      <c r="G1526" t="s">
        <v>1516</v>
      </c>
      <c r="H1526" t="s">
        <v>1686</v>
      </c>
      <c r="I1526" t="s">
        <v>79</v>
      </c>
      <c r="P1526" t="s">
        <v>4477</v>
      </c>
      <c r="U1526" t="str">
        <f>CONCATENATE(Parameter[[#This Row],[Use Case 1]],";",Parameter[[#This Row],[Use Case 2]],";",Parameter[[#This Row],[Use Case 3]],";",Parameter[[#This Row],[Use Case 4]],";",Parameter[[#This Row],[Use Case 5]],";")</f>
        <v>Planung Baustoffe;;;;;</v>
      </c>
      <c r="V1526" t="s">
        <v>34</v>
      </c>
      <c r="W1526">
        <v>2022</v>
      </c>
      <c r="Y1526" t="s">
        <v>4661</v>
      </c>
      <c r="AD1526">
        <f t="shared" si="23"/>
        <v>1525</v>
      </c>
    </row>
    <row r="1527" spans="5:30" hidden="1" x14ac:dyDescent="0.3">
      <c r="E1527" t="s">
        <v>228</v>
      </c>
      <c r="F1527" t="s">
        <v>1482</v>
      </c>
      <c r="G1527" t="s">
        <v>1516</v>
      </c>
      <c r="H1527" t="s">
        <v>1520</v>
      </c>
      <c r="I1527" t="s">
        <v>79</v>
      </c>
      <c r="P1527" t="s">
        <v>4477</v>
      </c>
      <c r="U1527" t="str">
        <f>CONCATENATE(Parameter[[#This Row],[Use Case 1]],";",Parameter[[#This Row],[Use Case 2]],";",Parameter[[#This Row],[Use Case 3]],";",Parameter[[#This Row],[Use Case 4]],";",Parameter[[#This Row],[Use Case 5]],";")</f>
        <v>Planung Baustoffe;;;;;</v>
      </c>
      <c r="V1527" t="s">
        <v>34</v>
      </c>
      <c r="W1527">
        <v>2022</v>
      </c>
      <c r="Y1527" t="s">
        <v>4661</v>
      </c>
      <c r="AD1527">
        <f t="shared" si="23"/>
        <v>1526</v>
      </c>
    </row>
    <row r="1528" spans="5:30" hidden="1" x14ac:dyDescent="0.3">
      <c r="E1528" t="s">
        <v>228</v>
      </c>
      <c r="F1528" t="s">
        <v>1482</v>
      </c>
      <c r="G1528" t="s">
        <v>1516</v>
      </c>
      <c r="H1528" t="s">
        <v>1521</v>
      </c>
      <c r="I1528" t="s">
        <v>79</v>
      </c>
      <c r="P1528" t="s">
        <v>4477</v>
      </c>
      <c r="U1528" t="str">
        <f>CONCATENATE(Parameter[[#This Row],[Use Case 1]],";",Parameter[[#This Row],[Use Case 2]],";",Parameter[[#This Row],[Use Case 3]],";",Parameter[[#This Row],[Use Case 4]],";",Parameter[[#This Row],[Use Case 5]],";")</f>
        <v>Planung Baustoffe;;;;;</v>
      </c>
      <c r="V1528" t="s">
        <v>34</v>
      </c>
      <c r="W1528">
        <v>2022</v>
      </c>
      <c r="Y1528" t="s">
        <v>4661</v>
      </c>
      <c r="AD1528">
        <f t="shared" si="23"/>
        <v>1527</v>
      </c>
    </row>
    <row r="1529" spans="5:30" hidden="1" x14ac:dyDescent="0.3">
      <c r="E1529" t="s">
        <v>228</v>
      </c>
      <c r="F1529" t="s">
        <v>1482</v>
      </c>
      <c r="G1529" t="s">
        <v>1516</v>
      </c>
      <c r="H1529" t="s">
        <v>1522</v>
      </c>
      <c r="I1529" t="s">
        <v>79</v>
      </c>
      <c r="P1529" t="s">
        <v>4477</v>
      </c>
      <c r="U1529" t="str">
        <f>CONCATENATE(Parameter[[#This Row],[Use Case 1]],";",Parameter[[#This Row],[Use Case 2]],";",Parameter[[#This Row],[Use Case 3]],";",Parameter[[#This Row],[Use Case 4]],";",Parameter[[#This Row],[Use Case 5]],";")</f>
        <v>Planung Baustoffe;;;;;</v>
      </c>
      <c r="V1529" t="s">
        <v>34</v>
      </c>
      <c r="W1529">
        <v>2022</v>
      </c>
      <c r="Y1529" t="s">
        <v>4661</v>
      </c>
      <c r="AD1529">
        <f t="shared" si="23"/>
        <v>1528</v>
      </c>
    </row>
    <row r="1530" spans="5:30" hidden="1" x14ac:dyDescent="0.3">
      <c r="E1530" t="s">
        <v>228</v>
      </c>
      <c r="F1530" t="s">
        <v>1482</v>
      </c>
      <c r="G1530" t="s">
        <v>1523</v>
      </c>
      <c r="H1530"/>
      <c r="I1530" t="s">
        <v>37</v>
      </c>
      <c r="J1530" t="s">
        <v>1525</v>
      </c>
      <c r="K1530" t="s">
        <v>74</v>
      </c>
      <c r="L1530" t="s">
        <v>1524</v>
      </c>
      <c r="M1530" t="s">
        <v>41</v>
      </c>
      <c r="P1530" t="s">
        <v>4477</v>
      </c>
      <c r="U1530" t="str">
        <f>CONCATENATE(Parameter[[#This Row],[Use Case 1]],";",Parameter[[#This Row],[Use Case 2]],";",Parameter[[#This Row],[Use Case 3]],";",Parameter[[#This Row],[Use Case 4]],";",Parameter[[#This Row],[Use Case 5]],";")</f>
        <v>Planung Baustoffe;;;;;</v>
      </c>
      <c r="V1530" t="s">
        <v>34</v>
      </c>
      <c r="W1530">
        <v>2022</v>
      </c>
      <c r="Y1530" t="s">
        <v>4661</v>
      </c>
      <c r="Z1530" t="s">
        <v>1526</v>
      </c>
      <c r="AD1530">
        <f t="shared" si="23"/>
        <v>1529</v>
      </c>
    </row>
    <row r="1531" spans="5:30" hidden="1" x14ac:dyDescent="0.3">
      <c r="E1531" t="s">
        <v>228</v>
      </c>
      <c r="F1531" t="s">
        <v>1482</v>
      </c>
      <c r="G1531" t="s">
        <v>1523</v>
      </c>
      <c r="H1531" t="s">
        <v>115</v>
      </c>
      <c r="I1531" t="s">
        <v>79</v>
      </c>
      <c r="P1531" t="s">
        <v>4477</v>
      </c>
      <c r="U1531" t="str">
        <f>CONCATENATE(Parameter[[#This Row],[Use Case 1]],";",Parameter[[#This Row],[Use Case 2]],";",Parameter[[#This Row],[Use Case 3]],";",Parameter[[#This Row],[Use Case 4]],";",Parameter[[#This Row],[Use Case 5]],";")</f>
        <v>Planung Baustoffe;;;;;</v>
      </c>
      <c r="V1531" t="s">
        <v>34</v>
      </c>
      <c r="W1531">
        <v>2022</v>
      </c>
      <c r="Y1531" t="s">
        <v>4661</v>
      </c>
      <c r="AD1531">
        <f t="shared" si="23"/>
        <v>1530</v>
      </c>
    </row>
    <row r="1532" spans="5:30" hidden="1" x14ac:dyDescent="0.3">
      <c r="E1532" t="s">
        <v>228</v>
      </c>
      <c r="F1532" t="s">
        <v>1482</v>
      </c>
      <c r="G1532" t="s">
        <v>1523</v>
      </c>
      <c r="H1532" t="s">
        <v>1686</v>
      </c>
      <c r="I1532" t="s">
        <v>79</v>
      </c>
      <c r="P1532" t="s">
        <v>4477</v>
      </c>
      <c r="U1532" t="str">
        <f>CONCATENATE(Parameter[[#This Row],[Use Case 1]],";",Parameter[[#This Row],[Use Case 2]],";",Parameter[[#This Row],[Use Case 3]],";",Parameter[[#This Row],[Use Case 4]],";",Parameter[[#This Row],[Use Case 5]],";")</f>
        <v>Planung Baustoffe;;;;;</v>
      </c>
      <c r="V1532" t="s">
        <v>34</v>
      </c>
      <c r="W1532">
        <v>2022</v>
      </c>
      <c r="Y1532" t="s">
        <v>4661</v>
      </c>
      <c r="AD1532">
        <f t="shared" si="23"/>
        <v>1531</v>
      </c>
    </row>
    <row r="1533" spans="5:30" hidden="1" x14ac:dyDescent="0.3">
      <c r="E1533" t="s">
        <v>228</v>
      </c>
      <c r="F1533" t="s">
        <v>1482</v>
      </c>
      <c r="G1533" t="s">
        <v>1523</v>
      </c>
      <c r="H1533" t="s">
        <v>1527</v>
      </c>
      <c r="I1533" t="s">
        <v>79</v>
      </c>
      <c r="P1533" t="s">
        <v>4477</v>
      </c>
      <c r="U1533" t="str">
        <f>CONCATENATE(Parameter[[#This Row],[Use Case 1]],";",Parameter[[#This Row],[Use Case 2]],";",Parameter[[#This Row],[Use Case 3]],";",Parameter[[#This Row],[Use Case 4]],";",Parameter[[#This Row],[Use Case 5]],";")</f>
        <v>Planung Baustoffe;;;;;</v>
      </c>
      <c r="V1533" t="s">
        <v>34</v>
      </c>
      <c r="W1533">
        <v>2022</v>
      </c>
      <c r="Y1533" t="s">
        <v>4661</v>
      </c>
      <c r="AD1533">
        <f t="shared" si="23"/>
        <v>1532</v>
      </c>
    </row>
    <row r="1534" spans="5:30" hidden="1" x14ac:dyDescent="0.3">
      <c r="E1534" t="s">
        <v>228</v>
      </c>
      <c r="F1534" t="s">
        <v>1482</v>
      </c>
      <c r="G1534" t="s">
        <v>1523</v>
      </c>
      <c r="H1534" t="s">
        <v>1528</v>
      </c>
      <c r="I1534" t="s">
        <v>79</v>
      </c>
      <c r="P1534" t="s">
        <v>4477</v>
      </c>
      <c r="U1534" t="str">
        <f>CONCATENATE(Parameter[[#This Row],[Use Case 1]],";",Parameter[[#This Row],[Use Case 2]],";",Parameter[[#This Row],[Use Case 3]],";",Parameter[[#This Row],[Use Case 4]],";",Parameter[[#This Row],[Use Case 5]],";")</f>
        <v>Planung Baustoffe;;;;;</v>
      </c>
      <c r="V1534" t="s">
        <v>34</v>
      </c>
      <c r="W1534">
        <v>2022</v>
      </c>
      <c r="Y1534" t="s">
        <v>4661</v>
      </c>
      <c r="AD1534">
        <f t="shared" si="23"/>
        <v>1533</v>
      </c>
    </row>
    <row r="1535" spans="5:30" hidden="1" x14ac:dyDescent="0.3">
      <c r="E1535" t="s">
        <v>228</v>
      </c>
      <c r="F1535" t="s">
        <v>1482</v>
      </c>
      <c r="G1535" t="s">
        <v>1523</v>
      </c>
      <c r="H1535" t="s">
        <v>1529</v>
      </c>
      <c r="I1535" t="s">
        <v>79</v>
      </c>
      <c r="P1535" t="s">
        <v>4477</v>
      </c>
      <c r="U1535" t="str">
        <f>CONCATENATE(Parameter[[#This Row],[Use Case 1]],";",Parameter[[#This Row],[Use Case 2]],";",Parameter[[#This Row],[Use Case 3]],";",Parameter[[#This Row],[Use Case 4]],";",Parameter[[#This Row],[Use Case 5]],";")</f>
        <v>Planung Baustoffe;;;;;</v>
      </c>
      <c r="V1535" t="s">
        <v>34</v>
      </c>
      <c r="W1535">
        <v>2022</v>
      </c>
      <c r="Y1535" t="s">
        <v>4661</v>
      </c>
      <c r="AD1535">
        <f t="shared" si="23"/>
        <v>1534</v>
      </c>
    </row>
    <row r="1536" spans="5:30" hidden="1" x14ac:dyDescent="0.3">
      <c r="E1536" t="s">
        <v>228</v>
      </c>
      <c r="F1536" t="s">
        <v>1482</v>
      </c>
      <c r="G1536" t="s">
        <v>1530</v>
      </c>
      <c r="H1536"/>
      <c r="I1536" t="s">
        <v>37</v>
      </c>
      <c r="J1536" t="s">
        <v>1532</v>
      </c>
      <c r="K1536" t="s">
        <v>74</v>
      </c>
      <c r="L1536" t="s">
        <v>1531</v>
      </c>
      <c r="M1536" t="s">
        <v>41</v>
      </c>
      <c r="P1536" t="s">
        <v>4477</v>
      </c>
      <c r="U1536" t="str">
        <f>CONCATENATE(Parameter[[#This Row],[Use Case 1]],";",Parameter[[#This Row],[Use Case 2]],";",Parameter[[#This Row],[Use Case 3]],";",Parameter[[#This Row],[Use Case 4]],";",Parameter[[#This Row],[Use Case 5]],";")</f>
        <v>Planung Baustoffe;;;;;</v>
      </c>
      <c r="V1536" t="s">
        <v>34</v>
      </c>
      <c r="W1536">
        <v>2022</v>
      </c>
      <c r="Y1536" t="s">
        <v>4661</v>
      </c>
      <c r="Z1536" t="s">
        <v>1533</v>
      </c>
      <c r="AD1536">
        <f t="shared" si="23"/>
        <v>1535</v>
      </c>
    </row>
    <row r="1537" spans="1:30" hidden="1" x14ac:dyDescent="0.3">
      <c r="E1537" t="s">
        <v>228</v>
      </c>
      <c r="F1537" t="s">
        <v>1482</v>
      </c>
      <c r="G1537" t="s">
        <v>1530</v>
      </c>
      <c r="H1537" t="s">
        <v>115</v>
      </c>
      <c r="I1537" t="s">
        <v>79</v>
      </c>
      <c r="P1537" t="s">
        <v>4477</v>
      </c>
      <c r="U1537" t="str">
        <f>CONCATENATE(Parameter[[#This Row],[Use Case 1]],";",Parameter[[#This Row],[Use Case 2]],";",Parameter[[#This Row],[Use Case 3]],";",Parameter[[#This Row],[Use Case 4]],";",Parameter[[#This Row],[Use Case 5]],";")</f>
        <v>Planung Baustoffe;;;;;</v>
      </c>
      <c r="V1537" t="s">
        <v>34</v>
      </c>
      <c r="W1537">
        <v>2022</v>
      </c>
      <c r="Y1537" t="s">
        <v>4661</v>
      </c>
      <c r="AD1537">
        <f t="shared" si="23"/>
        <v>1536</v>
      </c>
    </row>
    <row r="1538" spans="1:30" hidden="1" x14ac:dyDescent="0.3">
      <c r="E1538" t="s">
        <v>228</v>
      </c>
      <c r="F1538" t="s">
        <v>1482</v>
      </c>
      <c r="G1538" t="s">
        <v>1530</v>
      </c>
      <c r="H1538" t="s">
        <v>1686</v>
      </c>
      <c r="I1538" t="s">
        <v>79</v>
      </c>
      <c r="P1538" t="s">
        <v>4477</v>
      </c>
      <c r="U1538" t="str">
        <f>CONCATENATE(Parameter[[#This Row],[Use Case 1]],";",Parameter[[#This Row],[Use Case 2]],";",Parameter[[#This Row],[Use Case 3]],";",Parameter[[#This Row],[Use Case 4]],";",Parameter[[#This Row],[Use Case 5]],";")</f>
        <v>Planung Baustoffe;;;;;</v>
      </c>
      <c r="V1538" t="s">
        <v>34</v>
      </c>
      <c r="W1538">
        <v>2022</v>
      </c>
      <c r="Y1538" t="s">
        <v>4661</v>
      </c>
      <c r="AD1538">
        <f t="shared" si="23"/>
        <v>1537</v>
      </c>
    </row>
    <row r="1539" spans="1:30" hidden="1" x14ac:dyDescent="0.3">
      <c r="E1539" t="s">
        <v>228</v>
      </c>
      <c r="F1539" t="s">
        <v>1482</v>
      </c>
      <c r="G1539" t="s">
        <v>1530</v>
      </c>
      <c r="H1539" t="s">
        <v>1534</v>
      </c>
      <c r="I1539" t="s">
        <v>79</v>
      </c>
      <c r="P1539" t="s">
        <v>4477</v>
      </c>
      <c r="U1539" t="str">
        <f>CONCATENATE(Parameter[[#This Row],[Use Case 1]],";",Parameter[[#This Row],[Use Case 2]],";",Parameter[[#This Row],[Use Case 3]],";",Parameter[[#This Row],[Use Case 4]],";",Parameter[[#This Row],[Use Case 5]],";")</f>
        <v>Planung Baustoffe;;;;;</v>
      </c>
      <c r="V1539" t="s">
        <v>34</v>
      </c>
      <c r="W1539">
        <v>2022</v>
      </c>
      <c r="Y1539" t="s">
        <v>4661</v>
      </c>
      <c r="AD1539">
        <f t="shared" si="23"/>
        <v>1538</v>
      </c>
    </row>
    <row r="1540" spans="1:30" hidden="1" x14ac:dyDescent="0.3">
      <c r="E1540" t="s">
        <v>228</v>
      </c>
      <c r="F1540" t="s">
        <v>1482</v>
      </c>
      <c r="G1540" t="s">
        <v>1530</v>
      </c>
      <c r="H1540" t="s">
        <v>1535</v>
      </c>
      <c r="I1540" t="s">
        <v>79</v>
      </c>
      <c r="P1540" t="s">
        <v>4477</v>
      </c>
      <c r="U1540" t="str">
        <f>CONCATENATE(Parameter[[#This Row],[Use Case 1]],";",Parameter[[#This Row],[Use Case 2]],";",Parameter[[#This Row],[Use Case 3]],";",Parameter[[#This Row],[Use Case 4]],";",Parameter[[#This Row],[Use Case 5]],";")</f>
        <v>Planung Baustoffe;;;;;</v>
      </c>
      <c r="V1540" t="s">
        <v>34</v>
      </c>
      <c r="W1540">
        <v>2022</v>
      </c>
      <c r="Y1540" t="s">
        <v>4661</v>
      </c>
      <c r="AD1540">
        <f t="shared" ref="AD1540:AD1603" si="24">AD1539+1</f>
        <v>1539</v>
      </c>
    </row>
    <row r="1541" spans="1:30" hidden="1" x14ac:dyDescent="0.3">
      <c r="E1541" t="s">
        <v>228</v>
      </c>
      <c r="F1541" t="s">
        <v>1482</v>
      </c>
      <c r="G1541" t="s">
        <v>1530</v>
      </c>
      <c r="H1541" t="s">
        <v>1536</v>
      </c>
      <c r="I1541" t="s">
        <v>79</v>
      </c>
      <c r="P1541" t="s">
        <v>4477</v>
      </c>
      <c r="U1541" t="str">
        <f>CONCATENATE(Parameter[[#This Row],[Use Case 1]],";",Parameter[[#This Row],[Use Case 2]],";",Parameter[[#This Row],[Use Case 3]],";",Parameter[[#This Row],[Use Case 4]],";",Parameter[[#This Row],[Use Case 5]],";")</f>
        <v>Planung Baustoffe;;;;;</v>
      </c>
      <c r="V1541" t="s">
        <v>34</v>
      </c>
      <c r="W1541">
        <v>2022</v>
      </c>
      <c r="Y1541" t="s">
        <v>4661</v>
      </c>
      <c r="AD1541">
        <f t="shared" si="24"/>
        <v>1540</v>
      </c>
    </row>
    <row r="1542" spans="1:30" hidden="1" x14ac:dyDescent="0.3">
      <c r="E1542" t="s">
        <v>228</v>
      </c>
      <c r="F1542" t="s">
        <v>1482</v>
      </c>
      <c r="G1542" t="s">
        <v>1530</v>
      </c>
      <c r="H1542" t="s">
        <v>1537</v>
      </c>
      <c r="I1542" t="s">
        <v>79</v>
      </c>
      <c r="P1542" t="s">
        <v>4477</v>
      </c>
      <c r="U1542" t="str">
        <f>CONCATENATE(Parameter[[#This Row],[Use Case 1]],";",Parameter[[#This Row],[Use Case 2]],";",Parameter[[#This Row],[Use Case 3]],";",Parameter[[#This Row],[Use Case 4]],";",Parameter[[#This Row],[Use Case 5]],";")</f>
        <v>Planung Baustoffe;;;;;</v>
      </c>
      <c r="V1542" t="s">
        <v>34</v>
      </c>
      <c r="W1542">
        <v>2022</v>
      </c>
      <c r="Y1542" t="s">
        <v>4661</v>
      </c>
      <c r="AD1542">
        <f t="shared" si="24"/>
        <v>1541</v>
      </c>
    </row>
    <row r="1543" spans="1:30" hidden="1" x14ac:dyDescent="0.3">
      <c r="E1543" t="s">
        <v>228</v>
      </c>
      <c r="F1543" t="s">
        <v>1482</v>
      </c>
      <c r="G1543" t="s">
        <v>1530</v>
      </c>
      <c r="H1543" t="s">
        <v>1538</v>
      </c>
      <c r="I1543" t="s">
        <v>79</v>
      </c>
      <c r="P1543" t="s">
        <v>4477</v>
      </c>
      <c r="U1543" t="str">
        <f>CONCATENATE(Parameter[[#This Row],[Use Case 1]],";",Parameter[[#This Row],[Use Case 2]],";",Parameter[[#This Row],[Use Case 3]],";",Parameter[[#This Row],[Use Case 4]],";",Parameter[[#This Row],[Use Case 5]],";")</f>
        <v>Planung Baustoffe;;;;;</v>
      </c>
      <c r="V1543" t="s">
        <v>34</v>
      </c>
      <c r="W1543">
        <v>2022</v>
      </c>
      <c r="Y1543" t="s">
        <v>4661</v>
      </c>
      <c r="AD1543">
        <f t="shared" si="24"/>
        <v>1542</v>
      </c>
    </row>
    <row r="1544" spans="1:30" hidden="1" x14ac:dyDescent="0.3">
      <c r="E1544" t="s">
        <v>228</v>
      </c>
      <c r="F1544" t="s">
        <v>1482</v>
      </c>
      <c r="G1544" t="s">
        <v>1539</v>
      </c>
      <c r="H1544"/>
      <c r="I1544" t="s">
        <v>37</v>
      </c>
      <c r="J1544" t="s">
        <v>1541</v>
      </c>
      <c r="K1544" t="s">
        <v>74</v>
      </c>
      <c r="L1544" t="s">
        <v>1540</v>
      </c>
      <c r="M1544" t="s">
        <v>41</v>
      </c>
      <c r="P1544" t="s">
        <v>4477</v>
      </c>
      <c r="U1544" t="str">
        <f>CONCATENATE(Parameter[[#This Row],[Use Case 1]],";",Parameter[[#This Row],[Use Case 2]],";",Parameter[[#This Row],[Use Case 3]],";",Parameter[[#This Row],[Use Case 4]],";",Parameter[[#This Row],[Use Case 5]],";")</f>
        <v>Planung Baustoffe;;;;;</v>
      </c>
      <c r="V1544" t="s">
        <v>34</v>
      </c>
      <c r="W1544">
        <v>2022</v>
      </c>
      <c r="Y1544" t="s">
        <v>4661</v>
      </c>
      <c r="Z1544" t="s">
        <v>1542</v>
      </c>
      <c r="AD1544">
        <f t="shared" si="24"/>
        <v>1543</v>
      </c>
    </row>
    <row r="1545" spans="1:30" hidden="1" x14ac:dyDescent="0.3">
      <c r="E1545" t="s">
        <v>228</v>
      </c>
      <c r="F1545" t="s">
        <v>1482</v>
      </c>
      <c r="G1545" t="s">
        <v>1539</v>
      </c>
      <c r="H1545" t="s">
        <v>115</v>
      </c>
      <c r="I1545" t="s">
        <v>79</v>
      </c>
      <c r="P1545" t="s">
        <v>4477</v>
      </c>
      <c r="U1545" t="str">
        <f>CONCATENATE(Parameter[[#This Row],[Use Case 1]],";",Parameter[[#This Row],[Use Case 2]],";",Parameter[[#This Row],[Use Case 3]],";",Parameter[[#This Row],[Use Case 4]],";",Parameter[[#This Row],[Use Case 5]],";")</f>
        <v>Planung Baustoffe;;;;;</v>
      </c>
      <c r="V1545" t="s">
        <v>34</v>
      </c>
      <c r="W1545">
        <v>2022</v>
      </c>
      <c r="Y1545" t="s">
        <v>4661</v>
      </c>
      <c r="AD1545">
        <f t="shared" si="24"/>
        <v>1544</v>
      </c>
    </row>
    <row r="1546" spans="1:30" hidden="1" x14ac:dyDescent="0.3">
      <c r="E1546" t="s">
        <v>228</v>
      </c>
      <c r="F1546" t="s">
        <v>1482</v>
      </c>
      <c r="G1546" t="s">
        <v>1539</v>
      </c>
      <c r="H1546" t="s">
        <v>1686</v>
      </c>
      <c r="I1546" t="s">
        <v>79</v>
      </c>
      <c r="P1546" t="s">
        <v>4477</v>
      </c>
      <c r="U1546" t="str">
        <f>CONCATENATE(Parameter[[#This Row],[Use Case 1]],";",Parameter[[#This Row],[Use Case 2]],";",Parameter[[#This Row],[Use Case 3]],";",Parameter[[#This Row],[Use Case 4]],";",Parameter[[#This Row],[Use Case 5]],";")</f>
        <v>Planung Baustoffe;;;;;</v>
      </c>
      <c r="V1546" t="s">
        <v>34</v>
      </c>
      <c r="W1546">
        <v>2022</v>
      </c>
      <c r="Y1546" t="s">
        <v>4661</v>
      </c>
      <c r="AD1546">
        <f t="shared" si="24"/>
        <v>1545</v>
      </c>
    </row>
    <row r="1547" spans="1:30" hidden="1" x14ac:dyDescent="0.3">
      <c r="E1547" t="s">
        <v>228</v>
      </c>
      <c r="F1547" t="s">
        <v>1482</v>
      </c>
      <c r="G1547" t="s">
        <v>1539</v>
      </c>
      <c r="H1547" t="s">
        <v>1543</v>
      </c>
      <c r="I1547" t="s">
        <v>79</v>
      </c>
      <c r="P1547" t="s">
        <v>4477</v>
      </c>
      <c r="U1547" t="str">
        <f>CONCATENATE(Parameter[[#This Row],[Use Case 1]],";",Parameter[[#This Row],[Use Case 2]],";",Parameter[[#This Row],[Use Case 3]],";",Parameter[[#This Row],[Use Case 4]],";",Parameter[[#This Row],[Use Case 5]],";")</f>
        <v>Planung Baustoffe;;;;;</v>
      </c>
      <c r="V1547" t="s">
        <v>34</v>
      </c>
      <c r="W1547">
        <v>2022</v>
      </c>
      <c r="Y1547" t="s">
        <v>4661</v>
      </c>
      <c r="AD1547">
        <f t="shared" si="24"/>
        <v>1546</v>
      </c>
    </row>
    <row r="1548" spans="1:30" hidden="1" x14ac:dyDescent="0.3">
      <c r="E1548" t="s">
        <v>228</v>
      </c>
      <c r="F1548" t="s">
        <v>1482</v>
      </c>
      <c r="G1548" t="s">
        <v>1539</v>
      </c>
      <c r="H1548" t="s">
        <v>1544</v>
      </c>
      <c r="I1548" t="s">
        <v>79</v>
      </c>
      <c r="P1548" t="s">
        <v>4477</v>
      </c>
      <c r="U1548" t="str">
        <f>CONCATENATE(Parameter[[#This Row],[Use Case 1]],";",Parameter[[#This Row],[Use Case 2]],";",Parameter[[#This Row],[Use Case 3]],";",Parameter[[#This Row],[Use Case 4]],";",Parameter[[#This Row],[Use Case 5]],";")</f>
        <v>Planung Baustoffe;;;;;</v>
      </c>
      <c r="V1548" t="s">
        <v>34</v>
      </c>
      <c r="W1548">
        <v>2022</v>
      </c>
      <c r="Y1548" t="s">
        <v>4661</v>
      </c>
      <c r="AD1548">
        <f t="shared" si="24"/>
        <v>1547</v>
      </c>
    </row>
    <row r="1549" spans="1:30" hidden="1" x14ac:dyDescent="0.3">
      <c r="E1549" t="s">
        <v>228</v>
      </c>
      <c r="F1549" t="s">
        <v>1482</v>
      </c>
      <c r="G1549" t="s">
        <v>1539</v>
      </c>
      <c r="H1549" t="s">
        <v>1545</v>
      </c>
      <c r="I1549" t="s">
        <v>79</v>
      </c>
      <c r="P1549" t="s">
        <v>4477</v>
      </c>
      <c r="U1549" t="str">
        <f>CONCATENATE(Parameter[[#This Row],[Use Case 1]],";",Parameter[[#This Row],[Use Case 2]],";",Parameter[[#This Row],[Use Case 3]],";",Parameter[[#This Row],[Use Case 4]],";",Parameter[[#This Row],[Use Case 5]],";")</f>
        <v>Planung Baustoffe;;;;;</v>
      </c>
      <c r="V1549" t="s">
        <v>34</v>
      </c>
      <c r="W1549">
        <v>2022</v>
      </c>
      <c r="Y1549" t="s">
        <v>4661</v>
      </c>
      <c r="AD1549">
        <f t="shared" si="24"/>
        <v>1548</v>
      </c>
    </row>
    <row r="1550" spans="1:30" hidden="1" x14ac:dyDescent="0.3">
      <c r="E1550" t="s">
        <v>228</v>
      </c>
      <c r="F1550" t="s">
        <v>1482</v>
      </c>
      <c r="G1550" t="s">
        <v>1539</v>
      </c>
      <c r="H1550" t="s">
        <v>1546</v>
      </c>
      <c r="I1550" t="s">
        <v>79</v>
      </c>
      <c r="P1550" t="s">
        <v>4477</v>
      </c>
      <c r="U1550" t="str">
        <f>CONCATENATE(Parameter[[#This Row],[Use Case 1]],";",Parameter[[#This Row],[Use Case 2]],";",Parameter[[#This Row],[Use Case 3]],";",Parameter[[#This Row],[Use Case 4]],";",Parameter[[#This Row],[Use Case 5]],";")</f>
        <v>Planung Baustoffe;;;;;</v>
      </c>
      <c r="V1550" t="s">
        <v>34</v>
      </c>
      <c r="W1550">
        <v>2022</v>
      </c>
      <c r="Y1550" t="s">
        <v>4661</v>
      </c>
      <c r="AD1550">
        <f t="shared" si="24"/>
        <v>1549</v>
      </c>
    </row>
    <row r="1551" spans="1:30" hidden="1" x14ac:dyDescent="0.3">
      <c r="E1551" t="s">
        <v>228</v>
      </c>
      <c r="F1551" t="s">
        <v>1482</v>
      </c>
      <c r="G1551" t="s">
        <v>1539</v>
      </c>
      <c r="H1551" t="s">
        <v>1547</v>
      </c>
      <c r="I1551" t="s">
        <v>79</v>
      </c>
      <c r="P1551" t="s">
        <v>4477</v>
      </c>
      <c r="U1551" t="str">
        <f>CONCATENATE(Parameter[[#This Row],[Use Case 1]],";",Parameter[[#This Row],[Use Case 2]],";",Parameter[[#This Row],[Use Case 3]],";",Parameter[[#This Row],[Use Case 4]],";",Parameter[[#This Row],[Use Case 5]],";")</f>
        <v>Planung Baustoffe;;;;;</v>
      </c>
      <c r="V1551" t="s">
        <v>34</v>
      </c>
      <c r="W1551">
        <v>2022</v>
      </c>
      <c r="Y1551" t="s">
        <v>4661</v>
      </c>
      <c r="AD1551">
        <f t="shared" si="24"/>
        <v>1550</v>
      </c>
    </row>
    <row r="1552" spans="1:30" x14ac:dyDescent="0.3">
      <c r="A1552" s="3" t="s">
        <v>29</v>
      </c>
      <c r="B1552" s="3" t="s">
        <v>4490</v>
      </c>
      <c r="C1552" s="3"/>
      <c r="D1552" s="3"/>
      <c r="E1552" s="3" t="s">
        <v>30</v>
      </c>
      <c r="F1552" s="3" t="s">
        <v>1548</v>
      </c>
      <c r="G1552" s="3"/>
      <c r="H1552" s="3"/>
      <c r="I1552" s="3" t="s">
        <v>32</v>
      </c>
      <c r="J1552" s="3" t="s">
        <v>1548</v>
      </c>
      <c r="K1552" s="3"/>
      <c r="L1552" s="3"/>
      <c r="M1552" s="3" t="s">
        <v>1549</v>
      </c>
      <c r="N1552" s="3"/>
      <c r="O1552" s="3"/>
      <c r="P1552" s="3" t="s">
        <v>4477</v>
      </c>
      <c r="Q1552" s="3" t="s">
        <v>44</v>
      </c>
      <c r="R1552" s="3"/>
      <c r="S1552" s="3"/>
      <c r="T1552" s="3"/>
      <c r="U1552" s="3" t="str">
        <f>CONCATENATE(Parameter[[#This Row],[Use Case 1]],";",Parameter[[#This Row],[Use Case 2]],";",Parameter[[#This Row],[Use Case 3]],";",Parameter[[#This Row],[Use Case 4]],";",Parameter[[#This Row],[Use Case 5]],";")</f>
        <v>Planung Baustoffe;Kostenermittlung;;;;</v>
      </c>
      <c r="V1552" s="3" t="s">
        <v>34</v>
      </c>
      <c r="W1552" s="3">
        <v>2022</v>
      </c>
      <c r="X1552" s="3"/>
      <c r="Y1552" s="3" t="s">
        <v>4661</v>
      </c>
      <c r="Z1552" s="3" t="s">
        <v>1548</v>
      </c>
      <c r="AA1552" s="3" t="s">
        <v>4405</v>
      </c>
      <c r="AB1552" s="3"/>
      <c r="AC1552" s="3"/>
      <c r="AD1552" s="3">
        <f t="shared" si="24"/>
        <v>1551</v>
      </c>
    </row>
    <row r="1553" spans="1:30" x14ac:dyDescent="0.3">
      <c r="A1553" t="s">
        <v>29</v>
      </c>
      <c r="B1553" t="s">
        <v>4490</v>
      </c>
      <c r="E1553" t="s">
        <v>30</v>
      </c>
      <c r="F1553" t="s">
        <v>1548</v>
      </c>
      <c r="G1553" t="s">
        <v>1279</v>
      </c>
      <c r="H1553"/>
      <c r="I1553" t="s">
        <v>37</v>
      </c>
      <c r="J1553" t="s">
        <v>1281</v>
      </c>
      <c r="K1553" t="s">
        <v>38</v>
      </c>
      <c r="L1553" t="s">
        <v>1280</v>
      </c>
      <c r="M1553" t="s">
        <v>41</v>
      </c>
      <c r="N1553" t="s">
        <v>55</v>
      </c>
      <c r="O1553" t="s">
        <v>43</v>
      </c>
      <c r="P1553" t="s">
        <v>44</v>
      </c>
      <c r="U1553" t="str">
        <f>CONCATENATE(Parameter[[#This Row],[Use Case 1]],";",Parameter[[#This Row],[Use Case 2]],";",Parameter[[#This Row],[Use Case 3]],";",Parameter[[#This Row],[Use Case 4]],";",Parameter[[#This Row],[Use Case 5]],";")</f>
        <v>Kostenermittlung;;;;;</v>
      </c>
      <c r="V1553" t="s">
        <v>34</v>
      </c>
      <c r="W1553">
        <v>2022</v>
      </c>
      <c r="Y1553" t="s">
        <v>4661</v>
      </c>
      <c r="Z1553" t="s">
        <v>1282</v>
      </c>
      <c r="AD1553">
        <f t="shared" si="24"/>
        <v>1552</v>
      </c>
    </row>
    <row r="1554" spans="1:30" x14ac:dyDescent="0.3">
      <c r="A1554" t="s">
        <v>29</v>
      </c>
      <c r="B1554" t="s">
        <v>4490</v>
      </c>
      <c r="E1554" t="s">
        <v>30</v>
      </c>
      <c r="F1554" t="s">
        <v>1548</v>
      </c>
      <c r="G1554" t="s">
        <v>1550</v>
      </c>
      <c r="H1554"/>
      <c r="I1554" t="s">
        <v>37</v>
      </c>
      <c r="J1554" t="s">
        <v>1552</v>
      </c>
      <c r="K1554" t="s">
        <v>74</v>
      </c>
      <c r="L1554" t="s">
        <v>1551</v>
      </c>
      <c r="M1554" t="s">
        <v>41</v>
      </c>
      <c r="N1554" t="s">
        <v>70</v>
      </c>
      <c r="O1554" t="s">
        <v>43</v>
      </c>
      <c r="P1554" t="s">
        <v>44</v>
      </c>
      <c r="U1554" t="str">
        <f>CONCATENATE(Parameter[[#This Row],[Use Case 1]],";",Parameter[[#This Row],[Use Case 2]],";",Parameter[[#This Row],[Use Case 3]],";",Parameter[[#This Row],[Use Case 4]],";",Parameter[[#This Row],[Use Case 5]],";")</f>
        <v>Kostenermittlung;;;;;</v>
      </c>
      <c r="V1554" t="s">
        <v>34</v>
      </c>
      <c r="W1554">
        <v>2022</v>
      </c>
      <c r="Y1554" t="s">
        <v>4661</v>
      </c>
      <c r="Z1554" t="s">
        <v>1553</v>
      </c>
      <c r="AD1554">
        <f t="shared" si="24"/>
        <v>1553</v>
      </c>
    </row>
    <row r="1555" spans="1:30" x14ac:dyDescent="0.3">
      <c r="A1555" t="s">
        <v>29</v>
      </c>
      <c r="B1555" t="s">
        <v>4490</v>
      </c>
      <c r="E1555" t="s">
        <v>30</v>
      </c>
      <c r="F1555" t="s">
        <v>1548</v>
      </c>
      <c r="G1555" t="s">
        <v>1550</v>
      </c>
      <c r="H1555" t="s">
        <v>115</v>
      </c>
      <c r="I1555" t="s">
        <v>79</v>
      </c>
      <c r="P1555" t="s">
        <v>44</v>
      </c>
      <c r="U1555" t="str">
        <f>CONCATENATE(Parameter[[#This Row],[Use Case 1]],";",Parameter[[#This Row],[Use Case 2]],";",Parameter[[#This Row],[Use Case 3]],";",Parameter[[#This Row],[Use Case 4]],";",Parameter[[#This Row],[Use Case 5]],";")</f>
        <v>Kostenermittlung;;;;;</v>
      </c>
      <c r="V1555" t="s">
        <v>34</v>
      </c>
      <c r="W1555">
        <v>2022</v>
      </c>
      <c r="Y1555" t="s">
        <v>4661</v>
      </c>
      <c r="AD1555">
        <f t="shared" si="24"/>
        <v>1554</v>
      </c>
    </row>
    <row r="1556" spans="1:30" x14ac:dyDescent="0.3">
      <c r="A1556" t="s">
        <v>29</v>
      </c>
      <c r="B1556" t="s">
        <v>4490</v>
      </c>
      <c r="E1556" t="s">
        <v>30</v>
      </c>
      <c r="F1556" t="s">
        <v>1548</v>
      </c>
      <c r="G1556" t="s">
        <v>1550</v>
      </c>
      <c r="H1556" t="s">
        <v>1686</v>
      </c>
      <c r="I1556" t="s">
        <v>79</v>
      </c>
      <c r="P1556" t="s">
        <v>44</v>
      </c>
      <c r="U1556" t="str">
        <f>CONCATENATE(Parameter[[#This Row],[Use Case 1]],";",Parameter[[#This Row],[Use Case 2]],";",Parameter[[#This Row],[Use Case 3]],";",Parameter[[#This Row],[Use Case 4]],";",Parameter[[#This Row],[Use Case 5]],";")</f>
        <v>Kostenermittlung;;;;;</v>
      </c>
      <c r="V1556" t="s">
        <v>34</v>
      </c>
      <c r="W1556">
        <v>2022</v>
      </c>
      <c r="Y1556" t="s">
        <v>4661</v>
      </c>
      <c r="AD1556">
        <f t="shared" si="24"/>
        <v>1555</v>
      </c>
    </row>
    <row r="1557" spans="1:30" x14ac:dyDescent="0.3">
      <c r="A1557" t="s">
        <v>29</v>
      </c>
      <c r="B1557" t="s">
        <v>4490</v>
      </c>
      <c r="E1557" t="s">
        <v>30</v>
      </c>
      <c r="F1557" t="s">
        <v>1548</v>
      </c>
      <c r="G1557" t="s">
        <v>1550</v>
      </c>
      <c r="H1557" t="s">
        <v>1554</v>
      </c>
      <c r="I1557" t="s">
        <v>79</v>
      </c>
      <c r="P1557" t="s">
        <v>44</v>
      </c>
      <c r="U1557" t="str">
        <f>CONCATENATE(Parameter[[#This Row],[Use Case 1]],";",Parameter[[#This Row],[Use Case 2]],";",Parameter[[#This Row],[Use Case 3]],";",Parameter[[#This Row],[Use Case 4]],";",Parameter[[#This Row],[Use Case 5]],";")</f>
        <v>Kostenermittlung;;;;;</v>
      </c>
      <c r="V1557" t="s">
        <v>34</v>
      </c>
      <c r="W1557">
        <v>2022</v>
      </c>
      <c r="Y1557" t="s">
        <v>4661</v>
      </c>
      <c r="AD1557">
        <f t="shared" si="24"/>
        <v>1556</v>
      </c>
    </row>
    <row r="1558" spans="1:30" x14ac:dyDescent="0.3">
      <c r="A1558" t="s">
        <v>29</v>
      </c>
      <c r="B1558" t="s">
        <v>4490</v>
      </c>
      <c r="E1558" t="s">
        <v>30</v>
      </c>
      <c r="F1558" t="s">
        <v>1548</v>
      </c>
      <c r="G1558" t="s">
        <v>1550</v>
      </c>
      <c r="H1558" t="s">
        <v>1555</v>
      </c>
      <c r="I1558" t="s">
        <v>79</v>
      </c>
      <c r="P1558" t="s">
        <v>44</v>
      </c>
      <c r="U1558" t="str">
        <f>CONCATENATE(Parameter[[#This Row],[Use Case 1]],";",Parameter[[#This Row],[Use Case 2]],";",Parameter[[#This Row],[Use Case 3]],";",Parameter[[#This Row],[Use Case 4]],";",Parameter[[#This Row],[Use Case 5]],";")</f>
        <v>Kostenermittlung;;;;;</v>
      </c>
      <c r="V1558" t="s">
        <v>34</v>
      </c>
      <c r="W1558">
        <v>2022</v>
      </c>
      <c r="Y1558" t="s">
        <v>4661</v>
      </c>
      <c r="AD1558">
        <f t="shared" si="24"/>
        <v>1557</v>
      </c>
    </row>
    <row r="1559" spans="1:30" x14ac:dyDescent="0.3">
      <c r="A1559" t="s">
        <v>29</v>
      </c>
      <c r="B1559" t="s">
        <v>4490</v>
      </c>
      <c r="E1559" t="s">
        <v>30</v>
      </c>
      <c r="F1559" t="s">
        <v>1548</v>
      </c>
      <c r="G1559" t="s">
        <v>1550</v>
      </c>
      <c r="H1559" t="s">
        <v>1556</v>
      </c>
      <c r="I1559" t="s">
        <v>79</v>
      </c>
      <c r="P1559" t="s">
        <v>44</v>
      </c>
      <c r="U1559" t="str">
        <f>CONCATENATE(Parameter[[#This Row],[Use Case 1]],";",Parameter[[#This Row],[Use Case 2]],";",Parameter[[#This Row],[Use Case 3]],";",Parameter[[#This Row],[Use Case 4]],";",Parameter[[#This Row],[Use Case 5]],";")</f>
        <v>Kostenermittlung;;;;;</v>
      </c>
      <c r="V1559" t="s">
        <v>34</v>
      </c>
      <c r="W1559">
        <v>2022</v>
      </c>
      <c r="Y1559" t="s">
        <v>4661</v>
      </c>
      <c r="AD1559">
        <f t="shared" si="24"/>
        <v>1558</v>
      </c>
    </row>
    <row r="1560" spans="1:30" x14ac:dyDescent="0.3">
      <c r="A1560" t="s">
        <v>29</v>
      </c>
      <c r="B1560" t="s">
        <v>4490</v>
      </c>
      <c r="E1560" t="s">
        <v>30</v>
      </c>
      <c r="F1560" t="s">
        <v>1548</v>
      </c>
      <c r="G1560" t="s">
        <v>1550</v>
      </c>
      <c r="H1560" t="s">
        <v>1557</v>
      </c>
      <c r="I1560" t="s">
        <v>79</v>
      </c>
      <c r="P1560" t="s">
        <v>44</v>
      </c>
      <c r="U1560" t="str">
        <f>CONCATENATE(Parameter[[#This Row],[Use Case 1]],";",Parameter[[#This Row],[Use Case 2]],";",Parameter[[#This Row],[Use Case 3]],";",Parameter[[#This Row],[Use Case 4]],";",Parameter[[#This Row],[Use Case 5]],";")</f>
        <v>Kostenermittlung;;;;;</v>
      </c>
      <c r="V1560" t="s">
        <v>34</v>
      </c>
      <c r="W1560">
        <v>2022</v>
      </c>
      <c r="Y1560" t="s">
        <v>4661</v>
      </c>
      <c r="AD1560">
        <f t="shared" si="24"/>
        <v>1559</v>
      </c>
    </row>
    <row r="1561" spans="1:30" x14ac:dyDescent="0.3">
      <c r="A1561" t="s">
        <v>29</v>
      </c>
      <c r="B1561" t="s">
        <v>4490</v>
      </c>
      <c r="E1561" t="s">
        <v>30</v>
      </c>
      <c r="F1561" t="s">
        <v>1548</v>
      </c>
      <c r="G1561" t="s">
        <v>1550</v>
      </c>
      <c r="H1561" t="s">
        <v>1558</v>
      </c>
      <c r="I1561" t="s">
        <v>79</v>
      </c>
      <c r="P1561" t="s">
        <v>44</v>
      </c>
      <c r="U1561" t="str">
        <f>CONCATENATE(Parameter[[#This Row],[Use Case 1]],";",Parameter[[#This Row],[Use Case 2]],";",Parameter[[#This Row],[Use Case 3]],";",Parameter[[#This Row],[Use Case 4]],";",Parameter[[#This Row],[Use Case 5]],";")</f>
        <v>Kostenermittlung;;;;;</v>
      </c>
      <c r="V1561" t="s">
        <v>34</v>
      </c>
      <c r="W1561">
        <v>2022</v>
      </c>
      <c r="Y1561" t="s">
        <v>4661</v>
      </c>
      <c r="AD1561">
        <f t="shared" si="24"/>
        <v>1560</v>
      </c>
    </row>
    <row r="1562" spans="1:30" x14ac:dyDescent="0.3">
      <c r="A1562" t="s">
        <v>29</v>
      </c>
      <c r="B1562" t="s">
        <v>4490</v>
      </c>
      <c r="E1562" t="s">
        <v>30</v>
      </c>
      <c r="F1562" t="s">
        <v>1548</v>
      </c>
      <c r="G1562" t="s">
        <v>1550</v>
      </c>
      <c r="H1562" t="s">
        <v>1559</v>
      </c>
      <c r="I1562" t="s">
        <v>79</v>
      </c>
      <c r="P1562" t="s">
        <v>44</v>
      </c>
      <c r="U1562" t="str">
        <f>CONCATENATE(Parameter[[#This Row],[Use Case 1]],";",Parameter[[#This Row],[Use Case 2]],";",Parameter[[#This Row],[Use Case 3]],";",Parameter[[#This Row],[Use Case 4]],";",Parameter[[#This Row],[Use Case 5]],";")</f>
        <v>Kostenermittlung;;;;;</v>
      </c>
      <c r="V1562" t="s">
        <v>34</v>
      </c>
      <c r="W1562">
        <v>2022</v>
      </c>
      <c r="Y1562" t="s">
        <v>4661</v>
      </c>
      <c r="AD1562">
        <f t="shared" si="24"/>
        <v>1561</v>
      </c>
    </row>
    <row r="1563" spans="1:30" x14ac:dyDescent="0.3">
      <c r="A1563" t="s">
        <v>29</v>
      </c>
      <c r="B1563" t="s">
        <v>4490</v>
      </c>
      <c r="E1563" t="s">
        <v>30</v>
      </c>
      <c r="F1563" t="s">
        <v>1548</v>
      </c>
      <c r="G1563" t="s">
        <v>1550</v>
      </c>
      <c r="H1563" t="s">
        <v>1560</v>
      </c>
      <c r="I1563" t="s">
        <v>79</v>
      </c>
      <c r="P1563" t="s">
        <v>44</v>
      </c>
      <c r="U1563" t="str">
        <f>CONCATENATE(Parameter[[#This Row],[Use Case 1]],";",Parameter[[#This Row],[Use Case 2]],";",Parameter[[#This Row],[Use Case 3]],";",Parameter[[#This Row],[Use Case 4]],";",Parameter[[#This Row],[Use Case 5]],";")</f>
        <v>Kostenermittlung;;;;;</v>
      </c>
      <c r="V1563" t="s">
        <v>34</v>
      </c>
      <c r="W1563">
        <v>2022</v>
      </c>
      <c r="Y1563" t="s">
        <v>4661</v>
      </c>
      <c r="AD1563">
        <f t="shared" si="24"/>
        <v>1562</v>
      </c>
    </row>
    <row r="1564" spans="1:30" x14ac:dyDescent="0.3">
      <c r="A1564" t="s">
        <v>29</v>
      </c>
      <c r="B1564" t="s">
        <v>4490</v>
      </c>
      <c r="E1564" t="s">
        <v>30</v>
      </c>
      <c r="F1564" t="s">
        <v>1548</v>
      </c>
      <c r="G1564" t="s">
        <v>1550</v>
      </c>
      <c r="H1564" t="s">
        <v>1561</v>
      </c>
      <c r="I1564" t="s">
        <v>79</v>
      </c>
      <c r="P1564" t="s">
        <v>44</v>
      </c>
      <c r="U1564" t="str">
        <f>CONCATENATE(Parameter[[#This Row],[Use Case 1]],";",Parameter[[#This Row],[Use Case 2]],";",Parameter[[#This Row],[Use Case 3]],";",Parameter[[#This Row],[Use Case 4]],";",Parameter[[#This Row],[Use Case 5]],";")</f>
        <v>Kostenermittlung;;;;;</v>
      </c>
      <c r="V1564" t="s">
        <v>34</v>
      </c>
      <c r="W1564">
        <v>2022</v>
      </c>
      <c r="Y1564" t="s">
        <v>4661</v>
      </c>
      <c r="AD1564">
        <f t="shared" si="24"/>
        <v>1563</v>
      </c>
    </row>
    <row r="1565" spans="1:30" x14ac:dyDescent="0.3">
      <c r="A1565" t="s">
        <v>29</v>
      </c>
      <c r="B1565" t="s">
        <v>4490</v>
      </c>
      <c r="E1565" t="s">
        <v>30</v>
      </c>
      <c r="F1565" t="s">
        <v>1548</v>
      </c>
      <c r="G1565" t="s">
        <v>1550</v>
      </c>
      <c r="H1565" t="s">
        <v>1562</v>
      </c>
      <c r="I1565" t="s">
        <v>79</v>
      </c>
      <c r="P1565" t="s">
        <v>44</v>
      </c>
      <c r="U1565" t="str">
        <f>CONCATENATE(Parameter[[#This Row],[Use Case 1]],";",Parameter[[#This Row],[Use Case 2]],";",Parameter[[#This Row],[Use Case 3]],";",Parameter[[#This Row],[Use Case 4]],";",Parameter[[#This Row],[Use Case 5]],";")</f>
        <v>Kostenermittlung;;;;;</v>
      </c>
      <c r="V1565" t="s">
        <v>34</v>
      </c>
      <c r="W1565">
        <v>2022</v>
      </c>
      <c r="Y1565" t="s">
        <v>4661</v>
      </c>
      <c r="AD1565">
        <f t="shared" si="24"/>
        <v>1564</v>
      </c>
    </row>
    <row r="1566" spans="1:30" x14ac:dyDescent="0.3">
      <c r="A1566" t="s">
        <v>29</v>
      </c>
      <c r="B1566" t="s">
        <v>4490</v>
      </c>
      <c r="E1566" t="s">
        <v>30</v>
      </c>
      <c r="F1566" t="s">
        <v>1548</v>
      </c>
      <c r="G1566" t="s">
        <v>1550</v>
      </c>
      <c r="H1566" t="s">
        <v>1563</v>
      </c>
      <c r="I1566" t="s">
        <v>79</v>
      </c>
      <c r="P1566" t="s">
        <v>44</v>
      </c>
      <c r="U1566" t="str">
        <f>CONCATENATE(Parameter[[#This Row],[Use Case 1]],";",Parameter[[#This Row],[Use Case 2]],";",Parameter[[#This Row],[Use Case 3]],";",Parameter[[#This Row],[Use Case 4]],";",Parameter[[#This Row],[Use Case 5]],";")</f>
        <v>Kostenermittlung;;;;;</v>
      </c>
      <c r="V1566" t="s">
        <v>34</v>
      </c>
      <c r="W1566">
        <v>2022</v>
      </c>
      <c r="Y1566" t="s">
        <v>4661</v>
      </c>
      <c r="AD1566">
        <f t="shared" si="24"/>
        <v>1565</v>
      </c>
    </row>
    <row r="1567" spans="1:30" x14ac:dyDescent="0.3">
      <c r="A1567" t="s">
        <v>29</v>
      </c>
      <c r="B1567" t="s">
        <v>4490</v>
      </c>
      <c r="E1567" t="s">
        <v>30</v>
      </c>
      <c r="F1567" t="s">
        <v>1548</v>
      </c>
      <c r="G1567" t="s">
        <v>1550</v>
      </c>
      <c r="H1567" t="s">
        <v>1564</v>
      </c>
      <c r="I1567" t="s">
        <v>79</v>
      </c>
      <c r="P1567" t="s">
        <v>44</v>
      </c>
      <c r="U1567" t="str">
        <f>CONCATENATE(Parameter[[#This Row],[Use Case 1]],";",Parameter[[#This Row],[Use Case 2]],";",Parameter[[#This Row],[Use Case 3]],";",Parameter[[#This Row],[Use Case 4]],";",Parameter[[#This Row],[Use Case 5]],";")</f>
        <v>Kostenermittlung;;;;;</v>
      </c>
      <c r="V1567" t="s">
        <v>34</v>
      </c>
      <c r="W1567">
        <v>2022</v>
      </c>
      <c r="Y1567" t="s">
        <v>4661</v>
      </c>
      <c r="AD1567">
        <f t="shared" si="24"/>
        <v>1566</v>
      </c>
    </row>
    <row r="1568" spans="1:30" x14ac:dyDescent="0.3">
      <c r="A1568" t="s">
        <v>29</v>
      </c>
      <c r="B1568" t="s">
        <v>4490</v>
      </c>
      <c r="E1568" t="s">
        <v>30</v>
      </c>
      <c r="F1568" t="s">
        <v>1548</v>
      </c>
      <c r="G1568" t="s">
        <v>1550</v>
      </c>
      <c r="H1568" t="s">
        <v>1565</v>
      </c>
      <c r="I1568" t="s">
        <v>79</v>
      </c>
      <c r="P1568" t="s">
        <v>44</v>
      </c>
      <c r="U1568" t="str">
        <f>CONCATENATE(Parameter[[#This Row],[Use Case 1]],";",Parameter[[#This Row],[Use Case 2]],";",Parameter[[#This Row],[Use Case 3]],";",Parameter[[#This Row],[Use Case 4]],";",Parameter[[#This Row],[Use Case 5]],";")</f>
        <v>Kostenermittlung;;;;;</v>
      </c>
      <c r="V1568" t="s">
        <v>34</v>
      </c>
      <c r="W1568">
        <v>2022</v>
      </c>
      <c r="Y1568" t="s">
        <v>4661</v>
      </c>
      <c r="AD1568">
        <f t="shared" si="24"/>
        <v>1567</v>
      </c>
    </row>
    <row r="1569" spans="1:30" x14ac:dyDescent="0.3">
      <c r="A1569" t="s">
        <v>29</v>
      </c>
      <c r="B1569" t="s">
        <v>4490</v>
      </c>
      <c r="E1569" t="s">
        <v>30</v>
      </c>
      <c r="F1569" t="s">
        <v>1548</v>
      </c>
      <c r="G1569" t="s">
        <v>1550</v>
      </c>
      <c r="H1569" t="s">
        <v>1566</v>
      </c>
      <c r="I1569" t="s">
        <v>79</v>
      </c>
      <c r="P1569" t="s">
        <v>44</v>
      </c>
      <c r="U1569" t="str">
        <f>CONCATENATE(Parameter[[#This Row],[Use Case 1]],";",Parameter[[#This Row],[Use Case 2]],";",Parameter[[#This Row],[Use Case 3]],";",Parameter[[#This Row],[Use Case 4]],";",Parameter[[#This Row],[Use Case 5]],";")</f>
        <v>Kostenermittlung;;;;;</v>
      </c>
      <c r="V1569" t="s">
        <v>34</v>
      </c>
      <c r="W1569">
        <v>2022</v>
      </c>
      <c r="Y1569" t="s">
        <v>4661</v>
      </c>
      <c r="AD1569">
        <f t="shared" si="24"/>
        <v>1568</v>
      </c>
    </row>
    <row r="1570" spans="1:30" x14ac:dyDescent="0.3">
      <c r="A1570" t="s">
        <v>29</v>
      </c>
      <c r="B1570" t="s">
        <v>4490</v>
      </c>
      <c r="E1570" t="s">
        <v>30</v>
      </c>
      <c r="F1570" t="s">
        <v>1548</v>
      </c>
      <c r="G1570" t="s">
        <v>1567</v>
      </c>
      <c r="H1570"/>
      <c r="I1570" t="s">
        <v>37</v>
      </c>
      <c r="J1570" t="s">
        <v>1569</v>
      </c>
      <c r="K1570" t="s">
        <v>74</v>
      </c>
      <c r="L1570" t="s">
        <v>1568</v>
      </c>
      <c r="M1570" t="s">
        <v>41</v>
      </c>
      <c r="N1570" t="s">
        <v>55</v>
      </c>
      <c r="O1570" t="s">
        <v>43</v>
      </c>
      <c r="P1570" t="s">
        <v>44</v>
      </c>
      <c r="U1570" t="str">
        <f>CONCATENATE(Parameter[[#This Row],[Use Case 1]],";",Parameter[[#This Row],[Use Case 2]],";",Parameter[[#This Row],[Use Case 3]],";",Parameter[[#This Row],[Use Case 4]],";",Parameter[[#This Row],[Use Case 5]],";")</f>
        <v>Kostenermittlung;;;;;</v>
      </c>
      <c r="V1570" t="s">
        <v>4479</v>
      </c>
      <c r="W1570">
        <v>2022</v>
      </c>
      <c r="Y1570" t="s">
        <v>4661</v>
      </c>
      <c r="Z1570" t="s">
        <v>1570</v>
      </c>
      <c r="AD1570">
        <f t="shared" si="24"/>
        <v>1569</v>
      </c>
    </row>
    <row r="1571" spans="1:30" x14ac:dyDescent="0.3">
      <c r="A1571" t="s">
        <v>29</v>
      </c>
      <c r="B1571" t="s">
        <v>4490</v>
      </c>
      <c r="E1571" t="s">
        <v>30</v>
      </c>
      <c r="F1571" t="s">
        <v>1548</v>
      </c>
      <c r="G1571" t="s">
        <v>1567</v>
      </c>
      <c r="H1571" t="s">
        <v>115</v>
      </c>
      <c r="I1571" t="s">
        <v>79</v>
      </c>
      <c r="P1571" t="s">
        <v>44</v>
      </c>
      <c r="U1571" t="str">
        <f>CONCATENATE(Parameter[[#This Row],[Use Case 1]],";",Parameter[[#This Row],[Use Case 2]],";",Parameter[[#This Row],[Use Case 3]],";",Parameter[[#This Row],[Use Case 4]],";",Parameter[[#This Row],[Use Case 5]],";")</f>
        <v>Kostenermittlung;;;;;</v>
      </c>
      <c r="V1571" t="s">
        <v>34</v>
      </c>
      <c r="W1571">
        <v>2022</v>
      </c>
      <c r="Y1571" t="s">
        <v>4661</v>
      </c>
      <c r="AD1571">
        <f t="shared" si="24"/>
        <v>1570</v>
      </c>
    </row>
    <row r="1572" spans="1:30" x14ac:dyDescent="0.3">
      <c r="A1572" t="s">
        <v>29</v>
      </c>
      <c r="B1572" t="s">
        <v>4490</v>
      </c>
      <c r="E1572" t="s">
        <v>30</v>
      </c>
      <c r="F1572" t="s">
        <v>1548</v>
      </c>
      <c r="G1572" t="s">
        <v>1567</v>
      </c>
      <c r="H1572" t="s">
        <v>1686</v>
      </c>
      <c r="I1572" t="s">
        <v>79</v>
      </c>
      <c r="P1572" t="s">
        <v>44</v>
      </c>
      <c r="U1572" t="str">
        <f>CONCATENATE(Parameter[[#This Row],[Use Case 1]],";",Parameter[[#This Row],[Use Case 2]],";",Parameter[[#This Row],[Use Case 3]],";",Parameter[[#This Row],[Use Case 4]],";",Parameter[[#This Row],[Use Case 5]],";")</f>
        <v>Kostenermittlung;;;;;</v>
      </c>
      <c r="V1572" t="s">
        <v>34</v>
      </c>
      <c r="W1572">
        <v>2022</v>
      </c>
      <c r="Y1572" t="s">
        <v>4661</v>
      </c>
      <c r="AD1572">
        <f t="shared" si="24"/>
        <v>1571</v>
      </c>
    </row>
    <row r="1573" spans="1:30" x14ac:dyDescent="0.3">
      <c r="A1573" t="s">
        <v>29</v>
      </c>
      <c r="B1573" t="s">
        <v>4490</v>
      </c>
      <c r="E1573" t="s">
        <v>30</v>
      </c>
      <c r="F1573" t="s">
        <v>1548</v>
      </c>
      <c r="G1573" t="s">
        <v>1567</v>
      </c>
      <c r="H1573" t="s">
        <v>1571</v>
      </c>
      <c r="I1573" t="s">
        <v>79</v>
      </c>
      <c r="P1573" t="s">
        <v>44</v>
      </c>
      <c r="U1573" t="str">
        <f>CONCATENATE(Parameter[[#This Row],[Use Case 1]],";",Parameter[[#This Row],[Use Case 2]],";",Parameter[[#This Row],[Use Case 3]],";",Parameter[[#This Row],[Use Case 4]],";",Parameter[[#This Row],[Use Case 5]],";")</f>
        <v>Kostenermittlung;;;;;</v>
      </c>
      <c r="V1573" t="s">
        <v>34</v>
      </c>
      <c r="W1573">
        <v>2022</v>
      </c>
      <c r="Y1573" t="s">
        <v>4661</v>
      </c>
      <c r="AD1573">
        <f t="shared" si="24"/>
        <v>1572</v>
      </c>
    </row>
    <row r="1574" spans="1:30" x14ac:dyDescent="0.3">
      <c r="A1574" t="s">
        <v>29</v>
      </c>
      <c r="B1574" t="s">
        <v>4490</v>
      </c>
      <c r="E1574" t="s">
        <v>30</v>
      </c>
      <c r="F1574" t="s">
        <v>1548</v>
      </c>
      <c r="G1574" t="s">
        <v>1567</v>
      </c>
      <c r="H1574" t="s">
        <v>1572</v>
      </c>
      <c r="I1574" t="s">
        <v>79</v>
      </c>
      <c r="P1574" t="s">
        <v>44</v>
      </c>
      <c r="U1574" t="str">
        <f>CONCATENATE(Parameter[[#This Row],[Use Case 1]],";",Parameter[[#This Row],[Use Case 2]],";",Parameter[[#This Row],[Use Case 3]],";",Parameter[[#This Row],[Use Case 4]],";",Parameter[[#This Row],[Use Case 5]],";")</f>
        <v>Kostenermittlung;;;;;</v>
      </c>
      <c r="V1574" t="s">
        <v>34</v>
      </c>
      <c r="W1574">
        <v>2022</v>
      </c>
      <c r="Y1574" t="s">
        <v>4661</v>
      </c>
      <c r="AD1574">
        <f t="shared" si="24"/>
        <v>1573</v>
      </c>
    </row>
    <row r="1575" spans="1:30" x14ac:dyDescent="0.3">
      <c r="A1575" t="s">
        <v>29</v>
      </c>
      <c r="B1575" t="s">
        <v>4490</v>
      </c>
      <c r="E1575" t="s">
        <v>30</v>
      </c>
      <c r="F1575" t="s">
        <v>1548</v>
      </c>
      <c r="G1575" t="s">
        <v>1567</v>
      </c>
      <c r="H1575" t="s">
        <v>1573</v>
      </c>
      <c r="I1575" t="s">
        <v>79</v>
      </c>
      <c r="P1575" t="s">
        <v>44</v>
      </c>
      <c r="U1575" t="str">
        <f>CONCATENATE(Parameter[[#This Row],[Use Case 1]],";",Parameter[[#This Row],[Use Case 2]],";",Parameter[[#This Row],[Use Case 3]],";",Parameter[[#This Row],[Use Case 4]],";",Parameter[[#This Row],[Use Case 5]],";")</f>
        <v>Kostenermittlung;;;;;</v>
      </c>
      <c r="V1575" t="s">
        <v>34</v>
      </c>
      <c r="W1575">
        <v>2022</v>
      </c>
      <c r="Y1575" t="s">
        <v>4661</v>
      </c>
      <c r="AD1575">
        <f t="shared" si="24"/>
        <v>1574</v>
      </c>
    </row>
    <row r="1576" spans="1:30" x14ac:dyDescent="0.3">
      <c r="A1576" t="s">
        <v>29</v>
      </c>
      <c r="B1576" t="s">
        <v>4490</v>
      </c>
      <c r="E1576" t="s">
        <v>30</v>
      </c>
      <c r="F1576" t="s">
        <v>1548</v>
      </c>
      <c r="G1576" t="s">
        <v>1567</v>
      </c>
      <c r="H1576" t="s">
        <v>1574</v>
      </c>
      <c r="I1576" t="s">
        <v>79</v>
      </c>
      <c r="P1576" t="s">
        <v>44</v>
      </c>
      <c r="U1576" t="str">
        <f>CONCATENATE(Parameter[[#This Row],[Use Case 1]],";",Parameter[[#This Row],[Use Case 2]],";",Parameter[[#This Row],[Use Case 3]],";",Parameter[[#This Row],[Use Case 4]],";",Parameter[[#This Row],[Use Case 5]],";")</f>
        <v>Kostenermittlung;;;;;</v>
      </c>
      <c r="V1576" t="s">
        <v>34</v>
      </c>
      <c r="W1576">
        <v>2022</v>
      </c>
      <c r="Y1576" t="s">
        <v>4661</v>
      </c>
      <c r="AD1576">
        <f t="shared" si="24"/>
        <v>1575</v>
      </c>
    </row>
    <row r="1577" spans="1:30" x14ac:dyDescent="0.3">
      <c r="A1577" t="s">
        <v>29</v>
      </c>
      <c r="B1577" t="s">
        <v>4490</v>
      </c>
      <c r="E1577" t="s">
        <v>30</v>
      </c>
      <c r="F1577" t="s">
        <v>1548</v>
      </c>
      <c r="G1577" t="s">
        <v>1567</v>
      </c>
      <c r="H1577" t="s">
        <v>1575</v>
      </c>
      <c r="I1577" t="s">
        <v>79</v>
      </c>
      <c r="P1577" t="s">
        <v>44</v>
      </c>
      <c r="U1577" t="str">
        <f>CONCATENATE(Parameter[[#This Row],[Use Case 1]],";",Parameter[[#This Row],[Use Case 2]],";",Parameter[[#This Row],[Use Case 3]],";",Parameter[[#This Row],[Use Case 4]],";",Parameter[[#This Row],[Use Case 5]],";")</f>
        <v>Kostenermittlung;;;;;</v>
      </c>
      <c r="V1577" t="s">
        <v>34</v>
      </c>
      <c r="W1577">
        <v>2022</v>
      </c>
      <c r="Y1577" t="s">
        <v>4661</v>
      </c>
      <c r="AD1577">
        <f t="shared" si="24"/>
        <v>1576</v>
      </c>
    </row>
    <row r="1578" spans="1:30" x14ac:dyDescent="0.3">
      <c r="A1578" t="s">
        <v>29</v>
      </c>
      <c r="B1578" t="s">
        <v>4490</v>
      </c>
      <c r="E1578" t="s">
        <v>30</v>
      </c>
      <c r="F1578" t="s">
        <v>1548</v>
      </c>
      <c r="G1578" t="s">
        <v>1576</v>
      </c>
      <c r="H1578"/>
      <c r="I1578" t="s">
        <v>37</v>
      </c>
      <c r="J1578" t="s">
        <v>1578</v>
      </c>
      <c r="K1578" t="s">
        <v>74</v>
      </c>
      <c r="L1578" t="s">
        <v>1577</v>
      </c>
      <c r="M1578" t="s">
        <v>41</v>
      </c>
      <c r="N1578" t="s">
        <v>55</v>
      </c>
      <c r="O1578" t="s">
        <v>43</v>
      </c>
      <c r="P1578" t="s">
        <v>44</v>
      </c>
      <c r="U1578" t="str">
        <f>CONCATENATE(Parameter[[#This Row],[Use Case 1]],";",Parameter[[#This Row],[Use Case 2]],";",Parameter[[#This Row],[Use Case 3]],";",Parameter[[#This Row],[Use Case 4]],";",Parameter[[#This Row],[Use Case 5]],";")</f>
        <v>Kostenermittlung;;;;;</v>
      </c>
      <c r="V1578" t="s">
        <v>34</v>
      </c>
      <c r="W1578">
        <v>2022</v>
      </c>
      <c r="Y1578" t="s">
        <v>4661</v>
      </c>
      <c r="Z1578" t="s">
        <v>1579</v>
      </c>
      <c r="AD1578">
        <f t="shared" si="24"/>
        <v>1577</v>
      </c>
    </row>
    <row r="1579" spans="1:30" x14ac:dyDescent="0.3">
      <c r="A1579" t="s">
        <v>29</v>
      </c>
      <c r="B1579" t="s">
        <v>4490</v>
      </c>
      <c r="E1579" t="s">
        <v>30</v>
      </c>
      <c r="F1579" t="s">
        <v>1548</v>
      </c>
      <c r="G1579" t="s">
        <v>1576</v>
      </c>
      <c r="H1579" t="s">
        <v>115</v>
      </c>
      <c r="I1579" t="s">
        <v>79</v>
      </c>
      <c r="P1579" t="s">
        <v>44</v>
      </c>
      <c r="U1579" t="str">
        <f>CONCATENATE(Parameter[[#This Row],[Use Case 1]],";",Parameter[[#This Row],[Use Case 2]],";",Parameter[[#This Row],[Use Case 3]],";",Parameter[[#This Row],[Use Case 4]],";",Parameter[[#This Row],[Use Case 5]],";")</f>
        <v>Kostenermittlung;;;;;</v>
      </c>
      <c r="V1579" t="s">
        <v>34</v>
      </c>
      <c r="W1579">
        <v>2022</v>
      </c>
      <c r="Y1579" t="s">
        <v>4661</v>
      </c>
      <c r="AD1579">
        <f t="shared" si="24"/>
        <v>1578</v>
      </c>
    </row>
    <row r="1580" spans="1:30" x14ac:dyDescent="0.3">
      <c r="A1580" t="s">
        <v>29</v>
      </c>
      <c r="B1580" t="s">
        <v>4490</v>
      </c>
      <c r="E1580" t="s">
        <v>30</v>
      </c>
      <c r="F1580" t="s">
        <v>1548</v>
      </c>
      <c r="G1580" t="s">
        <v>1576</v>
      </c>
      <c r="H1580" t="s">
        <v>1686</v>
      </c>
      <c r="I1580" t="s">
        <v>79</v>
      </c>
      <c r="P1580" t="s">
        <v>44</v>
      </c>
      <c r="U1580" t="str">
        <f>CONCATENATE(Parameter[[#This Row],[Use Case 1]],";",Parameter[[#This Row],[Use Case 2]],";",Parameter[[#This Row],[Use Case 3]],";",Parameter[[#This Row],[Use Case 4]],";",Parameter[[#This Row],[Use Case 5]],";")</f>
        <v>Kostenermittlung;;;;;</v>
      </c>
      <c r="V1580" t="s">
        <v>34</v>
      </c>
      <c r="W1580">
        <v>2022</v>
      </c>
      <c r="Y1580" t="s">
        <v>4661</v>
      </c>
      <c r="AD1580">
        <f t="shared" si="24"/>
        <v>1579</v>
      </c>
    </row>
    <row r="1581" spans="1:30" x14ac:dyDescent="0.3">
      <c r="A1581" t="s">
        <v>29</v>
      </c>
      <c r="B1581" t="s">
        <v>4490</v>
      </c>
      <c r="E1581" t="s">
        <v>30</v>
      </c>
      <c r="F1581" t="s">
        <v>1548</v>
      </c>
      <c r="G1581" t="s">
        <v>1576</v>
      </c>
      <c r="H1581" t="s">
        <v>1580</v>
      </c>
      <c r="I1581" t="s">
        <v>79</v>
      </c>
      <c r="P1581" t="s">
        <v>44</v>
      </c>
      <c r="U1581" t="str">
        <f>CONCATENATE(Parameter[[#This Row],[Use Case 1]],";",Parameter[[#This Row],[Use Case 2]],";",Parameter[[#This Row],[Use Case 3]],";",Parameter[[#This Row],[Use Case 4]],";",Parameter[[#This Row],[Use Case 5]],";")</f>
        <v>Kostenermittlung;;;;;</v>
      </c>
      <c r="V1581" t="s">
        <v>34</v>
      </c>
      <c r="W1581">
        <v>2022</v>
      </c>
      <c r="Y1581" t="s">
        <v>4661</v>
      </c>
      <c r="AD1581">
        <f t="shared" si="24"/>
        <v>1580</v>
      </c>
    </row>
    <row r="1582" spans="1:30" x14ac:dyDescent="0.3">
      <c r="A1582" t="s">
        <v>29</v>
      </c>
      <c r="B1582" t="s">
        <v>4490</v>
      </c>
      <c r="E1582" t="s">
        <v>30</v>
      </c>
      <c r="F1582" t="s">
        <v>1548</v>
      </c>
      <c r="G1582" t="s">
        <v>1576</v>
      </c>
      <c r="H1582" t="s">
        <v>1581</v>
      </c>
      <c r="I1582" t="s">
        <v>79</v>
      </c>
      <c r="P1582" t="s">
        <v>44</v>
      </c>
      <c r="U1582" t="str">
        <f>CONCATENATE(Parameter[[#This Row],[Use Case 1]],";",Parameter[[#This Row],[Use Case 2]],";",Parameter[[#This Row],[Use Case 3]],";",Parameter[[#This Row],[Use Case 4]],";",Parameter[[#This Row],[Use Case 5]],";")</f>
        <v>Kostenermittlung;;;;;</v>
      </c>
      <c r="V1582" t="s">
        <v>34</v>
      </c>
      <c r="W1582">
        <v>2022</v>
      </c>
      <c r="Y1582" t="s">
        <v>4661</v>
      </c>
      <c r="AD1582">
        <f t="shared" si="24"/>
        <v>1581</v>
      </c>
    </row>
    <row r="1583" spans="1:30" x14ac:dyDescent="0.3">
      <c r="A1583" t="s">
        <v>29</v>
      </c>
      <c r="B1583" t="s">
        <v>4490</v>
      </c>
      <c r="E1583" t="s">
        <v>30</v>
      </c>
      <c r="F1583" t="s">
        <v>1548</v>
      </c>
      <c r="G1583" t="s">
        <v>1576</v>
      </c>
      <c r="H1583" t="s">
        <v>1582</v>
      </c>
      <c r="I1583" t="s">
        <v>79</v>
      </c>
      <c r="P1583" t="s">
        <v>44</v>
      </c>
      <c r="U1583" t="str">
        <f>CONCATENATE(Parameter[[#This Row],[Use Case 1]],";",Parameter[[#This Row],[Use Case 2]],";",Parameter[[#This Row],[Use Case 3]],";",Parameter[[#This Row],[Use Case 4]],";",Parameter[[#This Row],[Use Case 5]],";")</f>
        <v>Kostenermittlung;;;;;</v>
      </c>
      <c r="V1583" t="s">
        <v>34</v>
      </c>
      <c r="W1583">
        <v>2022</v>
      </c>
      <c r="Y1583" t="s">
        <v>4661</v>
      </c>
      <c r="AD1583">
        <f t="shared" si="24"/>
        <v>1582</v>
      </c>
    </row>
    <row r="1584" spans="1:30" x14ac:dyDescent="0.3">
      <c r="A1584" t="s">
        <v>29</v>
      </c>
      <c r="B1584" t="s">
        <v>4490</v>
      </c>
      <c r="E1584" t="s">
        <v>30</v>
      </c>
      <c r="F1584" t="s">
        <v>1548</v>
      </c>
      <c r="G1584" t="s">
        <v>1576</v>
      </c>
      <c r="H1584" t="s">
        <v>1583</v>
      </c>
      <c r="I1584" t="s">
        <v>79</v>
      </c>
      <c r="P1584" t="s">
        <v>44</v>
      </c>
      <c r="U1584" t="str">
        <f>CONCATENATE(Parameter[[#This Row],[Use Case 1]],";",Parameter[[#This Row],[Use Case 2]],";",Parameter[[#This Row],[Use Case 3]],";",Parameter[[#This Row],[Use Case 4]],";",Parameter[[#This Row],[Use Case 5]],";")</f>
        <v>Kostenermittlung;;;;;</v>
      </c>
      <c r="V1584" t="s">
        <v>34</v>
      </c>
      <c r="W1584">
        <v>2022</v>
      </c>
      <c r="Y1584" t="s">
        <v>4661</v>
      </c>
      <c r="AD1584">
        <f t="shared" si="24"/>
        <v>1583</v>
      </c>
    </row>
    <row r="1585" spans="1:30" x14ac:dyDescent="0.3">
      <c r="A1585" t="s">
        <v>29</v>
      </c>
      <c r="B1585" t="s">
        <v>4490</v>
      </c>
      <c r="E1585" t="s">
        <v>30</v>
      </c>
      <c r="F1585" t="s">
        <v>1548</v>
      </c>
      <c r="G1585" t="s">
        <v>1584</v>
      </c>
      <c r="H1585"/>
      <c r="I1585" t="s">
        <v>37</v>
      </c>
      <c r="J1585" t="s">
        <v>1586</v>
      </c>
      <c r="K1585" t="s">
        <v>74</v>
      </c>
      <c r="L1585" t="s">
        <v>1585</v>
      </c>
      <c r="M1585" t="s">
        <v>41</v>
      </c>
      <c r="N1585" t="s">
        <v>55</v>
      </c>
      <c r="O1585" t="s">
        <v>43</v>
      </c>
      <c r="P1585" t="s">
        <v>44</v>
      </c>
      <c r="U1585" t="str">
        <f>CONCATENATE(Parameter[[#This Row],[Use Case 1]],";",Parameter[[#This Row],[Use Case 2]],";",Parameter[[#This Row],[Use Case 3]],";",Parameter[[#This Row],[Use Case 4]],";",Parameter[[#This Row],[Use Case 5]],";")</f>
        <v>Kostenermittlung;;;;;</v>
      </c>
      <c r="V1585" t="s">
        <v>34</v>
      </c>
      <c r="W1585">
        <v>2022</v>
      </c>
      <c r="Y1585" t="s">
        <v>4661</v>
      </c>
      <c r="Z1585" t="s">
        <v>1587</v>
      </c>
      <c r="AD1585">
        <f t="shared" si="24"/>
        <v>1584</v>
      </c>
    </row>
    <row r="1586" spans="1:30" x14ac:dyDescent="0.3">
      <c r="A1586" t="s">
        <v>29</v>
      </c>
      <c r="B1586" t="s">
        <v>4490</v>
      </c>
      <c r="E1586" t="s">
        <v>30</v>
      </c>
      <c r="F1586" t="s">
        <v>1548</v>
      </c>
      <c r="G1586" t="s">
        <v>1584</v>
      </c>
      <c r="H1586" t="s">
        <v>115</v>
      </c>
      <c r="I1586" t="s">
        <v>79</v>
      </c>
      <c r="P1586" t="s">
        <v>44</v>
      </c>
      <c r="U1586" t="str">
        <f>CONCATENATE(Parameter[[#This Row],[Use Case 1]],";",Parameter[[#This Row],[Use Case 2]],";",Parameter[[#This Row],[Use Case 3]],";",Parameter[[#This Row],[Use Case 4]],";",Parameter[[#This Row],[Use Case 5]],";")</f>
        <v>Kostenermittlung;;;;;</v>
      </c>
      <c r="V1586" t="s">
        <v>34</v>
      </c>
      <c r="W1586">
        <v>2022</v>
      </c>
      <c r="Y1586" t="s">
        <v>4661</v>
      </c>
      <c r="AD1586">
        <f t="shared" si="24"/>
        <v>1585</v>
      </c>
    </row>
    <row r="1587" spans="1:30" x14ac:dyDescent="0.3">
      <c r="A1587" t="s">
        <v>29</v>
      </c>
      <c r="B1587" t="s">
        <v>4490</v>
      </c>
      <c r="E1587" t="s">
        <v>30</v>
      </c>
      <c r="F1587" t="s">
        <v>1548</v>
      </c>
      <c r="G1587" t="s">
        <v>1584</v>
      </c>
      <c r="H1587" t="s">
        <v>1686</v>
      </c>
      <c r="I1587" t="s">
        <v>79</v>
      </c>
      <c r="P1587" t="s">
        <v>44</v>
      </c>
      <c r="U1587" t="str">
        <f>CONCATENATE(Parameter[[#This Row],[Use Case 1]],";",Parameter[[#This Row],[Use Case 2]],";",Parameter[[#This Row],[Use Case 3]],";",Parameter[[#This Row],[Use Case 4]],";",Parameter[[#This Row],[Use Case 5]],";")</f>
        <v>Kostenermittlung;;;;;</v>
      </c>
      <c r="V1587" t="s">
        <v>34</v>
      </c>
      <c r="W1587">
        <v>2022</v>
      </c>
      <c r="Y1587" t="s">
        <v>4661</v>
      </c>
      <c r="AD1587">
        <f t="shared" si="24"/>
        <v>1586</v>
      </c>
    </row>
    <row r="1588" spans="1:30" x14ac:dyDescent="0.3">
      <c r="A1588" t="s">
        <v>29</v>
      </c>
      <c r="B1588" t="s">
        <v>4490</v>
      </c>
      <c r="E1588" t="s">
        <v>30</v>
      </c>
      <c r="F1588" t="s">
        <v>1548</v>
      </c>
      <c r="G1588" t="s">
        <v>1584</v>
      </c>
      <c r="H1588" t="s">
        <v>1588</v>
      </c>
      <c r="I1588" t="s">
        <v>79</v>
      </c>
      <c r="P1588" t="s">
        <v>44</v>
      </c>
      <c r="U1588" t="str">
        <f>CONCATENATE(Parameter[[#This Row],[Use Case 1]],";",Parameter[[#This Row],[Use Case 2]],";",Parameter[[#This Row],[Use Case 3]],";",Parameter[[#This Row],[Use Case 4]],";",Parameter[[#This Row],[Use Case 5]],";")</f>
        <v>Kostenermittlung;;;;;</v>
      </c>
      <c r="V1588" t="s">
        <v>34</v>
      </c>
      <c r="W1588">
        <v>2022</v>
      </c>
      <c r="Y1588" t="s">
        <v>4661</v>
      </c>
      <c r="AD1588">
        <f t="shared" si="24"/>
        <v>1587</v>
      </c>
    </row>
    <row r="1589" spans="1:30" x14ac:dyDescent="0.3">
      <c r="A1589" t="s">
        <v>29</v>
      </c>
      <c r="B1589" t="s">
        <v>4490</v>
      </c>
      <c r="E1589" t="s">
        <v>30</v>
      </c>
      <c r="F1589" t="s">
        <v>1548</v>
      </c>
      <c r="G1589" t="s">
        <v>1584</v>
      </c>
      <c r="H1589" t="s">
        <v>1589</v>
      </c>
      <c r="I1589" t="s">
        <v>79</v>
      </c>
      <c r="P1589" t="s">
        <v>44</v>
      </c>
      <c r="U1589" t="str">
        <f>CONCATENATE(Parameter[[#This Row],[Use Case 1]],";",Parameter[[#This Row],[Use Case 2]],";",Parameter[[#This Row],[Use Case 3]],";",Parameter[[#This Row],[Use Case 4]],";",Parameter[[#This Row],[Use Case 5]],";")</f>
        <v>Kostenermittlung;;;;;</v>
      </c>
      <c r="V1589" t="s">
        <v>34</v>
      </c>
      <c r="W1589">
        <v>2022</v>
      </c>
      <c r="Y1589" t="s">
        <v>4661</v>
      </c>
      <c r="AD1589">
        <f t="shared" si="24"/>
        <v>1588</v>
      </c>
    </row>
    <row r="1590" spans="1:30" x14ac:dyDescent="0.3">
      <c r="A1590" t="s">
        <v>29</v>
      </c>
      <c r="B1590" t="s">
        <v>4490</v>
      </c>
      <c r="E1590" t="s">
        <v>30</v>
      </c>
      <c r="F1590" t="s">
        <v>1548</v>
      </c>
      <c r="G1590" t="s">
        <v>1584</v>
      </c>
      <c r="H1590" t="s">
        <v>1590</v>
      </c>
      <c r="I1590" t="s">
        <v>79</v>
      </c>
      <c r="P1590" t="s">
        <v>44</v>
      </c>
      <c r="U1590" t="str">
        <f>CONCATENATE(Parameter[[#This Row],[Use Case 1]],";",Parameter[[#This Row],[Use Case 2]],";",Parameter[[#This Row],[Use Case 3]],";",Parameter[[#This Row],[Use Case 4]],";",Parameter[[#This Row],[Use Case 5]],";")</f>
        <v>Kostenermittlung;;;;;</v>
      </c>
      <c r="V1590" t="s">
        <v>34</v>
      </c>
      <c r="W1590">
        <v>2022</v>
      </c>
      <c r="Y1590" t="s">
        <v>4661</v>
      </c>
      <c r="AD1590">
        <f t="shared" si="24"/>
        <v>1589</v>
      </c>
    </row>
    <row r="1591" spans="1:30" x14ac:dyDescent="0.3">
      <c r="A1591" t="s">
        <v>29</v>
      </c>
      <c r="B1591" t="s">
        <v>4490</v>
      </c>
      <c r="E1591" t="s">
        <v>30</v>
      </c>
      <c r="F1591" t="s">
        <v>1548</v>
      </c>
      <c r="G1591" t="s">
        <v>1591</v>
      </c>
      <c r="H1591"/>
      <c r="I1591" t="s">
        <v>37</v>
      </c>
      <c r="J1591" t="s">
        <v>1593</v>
      </c>
      <c r="K1591" t="s">
        <v>47</v>
      </c>
      <c r="L1591" t="s">
        <v>1592</v>
      </c>
      <c r="M1591" t="s">
        <v>41</v>
      </c>
      <c r="N1591" t="s">
        <v>55</v>
      </c>
      <c r="O1591" t="s">
        <v>43</v>
      </c>
      <c r="P1591" t="s">
        <v>44</v>
      </c>
      <c r="U1591" t="str">
        <f>CONCATENATE(Parameter[[#This Row],[Use Case 1]],";",Parameter[[#This Row],[Use Case 2]],";",Parameter[[#This Row],[Use Case 3]],";",Parameter[[#This Row],[Use Case 4]],";",Parameter[[#This Row],[Use Case 5]],";")</f>
        <v>Kostenermittlung;;;;;</v>
      </c>
      <c r="V1591" t="s">
        <v>34</v>
      </c>
      <c r="W1591">
        <v>2022</v>
      </c>
      <c r="Y1591" t="s">
        <v>4661</v>
      </c>
      <c r="Z1591" t="s">
        <v>1594</v>
      </c>
      <c r="AD1591">
        <f t="shared" si="24"/>
        <v>1590</v>
      </c>
    </row>
    <row r="1592" spans="1:30" x14ac:dyDescent="0.3">
      <c r="A1592" t="s">
        <v>29</v>
      </c>
      <c r="B1592" t="s">
        <v>4490</v>
      </c>
      <c r="E1592" t="s">
        <v>30</v>
      </c>
      <c r="F1592" t="s">
        <v>1548</v>
      </c>
      <c r="G1592" t="s">
        <v>1595</v>
      </c>
      <c r="H1592"/>
      <c r="I1592" t="s">
        <v>37</v>
      </c>
      <c r="J1592" t="s">
        <v>1596</v>
      </c>
      <c r="K1592" t="s">
        <v>74</v>
      </c>
      <c r="L1592" t="s">
        <v>1310</v>
      </c>
      <c r="M1592" t="s">
        <v>41</v>
      </c>
      <c r="N1592" t="s">
        <v>55</v>
      </c>
      <c r="O1592" t="s">
        <v>43</v>
      </c>
      <c r="P1592" t="s">
        <v>44</v>
      </c>
      <c r="U1592" t="str">
        <f>CONCATENATE(Parameter[[#This Row],[Use Case 1]],";",Parameter[[#This Row],[Use Case 2]],";",Parameter[[#This Row],[Use Case 3]],";",Parameter[[#This Row],[Use Case 4]],";",Parameter[[#This Row],[Use Case 5]],";")</f>
        <v>Kostenermittlung;;;;;</v>
      </c>
      <c r="V1592" t="s">
        <v>34</v>
      </c>
      <c r="W1592">
        <v>2022</v>
      </c>
      <c r="Y1592" t="s">
        <v>4661</v>
      </c>
      <c r="Z1592" t="s">
        <v>1597</v>
      </c>
      <c r="AD1592">
        <f t="shared" si="24"/>
        <v>1591</v>
      </c>
    </row>
    <row r="1593" spans="1:30" x14ac:dyDescent="0.3">
      <c r="A1593" t="s">
        <v>29</v>
      </c>
      <c r="B1593" t="s">
        <v>4490</v>
      </c>
      <c r="E1593" t="s">
        <v>30</v>
      </c>
      <c r="F1593" t="s">
        <v>1548</v>
      </c>
      <c r="G1593" t="s">
        <v>1595</v>
      </c>
      <c r="H1593" t="s">
        <v>115</v>
      </c>
      <c r="I1593" t="s">
        <v>79</v>
      </c>
      <c r="P1593" t="s">
        <v>44</v>
      </c>
      <c r="U1593" t="str">
        <f>CONCATENATE(Parameter[[#This Row],[Use Case 1]],";",Parameter[[#This Row],[Use Case 2]],";",Parameter[[#This Row],[Use Case 3]],";",Parameter[[#This Row],[Use Case 4]],";",Parameter[[#This Row],[Use Case 5]],";")</f>
        <v>Kostenermittlung;;;;;</v>
      </c>
      <c r="V1593" t="s">
        <v>34</v>
      </c>
      <c r="W1593">
        <v>2022</v>
      </c>
      <c r="Y1593" t="s">
        <v>4661</v>
      </c>
      <c r="AD1593">
        <f t="shared" si="24"/>
        <v>1592</v>
      </c>
    </row>
    <row r="1594" spans="1:30" x14ac:dyDescent="0.3">
      <c r="A1594" t="s">
        <v>29</v>
      </c>
      <c r="B1594" t="s">
        <v>4490</v>
      </c>
      <c r="E1594" t="s">
        <v>30</v>
      </c>
      <c r="F1594" t="s">
        <v>1548</v>
      </c>
      <c r="G1594" t="s">
        <v>1595</v>
      </c>
      <c r="H1594" t="s">
        <v>1686</v>
      </c>
      <c r="I1594" t="s">
        <v>79</v>
      </c>
      <c r="P1594" t="s">
        <v>44</v>
      </c>
      <c r="U1594" t="str">
        <f>CONCATENATE(Parameter[[#This Row],[Use Case 1]],";",Parameter[[#This Row],[Use Case 2]],";",Parameter[[#This Row],[Use Case 3]],";",Parameter[[#This Row],[Use Case 4]],";",Parameter[[#This Row],[Use Case 5]],";")</f>
        <v>Kostenermittlung;;;;;</v>
      </c>
      <c r="V1594" t="s">
        <v>34</v>
      </c>
      <c r="W1594">
        <v>2022</v>
      </c>
      <c r="Y1594" t="s">
        <v>4661</v>
      </c>
      <c r="AD1594">
        <f t="shared" si="24"/>
        <v>1593</v>
      </c>
    </row>
    <row r="1595" spans="1:30" x14ac:dyDescent="0.3">
      <c r="A1595" t="s">
        <v>29</v>
      </c>
      <c r="B1595" t="s">
        <v>4490</v>
      </c>
      <c r="E1595" t="s">
        <v>30</v>
      </c>
      <c r="F1595" t="s">
        <v>1548</v>
      </c>
      <c r="G1595" t="s">
        <v>1595</v>
      </c>
      <c r="H1595" t="s">
        <v>1198</v>
      </c>
      <c r="I1595" t="s">
        <v>79</v>
      </c>
      <c r="P1595" t="s">
        <v>44</v>
      </c>
      <c r="U1595" t="str">
        <f>CONCATENATE(Parameter[[#This Row],[Use Case 1]],";",Parameter[[#This Row],[Use Case 2]],";",Parameter[[#This Row],[Use Case 3]],";",Parameter[[#This Row],[Use Case 4]],";",Parameter[[#This Row],[Use Case 5]],";")</f>
        <v>Kostenermittlung;;;;;</v>
      </c>
      <c r="V1595" t="s">
        <v>34</v>
      </c>
      <c r="W1595">
        <v>2022</v>
      </c>
      <c r="Y1595" t="s">
        <v>4661</v>
      </c>
      <c r="AD1595">
        <f t="shared" si="24"/>
        <v>1594</v>
      </c>
    </row>
    <row r="1596" spans="1:30" x14ac:dyDescent="0.3">
      <c r="A1596" t="s">
        <v>29</v>
      </c>
      <c r="B1596" t="s">
        <v>4490</v>
      </c>
      <c r="E1596" t="s">
        <v>30</v>
      </c>
      <c r="F1596" t="s">
        <v>1548</v>
      </c>
      <c r="G1596" t="s">
        <v>1595</v>
      </c>
      <c r="H1596" t="s">
        <v>1199</v>
      </c>
      <c r="I1596" t="s">
        <v>79</v>
      </c>
      <c r="P1596" t="s">
        <v>44</v>
      </c>
      <c r="U1596" t="str">
        <f>CONCATENATE(Parameter[[#This Row],[Use Case 1]],";",Parameter[[#This Row],[Use Case 2]],";",Parameter[[#This Row],[Use Case 3]],";",Parameter[[#This Row],[Use Case 4]],";",Parameter[[#This Row],[Use Case 5]],";")</f>
        <v>Kostenermittlung;;;;;</v>
      </c>
      <c r="V1596" t="s">
        <v>34</v>
      </c>
      <c r="W1596">
        <v>2022</v>
      </c>
      <c r="Y1596" t="s">
        <v>4661</v>
      </c>
      <c r="AD1596">
        <f t="shared" si="24"/>
        <v>1595</v>
      </c>
    </row>
    <row r="1597" spans="1:30" x14ac:dyDescent="0.3">
      <c r="A1597" t="s">
        <v>29</v>
      </c>
      <c r="B1597" t="s">
        <v>4490</v>
      </c>
      <c r="E1597" t="s">
        <v>30</v>
      </c>
      <c r="F1597" t="s">
        <v>1548</v>
      </c>
      <c r="G1597" t="s">
        <v>1595</v>
      </c>
      <c r="H1597" t="s">
        <v>1200</v>
      </c>
      <c r="I1597" t="s">
        <v>79</v>
      </c>
      <c r="P1597" t="s">
        <v>44</v>
      </c>
      <c r="U1597" t="str">
        <f>CONCATENATE(Parameter[[#This Row],[Use Case 1]],";",Parameter[[#This Row],[Use Case 2]],";",Parameter[[#This Row],[Use Case 3]],";",Parameter[[#This Row],[Use Case 4]],";",Parameter[[#This Row],[Use Case 5]],";")</f>
        <v>Kostenermittlung;;;;;</v>
      </c>
      <c r="V1597" t="s">
        <v>34</v>
      </c>
      <c r="W1597">
        <v>2022</v>
      </c>
      <c r="Y1597" t="s">
        <v>4661</v>
      </c>
      <c r="AD1597">
        <f t="shared" si="24"/>
        <v>1596</v>
      </c>
    </row>
    <row r="1598" spans="1:30" x14ac:dyDescent="0.3">
      <c r="A1598" t="s">
        <v>29</v>
      </c>
      <c r="B1598" t="s">
        <v>4490</v>
      </c>
      <c r="E1598" t="s">
        <v>30</v>
      </c>
      <c r="F1598" t="s">
        <v>1548</v>
      </c>
      <c r="G1598" t="s">
        <v>1595</v>
      </c>
      <c r="H1598" t="s">
        <v>1201</v>
      </c>
      <c r="I1598" t="s">
        <v>79</v>
      </c>
      <c r="P1598" t="s">
        <v>44</v>
      </c>
      <c r="U1598" t="str">
        <f>CONCATENATE(Parameter[[#This Row],[Use Case 1]],";",Parameter[[#This Row],[Use Case 2]],";",Parameter[[#This Row],[Use Case 3]],";",Parameter[[#This Row],[Use Case 4]],";",Parameter[[#This Row],[Use Case 5]],";")</f>
        <v>Kostenermittlung;;;;;</v>
      </c>
      <c r="V1598" t="s">
        <v>34</v>
      </c>
      <c r="W1598">
        <v>2022</v>
      </c>
      <c r="Y1598" t="s">
        <v>4661</v>
      </c>
      <c r="AD1598">
        <f t="shared" si="24"/>
        <v>1597</v>
      </c>
    </row>
    <row r="1599" spans="1:30" x14ac:dyDescent="0.3">
      <c r="A1599" t="s">
        <v>29</v>
      </c>
      <c r="B1599" t="s">
        <v>4490</v>
      </c>
      <c r="E1599" t="s">
        <v>30</v>
      </c>
      <c r="F1599" t="s">
        <v>1548</v>
      </c>
      <c r="G1599" t="s">
        <v>1595</v>
      </c>
      <c r="H1599" t="s">
        <v>1202</v>
      </c>
      <c r="I1599" t="s">
        <v>79</v>
      </c>
      <c r="P1599" t="s">
        <v>44</v>
      </c>
      <c r="U1599" t="str">
        <f>CONCATENATE(Parameter[[#This Row],[Use Case 1]],";",Parameter[[#This Row],[Use Case 2]],";",Parameter[[#This Row],[Use Case 3]],";",Parameter[[#This Row],[Use Case 4]],";",Parameter[[#This Row],[Use Case 5]],";")</f>
        <v>Kostenermittlung;;;;;</v>
      </c>
      <c r="V1599" t="s">
        <v>34</v>
      </c>
      <c r="W1599">
        <v>2022</v>
      </c>
      <c r="Y1599" t="s">
        <v>4661</v>
      </c>
      <c r="AD1599">
        <f t="shared" si="24"/>
        <v>1598</v>
      </c>
    </row>
    <row r="1600" spans="1:30" x14ac:dyDescent="0.3">
      <c r="A1600" t="s">
        <v>29</v>
      </c>
      <c r="B1600" t="s">
        <v>4604</v>
      </c>
      <c r="E1600" t="s">
        <v>30</v>
      </c>
      <c r="F1600" t="s">
        <v>1548</v>
      </c>
      <c r="G1600" t="s">
        <v>1598</v>
      </c>
      <c r="H1600"/>
      <c r="I1600" t="s">
        <v>37</v>
      </c>
      <c r="J1600" t="s">
        <v>1600</v>
      </c>
      <c r="K1600" t="s">
        <v>74</v>
      </c>
      <c r="L1600" t="s">
        <v>1599</v>
      </c>
      <c r="M1600" t="s">
        <v>41</v>
      </c>
      <c r="N1600" t="s">
        <v>70</v>
      </c>
      <c r="O1600" t="s">
        <v>43</v>
      </c>
      <c r="P1600" t="s">
        <v>4477</v>
      </c>
      <c r="U1600" t="str">
        <f>CONCATENATE(Parameter[[#This Row],[Use Case 1]],";",Parameter[[#This Row],[Use Case 2]],";",Parameter[[#This Row],[Use Case 3]],";",Parameter[[#This Row],[Use Case 4]],";",Parameter[[#This Row],[Use Case 5]],";")</f>
        <v>Planung Baustoffe;;;;;</v>
      </c>
      <c r="V1600" t="s">
        <v>34</v>
      </c>
      <c r="W1600">
        <v>2022</v>
      </c>
      <c r="Y1600" t="s">
        <v>4661</v>
      </c>
      <c r="Z1600" t="s">
        <v>1601</v>
      </c>
      <c r="AD1600">
        <f t="shared" si="24"/>
        <v>1599</v>
      </c>
    </row>
    <row r="1601" spans="1:30" x14ac:dyDescent="0.3">
      <c r="A1601" t="s">
        <v>29</v>
      </c>
      <c r="B1601" t="s">
        <v>4604</v>
      </c>
      <c r="E1601" t="s">
        <v>30</v>
      </c>
      <c r="F1601" t="s">
        <v>1548</v>
      </c>
      <c r="G1601" t="s">
        <v>1598</v>
      </c>
      <c r="H1601" t="s">
        <v>115</v>
      </c>
      <c r="I1601" t="s">
        <v>79</v>
      </c>
      <c r="P1601" t="s">
        <v>4477</v>
      </c>
      <c r="U1601" t="str">
        <f>CONCATENATE(Parameter[[#This Row],[Use Case 1]],";",Parameter[[#This Row],[Use Case 2]],";",Parameter[[#This Row],[Use Case 3]],";",Parameter[[#This Row],[Use Case 4]],";",Parameter[[#This Row],[Use Case 5]],";")</f>
        <v>Planung Baustoffe;;;;;</v>
      </c>
      <c r="V1601" t="s">
        <v>34</v>
      </c>
      <c r="W1601">
        <v>2022</v>
      </c>
      <c r="Y1601" t="s">
        <v>4661</v>
      </c>
      <c r="AD1601">
        <f t="shared" si="24"/>
        <v>1600</v>
      </c>
    </row>
    <row r="1602" spans="1:30" x14ac:dyDescent="0.3">
      <c r="A1602" t="s">
        <v>29</v>
      </c>
      <c r="B1602" t="s">
        <v>4604</v>
      </c>
      <c r="E1602" t="s">
        <v>30</v>
      </c>
      <c r="F1602" t="s">
        <v>1548</v>
      </c>
      <c r="G1602" t="s">
        <v>1598</v>
      </c>
      <c r="H1602" t="s">
        <v>1686</v>
      </c>
      <c r="I1602" t="s">
        <v>79</v>
      </c>
      <c r="P1602" t="s">
        <v>4477</v>
      </c>
      <c r="U1602" t="str">
        <f>CONCATENATE(Parameter[[#This Row],[Use Case 1]],";",Parameter[[#This Row],[Use Case 2]],";",Parameter[[#This Row],[Use Case 3]],";",Parameter[[#This Row],[Use Case 4]],";",Parameter[[#This Row],[Use Case 5]],";")</f>
        <v>Planung Baustoffe;;;;;</v>
      </c>
      <c r="V1602" t="s">
        <v>34</v>
      </c>
      <c r="W1602">
        <v>2022</v>
      </c>
      <c r="Y1602" t="s">
        <v>4661</v>
      </c>
      <c r="AD1602">
        <f t="shared" si="24"/>
        <v>1601</v>
      </c>
    </row>
    <row r="1603" spans="1:30" x14ac:dyDescent="0.3">
      <c r="A1603" t="s">
        <v>29</v>
      </c>
      <c r="B1603" t="s">
        <v>4604</v>
      </c>
      <c r="E1603" t="s">
        <v>30</v>
      </c>
      <c r="F1603" t="s">
        <v>1548</v>
      </c>
      <c r="G1603" t="s">
        <v>1598</v>
      </c>
      <c r="H1603" t="s">
        <v>1602</v>
      </c>
      <c r="I1603" t="s">
        <v>79</v>
      </c>
      <c r="P1603" t="s">
        <v>4477</v>
      </c>
      <c r="U1603" t="str">
        <f>CONCATENATE(Parameter[[#This Row],[Use Case 1]],";",Parameter[[#This Row],[Use Case 2]],";",Parameter[[#This Row],[Use Case 3]],";",Parameter[[#This Row],[Use Case 4]],";",Parameter[[#This Row],[Use Case 5]],";")</f>
        <v>Planung Baustoffe;;;;;</v>
      </c>
      <c r="V1603" t="s">
        <v>34</v>
      </c>
      <c r="W1603">
        <v>2022</v>
      </c>
      <c r="Y1603" t="s">
        <v>4661</v>
      </c>
      <c r="AD1603">
        <f t="shared" si="24"/>
        <v>1602</v>
      </c>
    </row>
    <row r="1604" spans="1:30" x14ac:dyDescent="0.3">
      <c r="A1604" t="s">
        <v>29</v>
      </c>
      <c r="B1604" t="s">
        <v>4604</v>
      </c>
      <c r="E1604" t="s">
        <v>30</v>
      </c>
      <c r="F1604" t="s">
        <v>1548</v>
      </c>
      <c r="G1604" t="s">
        <v>1598</v>
      </c>
      <c r="H1604" t="s">
        <v>1603</v>
      </c>
      <c r="I1604" t="s">
        <v>79</v>
      </c>
      <c r="P1604" t="s">
        <v>4477</v>
      </c>
      <c r="U1604" t="str">
        <f>CONCATENATE(Parameter[[#This Row],[Use Case 1]],";",Parameter[[#This Row],[Use Case 2]],";",Parameter[[#This Row],[Use Case 3]],";",Parameter[[#This Row],[Use Case 4]],";",Parameter[[#This Row],[Use Case 5]],";")</f>
        <v>Planung Baustoffe;;;;;</v>
      </c>
      <c r="V1604" t="s">
        <v>34</v>
      </c>
      <c r="W1604">
        <v>2022</v>
      </c>
      <c r="Y1604" t="s">
        <v>4661</v>
      </c>
      <c r="AD1604">
        <f t="shared" ref="AD1604:AD1667" si="25">AD1603+1</f>
        <v>1603</v>
      </c>
    </row>
    <row r="1605" spans="1:30" x14ac:dyDescent="0.3">
      <c r="A1605" t="s">
        <v>29</v>
      </c>
      <c r="B1605" t="s">
        <v>4604</v>
      </c>
      <c r="E1605" t="s">
        <v>30</v>
      </c>
      <c r="F1605" t="s">
        <v>1548</v>
      </c>
      <c r="G1605" t="s">
        <v>1598</v>
      </c>
      <c r="H1605" t="s">
        <v>1604</v>
      </c>
      <c r="I1605" t="s">
        <v>79</v>
      </c>
      <c r="P1605" t="s">
        <v>4477</v>
      </c>
      <c r="U1605" t="str">
        <f>CONCATENATE(Parameter[[#This Row],[Use Case 1]],";",Parameter[[#This Row],[Use Case 2]],";",Parameter[[#This Row],[Use Case 3]],";",Parameter[[#This Row],[Use Case 4]],";",Parameter[[#This Row],[Use Case 5]],";")</f>
        <v>Planung Baustoffe;;;;;</v>
      </c>
      <c r="V1605" t="s">
        <v>34</v>
      </c>
      <c r="W1605">
        <v>2022</v>
      </c>
      <c r="Y1605" t="s">
        <v>4661</v>
      </c>
      <c r="AD1605">
        <f t="shared" si="25"/>
        <v>1604</v>
      </c>
    </row>
    <row r="1606" spans="1:30" x14ac:dyDescent="0.3">
      <c r="A1606" t="s">
        <v>29</v>
      </c>
      <c r="B1606" t="s">
        <v>4604</v>
      </c>
      <c r="E1606" t="s">
        <v>30</v>
      </c>
      <c r="F1606" t="s">
        <v>1548</v>
      </c>
      <c r="G1606" t="s">
        <v>1598</v>
      </c>
      <c r="H1606" t="s">
        <v>1605</v>
      </c>
      <c r="I1606" t="s">
        <v>79</v>
      </c>
      <c r="P1606" t="s">
        <v>4477</v>
      </c>
      <c r="U1606" t="str">
        <f>CONCATENATE(Parameter[[#This Row],[Use Case 1]],";",Parameter[[#This Row],[Use Case 2]],";",Parameter[[#This Row],[Use Case 3]],";",Parameter[[#This Row],[Use Case 4]],";",Parameter[[#This Row],[Use Case 5]],";")</f>
        <v>Planung Baustoffe;;;;;</v>
      </c>
      <c r="V1606" t="s">
        <v>34</v>
      </c>
      <c r="W1606">
        <v>2022</v>
      </c>
      <c r="Y1606" t="s">
        <v>4661</v>
      </c>
      <c r="AD1606">
        <f t="shared" si="25"/>
        <v>1605</v>
      </c>
    </row>
    <row r="1607" spans="1:30" x14ac:dyDescent="0.3">
      <c r="A1607" t="s">
        <v>29</v>
      </c>
      <c r="B1607" t="s">
        <v>4604</v>
      </c>
      <c r="E1607" t="s">
        <v>30</v>
      </c>
      <c r="F1607" t="s">
        <v>1548</v>
      </c>
      <c r="G1607" t="s">
        <v>1606</v>
      </c>
      <c r="H1607"/>
      <c r="I1607" t="s">
        <v>37</v>
      </c>
      <c r="J1607" t="s">
        <v>1608</v>
      </c>
      <c r="K1607" t="s">
        <v>74</v>
      </c>
      <c r="L1607" t="s">
        <v>1607</v>
      </c>
      <c r="M1607" t="s">
        <v>41</v>
      </c>
      <c r="N1607" t="s">
        <v>55</v>
      </c>
      <c r="O1607" t="s">
        <v>43</v>
      </c>
      <c r="P1607" t="s">
        <v>4477</v>
      </c>
      <c r="U1607" t="str">
        <f>CONCATENATE(Parameter[[#This Row],[Use Case 1]],";",Parameter[[#This Row],[Use Case 2]],";",Parameter[[#This Row],[Use Case 3]],";",Parameter[[#This Row],[Use Case 4]],";",Parameter[[#This Row],[Use Case 5]],";")</f>
        <v>Planung Baustoffe;;;;;</v>
      </c>
      <c r="V1607" t="s">
        <v>34</v>
      </c>
      <c r="W1607">
        <v>2022</v>
      </c>
      <c r="Y1607" t="s">
        <v>4661</v>
      </c>
      <c r="Z1607" t="s">
        <v>1609</v>
      </c>
      <c r="AD1607">
        <f t="shared" si="25"/>
        <v>1606</v>
      </c>
    </row>
    <row r="1608" spans="1:30" x14ac:dyDescent="0.3">
      <c r="A1608" t="s">
        <v>29</v>
      </c>
      <c r="B1608" t="s">
        <v>4604</v>
      </c>
      <c r="E1608" t="s">
        <v>30</v>
      </c>
      <c r="F1608" t="s">
        <v>1548</v>
      </c>
      <c r="G1608" t="s">
        <v>1606</v>
      </c>
      <c r="H1608" t="s">
        <v>115</v>
      </c>
      <c r="I1608" t="s">
        <v>79</v>
      </c>
      <c r="P1608" t="s">
        <v>4477</v>
      </c>
      <c r="U1608" t="str">
        <f>CONCATENATE(Parameter[[#This Row],[Use Case 1]],";",Parameter[[#This Row],[Use Case 2]],";",Parameter[[#This Row],[Use Case 3]],";",Parameter[[#This Row],[Use Case 4]],";",Parameter[[#This Row],[Use Case 5]],";")</f>
        <v>Planung Baustoffe;;;;;</v>
      </c>
      <c r="V1608" t="s">
        <v>34</v>
      </c>
      <c r="W1608">
        <v>2022</v>
      </c>
      <c r="Y1608" t="s">
        <v>4661</v>
      </c>
      <c r="AD1608">
        <f t="shared" si="25"/>
        <v>1607</v>
      </c>
    </row>
    <row r="1609" spans="1:30" x14ac:dyDescent="0.3">
      <c r="A1609" t="s">
        <v>29</v>
      </c>
      <c r="B1609" t="s">
        <v>4604</v>
      </c>
      <c r="E1609" t="s">
        <v>30</v>
      </c>
      <c r="F1609" t="s">
        <v>1548</v>
      </c>
      <c r="G1609" t="s">
        <v>1606</v>
      </c>
      <c r="H1609" t="s">
        <v>1686</v>
      </c>
      <c r="I1609" t="s">
        <v>79</v>
      </c>
      <c r="P1609" t="s">
        <v>4477</v>
      </c>
      <c r="U1609" t="str">
        <f>CONCATENATE(Parameter[[#This Row],[Use Case 1]],";",Parameter[[#This Row],[Use Case 2]],";",Parameter[[#This Row],[Use Case 3]],";",Parameter[[#This Row],[Use Case 4]],";",Parameter[[#This Row],[Use Case 5]],";")</f>
        <v>Planung Baustoffe;;;;;</v>
      </c>
      <c r="V1609" t="s">
        <v>34</v>
      </c>
      <c r="W1609">
        <v>2022</v>
      </c>
      <c r="Y1609" t="s">
        <v>4661</v>
      </c>
      <c r="AD1609">
        <f t="shared" si="25"/>
        <v>1608</v>
      </c>
    </row>
    <row r="1610" spans="1:30" x14ac:dyDescent="0.3">
      <c r="A1610" t="s">
        <v>29</v>
      </c>
      <c r="B1610" t="s">
        <v>4604</v>
      </c>
      <c r="E1610" t="s">
        <v>30</v>
      </c>
      <c r="F1610" t="s">
        <v>1548</v>
      </c>
      <c r="G1610" t="s">
        <v>1606</v>
      </c>
      <c r="H1610" t="s">
        <v>1610</v>
      </c>
      <c r="I1610" t="s">
        <v>79</v>
      </c>
      <c r="P1610" t="s">
        <v>4477</v>
      </c>
      <c r="U1610" t="str">
        <f>CONCATENATE(Parameter[[#This Row],[Use Case 1]],";",Parameter[[#This Row],[Use Case 2]],";",Parameter[[#This Row],[Use Case 3]],";",Parameter[[#This Row],[Use Case 4]],";",Parameter[[#This Row],[Use Case 5]],";")</f>
        <v>Planung Baustoffe;;;;;</v>
      </c>
      <c r="V1610" t="s">
        <v>34</v>
      </c>
      <c r="W1610">
        <v>2022</v>
      </c>
      <c r="Y1610" t="s">
        <v>4661</v>
      </c>
      <c r="AD1610">
        <f t="shared" si="25"/>
        <v>1609</v>
      </c>
    </row>
    <row r="1611" spans="1:30" x14ac:dyDescent="0.3">
      <c r="A1611" t="s">
        <v>29</v>
      </c>
      <c r="B1611" t="s">
        <v>4604</v>
      </c>
      <c r="E1611" t="s">
        <v>30</v>
      </c>
      <c r="F1611" t="s">
        <v>1548</v>
      </c>
      <c r="G1611" t="s">
        <v>1606</v>
      </c>
      <c r="H1611" t="s">
        <v>1611</v>
      </c>
      <c r="I1611" t="s">
        <v>79</v>
      </c>
      <c r="P1611" t="s">
        <v>4477</v>
      </c>
      <c r="U1611" t="str">
        <f>CONCATENATE(Parameter[[#This Row],[Use Case 1]],";",Parameter[[#This Row],[Use Case 2]],";",Parameter[[#This Row],[Use Case 3]],";",Parameter[[#This Row],[Use Case 4]],";",Parameter[[#This Row],[Use Case 5]],";")</f>
        <v>Planung Baustoffe;;;;;</v>
      </c>
      <c r="V1611" t="s">
        <v>34</v>
      </c>
      <c r="W1611">
        <v>2022</v>
      </c>
      <c r="Y1611" t="s">
        <v>4661</v>
      </c>
      <c r="AD1611">
        <f t="shared" si="25"/>
        <v>1610</v>
      </c>
    </row>
    <row r="1612" spans="1:30" x14ac:dyDescent="0.3">
      <c r="A1612" t="s">
        <v>29</v>
      </c>
      <c r="B1612" t="s">
        <v>4604</v>
      </c>
      <c r="E1612" t="s">
        <v>30</v>
      </c>
      <c r="F1612" t="s">
        <v>1548</v>
      </c>
      <c r="G1612" t="s">
        <v>1606</v>
      </c>
      <c r="H1612" t="s">
        <v>1612</v>
      </c>
      <c r="I1612" t="s">
        <v>79</v>
      </c>
      <c r="P1612" t="s">
        <v>4477</v>
      </c>
      <c r="U1612" t="str">
        <f>CONCATENATE(Parameter[[#This Row],[Use Case 1]],";",Parameter[[#This Row],[Use Case 2]],";",Parameter[[#This Row],[Use Case 3]],";",Parameter[[#This Row],[Use Case 4]],";",Parameter[[#This Row],[Use Case 5]],";")</f>
        <v>Planung Baustoffe;;;;;</v>
      </c>
      <c r="V1612" t="s">
        <v>34</v>
      </c>
      <c r="W1612">
        <v>2022</v>
      </c>
      <c r="Y1612" t="s">
        <v>4661</v>
      </c>
      <c r="AD1612">
        <f t="shared" si="25"/>
        <v>1611</v>
      </c>
    </row>
    <row r="1613" spans="1:30" hidden="1" x14ac:dyDescent="0.3">
      <c r="E1613" t="s">
        <v>228</v>
      </c>
      <c r="F1613" t="s">
        <v>1548</v>
      </c>
      <c r="G1613" t="s">
        <v>1613</v>
      </c>
      <c r="H1613"/>
      <c r="I1613" t="s">
        <v>37</v>
      </c>
      <c r="J1613" t="s">
        <v>1615</v>
      </c>
      <c r="K1613" t="s">
        <v>543</v>
      </c>
      <c r="L1613" t="s">
        <v>1614</v>
      </c>
      <c r="M1613" t="s">
        <v>41</v>
      </c>
      <c r="P1613" t="s">
        <v>4477</v>
      </c>
      <c r="U1613" t="str">
        <f>CONCATENATE(Parameter[[#This Row],[Use Case 1]],";",Parameter[[#This Row],[Use Case 2]],";",Parameter[[#This Row],[Use Case 3]],";",Parameter[[#This Row],[Use Case 4]],";",Parameter[[#This Row],[Use Case 5]],";")</f>
        <v>Planung Baustoffe;;;;;</v>
      </c>
      <c r="V1613" t="s">
        <v>34</v>
      </c>
      <c r="W1613">
        <v>2022</v>
      </c>
      <c r="Y1613" t="s">
        <v>4661</v>
      </c>
      <c r="Z1613" t="s">
        <v>4489</v>
      </c>
      <c r="AD1613">
        <f t="shared" si="25"/>
        <v>1612</v>
      </c>
    </row>
    <row r="1614" spans="1:30" hidden="1" x14ac:dyDescent="0.3">
      <c r="E1614" t="s">
        <v>228</v>
      </c>
      <c r="F1614" t="s">
        <v>1548</v>
      </c>
      <c r="G1614" t="s">
        <v>1616</v>
      </c>
      <c r="H1614"/>
      <c r="I1614" t="s">
        <v>37</v>
      </c>
      <c r="J1614" t="s">
        <v>1618</v>
      </c>
      <c r="K1614" t="s">
        <v>74</v>
      </c>
      <c r="L1614" t="s">
        <v>1617</v>
      </c>
      <c r="M1614" t="s">
        <v>41</v>
      </c>
      <c r="P1614" t="s">
        <v>4477</v>
      </c>
      <c r="U1614" t="str">
        <f>CONCATENATE(Parameter[[#This Row],[Use Case 1]],";",Parameter[[#This Row],[Use Case 2]],";",Parameter[[#This Row],[Use Case 3]],";",Parameter[[#This Row],[Use Case 4]],";",Parameter[[#This Row],[Use Case 5]],";")</f>
        <v>Planung Baustoffe;;;;;</v>
      </c>
      <c r="V1614" t="s">
        <v>34</v>
      </c>
      <c r="W1614">
        <v>2022</v>
      </c>
      <c r="Y1614" t="s">
        <v>4661</v>
      </c>
      <c r="Z1614" t="s">
        <v>1619</v>
      </c>
      <c r="AD1614">
        <f t="shared" si="25"/>
        <v>1613</v>
      </c>
    </row>
    <row r="1615" spans="1:30" hidden="1" x14ac:dyDescent="0.3">
      <c r="E1615" t="s">
        <v>228</v>
      </c>
      <c r="F1615" t="s">
        <v>1548</v>
      </c>
      <c r="G1615" t="s">
        <v>1616</v>
      </c>
      <c r="H1615" t="s">
        <v>115</v>
      </c>
      <c r="I1615" t="s">
        <v>79</v>
      </c>
      <c r="P1615" t="s">
        <v>4477</v>
      </c>
      <c r="U1615" t="str">
        <f>CONCATENATE(Parameter[[#This Row],[Use Case 1]],";",Parameter[[#This Row],[Use Case 2]],";",Parameter[[#This Row],[Use Case 3]],";",Parameter[[#This Row],[Use Case 4]],";",Parameter[[#This Row],[Use Case 5]],";")</f>
        <v>Planung Baustoffe;;;;;</v>
      </c>
      <c r="V1615" t="s">
        <v>34</v>
      </c>
      <c r="W1615">
        <v>2022</v>
      </c>
      <c r="Y1615" t="s">
        <v>4661</v>
      </c>
      <c r="AD1615">
        <f t="shared" si="25"/>
        <v>1614</v>
      </c>
    </row>
    <row r="1616" spans="1:30" hidden="1" x14ac:dyDescent="0.3">
      <c r="E1616" t="s">
        <v>228</v>
      </c>
      <c r="F1616" t="s">
        <v>1548</v>
      </c>
      <c r="G1616" t="s">
        <v>1616</v>
      </c>
      <c r="H1616" t="s">
        <v>1686</v>
      </c>
      <c r="I1616" t="s">
        <v>79</v>
      </c>
      <c r="P1616" t="s">
        <v>4477</v>
      </c>
      <c r="U1616" t="str">
        <f>CONCATENATE(Parameter[[#This Row],[Use Case 1]],";",Parameter[[#This Row],[Use Case 2]],";",Parameter[[#This Row],[Use Case 3]],";",Parameter[[#This Row],[Use Case 4]],";",Parameter[[#This Row],[Use Case 5]],";")</f>
        <v>Planung Baustoffe;;;;;</v>
      </c>
      <c r="V1616" t="s">
        <v>34</v>
      </c>
      <c r="W1616">
        <v>2022</v>
      </c>
      <c r="Y1616" t="s">
        <v>4661</v>
      </c>
      <c r="AD1616">
        <f t="shared" si="25"/>
        <v>1615</v>
      </c>
    </row>
    <row r="1617" spans="1:30" hidden="1" x14ac:dyDescent="0.3">
      <c r="E1617" t="s">
        <v>228</v>
      </c>
      <c r="F1617" t="s">
        <v>1548</v>
      </c>
      <c r="G1617" t="s">
        <v>1616</v>
      </c>
      <c r="H1617" t="s">
        <v>1453</v>
      </c>
      <c r="I1617" t="s">
        <v>79</v>
      </c>
      <c r="P1617" t="s">
        <v>4477</v>
      </c>
      <c r="U1617" t="str">
        <f>CONCATENATE(Parameter[[#This Row],[Use Case 1]],";",Parameter[[#This Row],[Use Case 2]],";",Parameter[[#This Row],[Use Case 3]],";",Parameter[[#This Row],[Use Case 4]],";",Parameter[[#This Row],[Use Case 5]],";")</f>
        <v>Planung Baustoffe;;;;;</v>
      </c>
      <c r="V1617" t="s">
        <v>34</v>
      </c>
      <c r="W1617">
        <v>2022</v>
      </c>
      <c r="Y1617" t="s">
        <v>4661</v>
      </c>
      <c r="AD1617">
        <f t="shared" si="25"/>
        <v>1616</v>
      </c>
    </row>
    <row r="1618" spans="1:30" hidden="1" x14ac:dyDescent="0.3">
      <c r="E1618" t="s">
        <v>228</v>
      </c>
      <c r="F1618" t="s">
        <v>1548</v>
      </c>
      <c r="G1618" t="s">
        <v>1616</v>
      </c>
      <c r="H1618" t="s">
        <v>1620</v>
      </c>
      <c r="I1618" t="s">
        <v>79</v>
      </c>
      <c r="P1618" t="s">
        <v>4477</v>
      </c>
      <c r="U1618" t="str">
        <f>CONCATENATE(Parameter[[#This Row],[Use Case 1]],";",Parameter[[#This Row],[Use Case 2]],";",Parameter[[#This Row],[Use Case 3]],";",Parameter[[#This Row],[Use Case 4]],";",Parameter[[#This Row],[Use Case 5]],";")</f>
        <v>Planung Baustoffe;;;;;</v>
      </c>
      <c r="V1618" t="s">
        <v>34</v>
      </c>
      <c r="W1618">
        <v>2022</v>
      </c>
      <c r="Y1618" t="s">
        <v>4661</v>
      </c>
      <c r="AD1618">
        <f t="shared" si="25"/>
        <v>1617</v>
      </c>
    </row>
    <row r="1619" spans="1:30" hidden="1" x14ac:dyDescent="0.3">
      <c r="E1619" t="s">
        <v>228</v>
      </c>
      <c r="F1619" t="s">
        <v>1548</v>
      </c>
      <c r="G1619" t="s">
        <v>1616</v>
      </c>
      <c r="H1619" t="s">
        <v>1621</v>
      </c>
      <c r="I1619" t="s">
        <v>79</v>
      </c>
      <c r="P1619" t="s">
        <v>4477</v>
      </c>
      <c r="U1619" t="str">
        <f>CONCATENATE(Parameter[[#This Row],[Use Case 1]],";",Parameter[[#This Row],[Use Case 2]],";",Parameter[[#This Row],[Use Case 3]],";",Parameter[[#This Row],[Use Case 4]],";",Parameter[[#This Row],[Use Case 5]],";")</f>
        <v>Planung Baustoffe;;;;;</v>
      </c>
      <c r="V1619" t="s">
        <v>34</v>
      </c>
      <c r="W1619">
        <v>2022</v>
      </c>
      <c r="Y1619" t="s">
        <v>4661</v>
      </c>
      <c r="AD1619">
        <f t="shared" si="25"/>
        <v>1618</v>
      </c>
    </row>
    <row r="1620" spans="1:30" hidden="1" x14ac:dyDescent="0.3">
      <c r="E1620" t="s">
        <v>228</v>
      </c>
      <c r="F1620" t="s">
        <v>1548</v>
      </c>
      <c r="G1620" t="s">
        <v>1616</v>
      </c>
      <c r="H1620" t="s">
        <v>1622</v>
      </c>
      <c r="I1620" t="s">
        <v>79</v>
      </c>
      <c r="P1620" t="s">
        <v>4477</v>
      </c>
      <c r="U1620" t="str">
        <f>CONCATENATE(Parameter[[#This Row],[Use Case 1]],";",Parameter[[#This Row],[Use Case 2]],";",Parameter[[#This Row],[Use Case 3]],";",Parameter[[#This Row],[Use Case 4]],";",Parameter[[#This Row],[Use Case 5]],";")</f>
        <v>Planung Baustoffe;;;;;</v>
      </c>
      <c r="V1620" t="s">
        <v>34</v>
      </c>
      <c r="W1620">
        <v>2022</v>
      </c>
      <c r="Y1620" t="s">
        <v>4661</v>
      </c>
      <c r="AD1620">
        <f t="shared" si="25"/>
        <v>1619</v>
      </c>
    </row>
    <row r="1621" spans="1:30" hidden="1" x14ac:dyDescent="0.3">
      <c r="E1621" t="s">
        <v>228</v>
      </c>
      <c r="F1621" t="s">
        <v>1548</v>
      </c>
      <c r="G1621" t="s">
        <v>1616</v>
      </c>
      <c r="H1621" t="s">
        <v>1623</v>
      </c>
      <c r="I1621" t="s">
        <v>79</v>
      </c>
      <c r="P1621" t="s">
        <v>4477</v>
      </c>
      <c r="U1621" t="str">
        <f>CONCATENATE(Parameter[[#This Row],[Use Case 1]],";",Parameter[[#This Row],[Use Case 2]],";",Parameter[[#This Row],[Use Case 3]],";",Parameter[[#This Row],[Use Case 4]],";",Parameter[[#This Row],[Use Case 5]],";")</f>
        <v>Planung Baustoffe;;;;;</v>
      </c>
      <c r="V1621" t="s">
        <v>34</v>
      </c>
      <c r="W1621">
        <v>2022</v>
      </c>
      <c r="Y1621" t="s">
        <v>4661</v>
      </c>
      <c r="AD1621">
        <f t="shared" si="25"/>
        <v>1620</v>
      </c>
    </row>
    <row r="1622" spans="1:30" hidden="1" x14ac:dyDescent="0.3">
      <c r="E1622" t="s">
        <v>228</v>
      </c>
      <c r="F1622" t="s">
        <v>1548</v>
      </c>
      <c r="G1622" t="s">
        <v>1616</v>
      </c>
      <c r="H1622" t="s">
        <v>1624</v>
      </c>
      <c r="I1622" t="s">
        <v>79</v>
      </c>
      <c r="P1622" t="s">
        <v>4477</v>
      </c>
      <c r="U1622" t="str">
        <f>CONCATENATE(Parameter[[#This Row],[Use Case 1]],";",Parameter[[#This Row],[Use Case 2]],";",Parameter[[#This Row],[Use Case 3]],";",Parameter[[#This Row],[Use Case 4]],";",Parameter[[#This Row],[Use Case 5]],";")</f>
        <v>Planung Baustoffe;;;;;</v>
      </c>
      <c r="V1622" t="s">
        <v>34</v>
      </c>
      <c r="W1622">
        <v>2022</v>
      </c>
      <c r="Y1622" t="s">
        <v>4661</v>
      </c>
      <c r="AD1622">
        <f t="shared" si="25"/>
        <v>1621</v>
      </c>
    </row>
    <row r="1623" spans="1:30" hidden="1" x14ac:dyDescent="0.3">
      <c r="E1623" t="s">
        <v>228</v>
      </c>
      <c r="F1623" t="s">
        <v>1548</v>
      </c>
      <c r="G1623" t="s">
        <v>1616</v>
      </c>
      <c r="H1623" t="s">
        <v>1625</v>
      </c>
      <c r="I1623" t="s">
        <v>79</v>
      </c>
      <c r="P1623" t="s">
        <v>4477</v>
      </c>
      <c r="U1623" t="str">
        <f>CONCATENATE(Parameter[[#This Row],[Use Case 1]],";",Parameter[[#This Row],[Use Case 2]],";",Parameter[[#This Row],[Use Case 3]],";",Parameter[[#This Row],[Use Case 4]],";",Parameter[[#This Row],[Use Case 5]],";")</f>
        <v>Planung Baustoffe;;;;;</v>
      </c>
      <c r="V1623" t="s">
        <v>34</v>
      </c>
      <c r="W1623">
        <v>2022</v>
      </c>
      <c r="Y1623" t="s">
        <v>4661</v>
      </c>
      <c r="AD1623">
        <f t="shared" si="25"/>
        <v>1622</v>
      </c>
    </row>
    <row r="1624" spans="1:30" hidden="1" x14ac:dyDescent="0.3">
      <c r="E1624" t="s">
        <v>228</v>
      </c>
      <c r="F1624" t="s">
        <v>1548</v>
      </c>
      <c r="G1624" t="s">
        <v>1616</v>
      </c>
      <c r="H1624" t="s">
        <v>1626</v>
      </c>
      <c r="I1624" t="s">
        <v>79</v>
      </c>
      <c r="P1624" t="s">
        <v>4477</v>
      </c>
      <c r="U1624" t="str">
        <f>CONCATENATE(Parameter[[#This Row],[Use Case 1]],";",Parameter[[#This Row],[Use Case 2]],";",Parameter[[#This Row],[Use Case 3]],";",Parameter[[#This Row],[Use Case 4]],";",Parameter[[#This Row],[Use Case 5]],";")</f>
        <v>Planung Baustoffe;;;;;</v>
      </c>
      <c r="V1624" t="s">
        <v>34</v>
      </c>
      <c r="W1624">
        <v>2022</v>
      </c>
      <c r="Y1624" t="s">
        <v>4661</v>
      </c>
      <c r="AD1624">
        <f t="shared" si="25"/>
        <v>1623</v>
      </c>
    </row>
    <row r="1625" spans="1:30" hidden="1" x14ac:dyDescent="0.3">
      <c r="E1625" t="s">
        <v>228</v>
      </c>
      <c r="F1625" t="s">
        <v>1548</v>
      </c>
      <c r="G1625" t="s">
        <v>1616</v>
      </c>
      <c r="H1625" t="s">
        <v>1627</v>
      </c>
      <c r="I1625" t="s">
        <v>79</v>
      </c>
      <c r="P1625" t="s">
        <v>4477</v>
      </c>
      <c r="U1625" t="str">
        <f>CONCATENATE(Parameter[[#This Row],[Use Case 1]],";",Parameter[[#This Row],[Use Case 2]],";",Parameter[[#This Row],[Use Case 3]],";",Parameter[[#This Row],[Use Case 4]],";",Parameter[[#This Row],[Use Case 5]],";")</f>
        <v>Planung Baustoffe;;;;;</v>
      </c>
      <c r="V1625" t="s">
        <v>34</v>
      </c>
      <c r="W1625">
        <v>2022</v>
      </c>
      <c r="Y1625" t="s">
        <v>4661</v>
      </c>
      <c r="AD1625">
        <f t="shared" si="25"/>
        <v>1624</v>
      </c>
    </row>
    <row r="1626" spans="1:30" x14ac:dyDescent="0.3">
      <c r="A1626" s="3" t="s">
        <v>29</v>
      </c>
      <c r="B1626" s="3" t="s">
        <v>4490</v>
      </c>
      <c r="C1626" s="3"/>
      <c r="D1626" s="3"/>
      <c r="E1626" s="3" t="s">
        <v>30</v>
      </c>
      <c r="F1626" s="3" t="s">
        <v>1628</v>
      </c>
      <c r="G1626" s="3"/>
      <c r="H1626" s="3"/>
      <c r="I1626" s="3" t="s">
        <v>32</v>
      </c>
      <c r="J1626" s="3" t="s">
        <v>1628</v>
      </c>
      <c r="K1626" s="3"/>
      <c r="L1626" s="3"/>
      <c r="M1626" s="3" t="s">
        <v>583</v>
      </c>
      <c r="N1626" s="3"/>
      <c r="O1626" s="3"/>
      <c r="P1626" s="3" t="s">
        <v>4477</v>
      </c>
      <c r="Q1626" s="3" t="s">
        <v>44</v>
      </c>
      <c r="R1626" s="3"/>
      <c r="S1626" s="3"/>
      <c r="T1626" s="3"/>
      <c r="U1626" s="3" t="str">
        <f>CONCATENATE(Parameter[[#This Row],[Use Case 1]],";",Parameter[[#This Row],[Use Case 2]],";",Parameter[[#This Row],[Use Case 3]],";",Parameter[[#This Row],[Use Case 4]],";",Parameter[[#This Row],[Use Case 5]],";")</f>
        <v>Planung Baustoffe;Kostenermittlung;;;;</v>
      </c>
      <c r="V1626" s="3" t="s">
        <v>34</v>
      </c>
      <c r="W1626" s="3">
        <v>2022</v>
      </c>
      <c r="X1626" s="3"/>
      <c r="Y1626" s="3" t="s">
        <v>4661</v>
      </c>
      <c r="Z1626" s="3" t="s">
        <v>1628</v>
      </c>
      <c r="AA1626" s="3" t="s">
        <v>4351</v>
      </c>
      <c r="AB1626" s="3"/>
      <c r="AC1626" s="3"/>
      <c r="AD1626" s="3">
        <f t="shared" si="25"/>
        <v>1625</v>
      </c>
    </row>
    <row r="1627" spans="1:30" x14ac:dyDescent="0.3">
      <c r="A1627" t="s">
        <v>29</v>
      </c>
      <c r="B1627" t="s">
        <v>4490</v>
      </c>
      <c r="E1627" t="s">
        <v>30</v>
      </c>
      <c r="F1627" t="s">
        <v>1628</v>
      </c>
      <c r="G1627" t="s">
        <v>1279</v>
      </c>
      <c r="H1627"/>
      <c r="I1627" t="s">
        <v>37</v>
      </c>
      <c r="J1627" t="s">
        <v>1281</v>
      </c>
      <c r="K1627" t="s">
        <v>38</v>
      </c>
      <c r="L1627" t="s">
        <v>1280</v>
      </c>
      <c r="M1627" t="s">
        <v>41</v>
      </c>
      <c r="N1627" t="s">
        <v>55</v>
      </c>
      <c r="O1627" t="s">
        <v>43</v>
      </c>
      <c r="P1627" t="s">
        <v>44</v>
      </c>
      <c r="U1627" t="str">
        <f>CONCATENATE(Parameter[[#This Row],[Use Case 1]],";",Parameter[[#This Row],[Use Case 2]],";",Parameter[[#This Row],[Use Case 3]],";",Parameter[[#This Row],[Use Case 4]],";",Parameter[[#This Row],[Use Case 5]],";")</f>
        <v>Kostenermittlung;;;;;</v>
      </c>
      <c r="V1627" t="s">
        <v>34</v>
      </c>
      <c r="W1627">
        <v>2022</v>
      </c>
      <c r="Y1627" t="s">
        <v>4661</v>
      </c>
      <c r="Z1627" t="s">
        <v>1282</v>
      </c>
      <c r="AD1627">
        <f t="shared" si="25"/>
        <v>1626</v>
      </c>
    </row>
    <row r="1628" spans="1:30" x14ac:dyDescent="0.3">
      <c r="A1628" t="s">
        <v>29</v>
      </c>
      <c r="B1628" t="s">
        <v>4490</v>
      </c>
      <c r="E1628" t="s">
        <v>30</v>
      </c>
      <c r="F1628" t="s">
        <v>1628</v>
      </c>
      <c r="G1628" t="s">
        <v>1629</v>
      </c>
      <c r="H1628"/>
      <c r="I1628" t="s">
        <v>37</v>
      </c>
      <c r="J1628" t="s">
        <v>1631</v>
      </c>
      <c r="K1628" t="s">
        <v>74</v>
      </c>
      <c r="L1628" t="s">
        <v>1630</v>
      </c>
      <c r="M1628" t="s">
        <v>41</v>
      </c>
      <c r="N1628" t="s">
        <v>70</v>
      </c>
      <c r="O1628" t="s">
        <v>43</v>
      </c>
      <c r="P1628" t="s">
        <v>44</v>
      </c>
      <c r="U1628" t="str">
        <f>CONCATENATE(Parameter[[#This Row],[Use Case 1]],";",Parameter[[#This Row],[Use Case 2]],";",Parameter[[#This Row],[Use Case 3]],";",Parameter[[#This Row],[Use Case 4]],";",Parameter[[#This Row],[Use Case 5]],";")</f>
        <v>Kostenermittlung;;;;;</v>
      </c>
      <c r="V1628" t="s">
        <v>34</v>
      </c>
      <c r="W1628">
        <v>2022</v>
      </c>
      <c r="Y1628" t="s">
        <v>4661</v>
      </c>
      <c r="Z1628" t="s">
        <v>1632</v>
      </c>
      <c r="AD1628">
        <f t="shared" si="25"/>
        <v>1627</v>
      </c>
    </row>
    <row r="1629" spans="1:30" x14ac:dyDescent="0.3">
      <c r="A1629" t="s">
        <v>29</v>
      </c>
      <c r="B1629" t="s">
        <v>4490</v>
      </c>
      <c r="E1629" t="s">
        <v>30</v>
      </c>
      <c r="F1629" t="s">
        <v>1628</v>
      </c>
      <c r="G1629" t="s">
        <v>1629</v>
      </c>
      <c r="H1629" t="s">
        <v>115</v>
      </c>
      <c r="I1629" t="s">
        <v>79</v>
      </c>
      <c r="P1629" t="s">
        <v>44</v>
      </c>
      <c r="U1629" t="str">
        <f>CONCATENATE(Parameter[[#This Row],[Use Case 1]],";",Parameter[[#This Row],[Use Case 2]],";",Parameter[[#This Row],[Use Case 3]],";",Parameter[[#This Row],[Use Case 4]],";",Parameter[[#This Row],[Use Case 5]],";")</f>
        <v>Kostenermittlung;;;;;</v>
      </c>
      <c r="V1629" t="s">
        <v>34</v>
      </c>
      <c r="W1629">
        <v>2022</v>
      </c>
      <c r="Y1629" t="s">
        <v>4661</v>
      </c>
      <c r="AD1629">
        <f t="shared" si="25"/>
        <v>1628</v>
      </c>
    </row>
    <row r="1630" spans="1:30" x14ac:dyDescent="0.3">
      <c r="A1630" t="s">
        <v>29</v>
      </c>
      <c r="B1630" t="s">
        <v>4490</v>
      </c>
      <c r="E1630" t="s">
        <v>30</v>
      </c>
      <c r="F1630" t="s">
        <v>1628</v>
      </c>
      <c r="G1630" t="s">
        <v>1629</v>
      </c>
      <c r="H1630" t="s">
        <v>1686</v>
      </c>
      <c r="I1630" t="s">
        <v>79</v>
      </c>
      <c r="P1630" t="s">
        <v>44</v>
      </c>
      <c r="U1630" t="str">
        <f>CONCATENATE(Parameter[[#This Row],[Use Case 1]],";",Parameter[[#This Row],[Use Case 2]],";",Parameter[[#This Row],[Use Case 3]],";",Parameter[[#This Row],[Use Case 4]],";",Parameter[[#This Row],[Use Case 5]],";")</f>
        <v>Kostenermittlung;;;;;</v>
      </c>
      <c r="V1630" t="s">
        <v>34</v>
      </c>
      <c r="W1630">
        <v>2022</v>
      </c>
      <c r="Y1630" t="s">
        <v>4661</v>
      </c>
      <c r="AD1630">
        <f t="shared" si="25"/>
        <v>1629</v>
      </c>
    </row>
    <row r="1631" spans="1:30" x14ac:dyDescent="0.3">
      <c r="A1631" t="s">
        <v>29</v>
      </c>
      <c r="B1631" t="s">
        <v>4490</v>
      </c>
      <c r="E1631" t="s">
        <v>30</v>
      </c>
      <c r="F1631" t="s">
        <v>1628</v>
      </c>
      <c r="G1631" t="s">
        <v>1629</v>
      </c>
      <c r="H1631" t="s">
        <v>1633</v>
      </c>
      <c r="I1631" t="s">
        <v>79</v>
      </c>
      <c r="P1631" t="s">
        <v>44</v>
      </c>
      <c r="U1631" t="str">
        <f>CONCATENATE(Parameter[[#This Row],[Use Case 1]],";",Parameter[[#This Row],[Use Case 2]],";",Parameter[[#This Row],[Use Case 3]],";",Parameter[[#This Row],[Use Case 4]],";",Parameter[[#This Row],[Use Case 5]],";")</f>
        <v>Kostenermittlung;;;;;</v>
      </c>
      <c r="V1631" t="s">
        <v>34</v>
      </c>
      <c r="W1631">
        <v>2022</v>
      </c>
      <c r="Y1631" t="s">
        <v>4661</v>
      </c>
      <c r="AD1631">
        <f t="shared" si="25"/>
        <v>1630</v>
      </c>
    </row>
    <row r="1632" spans="1:30" x14ac:dyDescent="0.3">
      <c r="A1632" t="s">
        <v>29</v>
      </c>
      <c r="B1632" t="s">
        <v>4490</v>
      </c>
      <c r="E1632" t="s">
        <v>30</v>
      </c>
      <c r="F1632" t="s">
        <v>1628</v>
      </c>
      <c r="G1632" t="s">
        <v>1629</v>
      </c>
      <c r="H1632" t="s">
        <v>1634</v>
      </c>
      <c r="I1632" t="s">
        <v>79</v>
      </c>
      <c r="P1632" t="s">
        <v>44</v>
      </c>
      <c r="U1632" t="str">
        <f>CONCATENATE(Parameter[[#This Row],[Use Case 1]],";",Parameter[[#This Row],[Use Case 2]],";",Parameter[[#This Row],[Use Case 3]],";",Parameter[[#This Row],[Use Case 4]],";",Parameter[[#This Row],[Use Case 5]],";")</f>
        <v>Kostenermittlung;;;;;</v>
      </c>
      <c r="V1632" t="s">
        <v>34</v>
      </c>
      <c r="W1632">
        <v>2022</v>
      </c>
      <c r="Y1632" t="s">
        <v>4661</v>
      </c>
      <c r="AD1632">
        <f t="shared" si="25"/>
        <v>1631</v>
      </c>
    </row>
    <row r="1633" spans="1:30" x14ac:dyDescent="0.3">
      <c r="A1633" t="s">
        <v>29</v>
      </c>
      <c r="B1633" t="s">
        <v>4490</v>
      </c>
      <c r="E1633" t="s">
        <v>30</v>
      </c>
      <c r="F1633" t="s">
        <v>1628</v>
      </c>
      <c r="G1633" t="s">
        <v>1629</v>
      </c>
      <c r="H1633" t="s">
        <v>4594</v>
      </c>
      <c r="I1633" t="s">
        <v>79</v>
      </c>
      <c r="P1633" t="s">
        <v>44</v>
      </c>
      <c r="U1633" t="str">
        <f>CONCATENATE(Parameter[[#This Row],[Use Case 1]],";",Parameter[[#This Row],[Use Case 2]],";",Parameter[[#This Row],[Use Case 3]],";",Parameter[[#This Row],[Use Case 4]],";",Parameter[[#This Row],[Use Case 5]],";")</f>
        <v>Kostenermittlung;;;;;</v>
      </c>
      <c r="V1633" t="s">
        <v>34</v>
      </c>
      <c r="W1633">
        <v>2022</v>
      </c>
      <c r="Y1633" t="s">
        <v>4661</v>
      </c>
      <c r="AD1633">
        <f t="shared" si="25"/>
        <v>1632</v>
      </c>
    </row>
    <row r="1634" spans="1:30" x14ac:dyDescent="0.3">
      <c r="A1634" t="s">
        <v>29</v>
      </c>
      <c r="B1634" t="s">
        <v>4490</v>
      </c>
      <c r="E1634" t="s">
        <v>30</v>
      </c>
      <c r="F1634" t="s">
        <v>1628</v>
      </c>
      <c r="G1634" t="s">
        <v>1629</v>
      </c>
      <c r="H1634" t="s">
        <v>4595</v>
      </c>
      <c r="I1634" t="s">
        <v>79</v>
      </c>
      <c r="P1634" t="s">
        <v>44</v>
      </c>
      <c r="U1634" t="str">
        <f>CONCATENATE(Parameter[[#This Row],[Use Case 1]],";",Parameter[[#This Row],[Use Case 2]],";",Parameter[[#This Row],[Use Case 3]],";",Parameter[[#This Row],[Use Case 4]],";",Parameter[[#This Row],[Use Case 5]],";")</f>
        <v>Kostenermittlung;;;;;</v>
      </c>
      <c r="V1634" t="s">
        <v>34</v>
      </c>
      <c r="W1634">
        <v>2022</v>
      </c>
      <c r="Y1634" t="s">
        <v>4661</v>
      </c>
      <c r="AD1634">
        <f t="shared" si="25"/>
        <v>1633</v>
      </c>
    </row>
    <row r="1635" spans="1:30" x14ac:dyDescent="0.3">
      <c r="A1635" t="s">
        <v>29</v>
      </c>
      <c r="B1635" t="s">
        <v>4490</v>
      </c>
      <c r="E1635" t="s">
        <v>30</v>
      </c>
      <c r="F1635" t="s">
        <v>1628</v>
      </c>
      <c r="G1635" t="s">
        <v>1629</v>
      </c>
      <c r="H1635" t="s">
        <v>1635</v>
      </c>
      <c r="I1635" t="s">
        <v>79</v>
      </c>
      <c r="P1635" t="s">
        <v>44</v>
      </c>
      <c r="U1635" t="str">
        <f>CONCATENATE(Parameter[[#This Row],[Use Case 1]],";",Parameter[[#This Row],[Use Case 2]],";",Parameter[[#This Row],[Use Case 3]],";",Parameter[[#This Row],[Use Case 4]],";",Parameter[[#This Row],[Use Case 5]],";")</f>
        <v>Kostenermittlung;;;;;</v>
      </c>
      <c r="V1635" t="s">
        <v>34</v>
      </c>
      <c r="W1635">
        <v>2022</v>
      </c>
      <c r="Y1635" t="s">
        <v>4661</v>
      </c>
      <c r="AD1635">
        <f t="shared" si="25"/>
        <v>1634</v>
      </c>
    </row>
    <row r="1636" spans="1:30" x14ac:dyDescent="0.3">
      <c r="A1636" t="s">
        <v>29</v>
      </c>
      <c r="B1636" t="s">
        <v>4490</v>
      </c>
      <c r="E1636" t="s">
        <v>30</v>
      </c>
      <c r="F1636" t="s">
        <v>1628</v>
      </c>
      <c r="G1636" t="s">
        <v>1629</v>
      </c>
      <c r="H1636" t="s">
        <v>1636</v>
      </c>
      <c r="I1636" t="s">
        <v>79</v>
      </c>
      <c r="P1636" t="s">
        <v>44</v>
      </c>
      <c r="U1636" t="str">
        <f>CONCATENATE(Parameter[[#This Row],[Use Case 1]],";",Parameter[[#This Row],[Use Case 2]],";",Parameter[[#This Row],[Use Case 3]],";",Parameter[[#This Row],[Use Case 4]],";",Parameter[[#This Row],[Use Case 5]],";")</f>
        <v>Kostenermittlung;;;;;</v>
      </c>
      <c r="V1636" t="s">
        <v>34</v>
      </c>
      <c r="W1636">
        <v>2022</v>
      </c>
      <c r="Y1636" t="s">
        <v>4661</v>
      </c>
      <c r="AD1636">
        <f t="shared" si="25"/>
        <v>1635</v>
      </c>
    </row>
    <row r="1637" spans="1:30" x14ac:dyDescent="0.3">
      <c r="A1637" t="s">
        <v>29</v>
      </c>
      <c r="B1637" t="s">
        <v>4490</v>
      </c>
      <c r="E1637" t="s">
        <v>30</v>
      </c>
      <c r="F1637" t="s">
        <v>1628</v>
      </c>
      <c r="G1637" t="s">
        <v>1629</v>
      </c>
      <c r="H1637" t="s">
        <v>1637</v>
      </c>
      <c r="I1637" t="s">
        <v>79</v>
      </c>
      <c r="P1637" t="s">
        <v>44</v>
      </c>
      <c r="U1637" t="str">
        <f>CONCATENATE(Parameter[[#This Row],[Use Case 1]],";",Parameter[[#This Row],[Use Case 2]],";",Parameter[[#This Row],[Use Case 3]],";",Parameter[[#This Row],[Use Case 4]],";",Parameter[[#This Row],[Use Case 5]],";")</f>
        <v>Kostenermittlung;;;;;</v>
      </c>
      <c r="V1637" t="s">
        <v>34</v>
      </c>
      <c r="W1637">
        <v>2022</v>
      </c>
      <c r="Y1637" t="s">
        <v>4661</v>
      </c>
      <c r="AD1637">
        <f t="shared" si="25"/>
        <v>1636</v>
      </c>
    </row>
    <row r="1638" spans="1:30" x14ac:dyDescent="0.3">
      <c r="A1638" t="s">
        <v>29</v>
      </c>
      <c r="B1638" t="s">
        <v>4490</v>
      </c>
      <c r="E1638" t="s">
        <v>30</v>
      </c>
      <c r="F1638" t="s">
        <v>1628</v>
      </c>
      <c r="G1638" t="s">
        <v>1567</v>
      </c>
      <c r="H1638"/>
      <c r="I1638" t="s">
        <v>37</v>
      </c>
      <c r="J1638" t="s">
        <v>1569</v>
      </c>
      <c r="K1638" t="s">
        <v>74</v>
      </c>
      <c r="L1638" t="s">
        <v>1568</v>
      </c>
      <c r="M1638" t="s">
        <v>41</v>
      </c>
      <c r="N1638" t="s">
        <v>55</v>
      </c>
      <c r="O1638" t="s">
        <v>43</v>
      </c>
      <c r="P1638" t="s">
        <v>44</v>
      </c>
      <c r="U1638" t="str">
        <f>CONCATENATE(Parameter[[#This Row],[Use Case 1]],";",Parameter[[#This Row],[Use Case 2]],";",Parameter[[#This Row],[Use Case 3]],";",Parameter[[#This Row],[Use Case 4]],";",Parameter[[#This Row],[Use Case 5]],";")</f>
        <v>Kostenermittlung;;;;;</v>
      </c>
      <c r="V1638" t="s">
        <v>4479</v>
      </c>
      <c r="W1638">
        <v>2022</v>
      </c>
      <c r="Y1638" t="s">
        <v>4661</v>
      </c>
      <c r="Z1638" t="s">
        <v>1570</v>
      </c>
      <c r="AD1638">
        <f t="shared" si="25"/>
        <v>1637</v>
      </c>
    </row>
    <row r="1639" spans="1:30" x14ac:dyDescent="0.3">
      <c r="A1639" t="s">
        <v>29</v>
      </c>
      <c r="B1639" t="s">
        <v>4490</v>
      </c>
      <c r="E1639" t="s">
        <v>30</v>
      </c>
      <c r="F1639" t="s">
        <v>1628</v>
      </c>
      <c r="G1639" t="s">
        <v>1567</v>
      </c>
      <c r="H1639" t="s">
        <v>115</v>
      </c>
      <c r="I1639" t="s">
        <v>79</v>
      </c>
      <c r="P1639" t="s">
        <v>44</v>
      </c>
      <c r="U1639" t="str">
        <f>CONCATENATE(Parameter[[#This Row],[Use Case 1]],";",Parameter[[#This Row],[Use Case 2]],";",Parameter[[#This Row],[Use Case 3]],";",Parameter[[#This Row],[Use Case 4]],";",Parameter[[#This Row],[Use Case 5]],";")</f>
        <v>Kostenermittlung;;;;;</v>
      </c>
      <c r="V1639" t="s">
        <v>34</v>
      </c>
      <c r="W1639">
        <v>2022</v>
      </c>
      <c r="Y1639" t="s">
        <v>4661</v>
      </c>
      <c r="AD1639">
        <f t="shared" si="25"/>
        <v>1638</v>
      </c>
    </row>
    <row r="1640" spans="1:30" x14ac:dyDescent="0.3">
      <c r="A1640" t="s">
        <v>29</v>
      </c>
      <c r="B1640" t="s">
        <v>4490</v>
      </c>
      <c r="E1640" t="s">
        <v>30</v>
      </c>
      <c r="F1640" t="s">
        <v>1628</v>
      </c>
      <c r="G1640" t="s">
        <v>1567</v>
      </c>
      <c r="H1640" t="s">
        <v>1686</v>
      </c>
      <c r="I1640" t="s">
        <v>79</v>
      </c>
      <c r="P1640" t="s">
        <v>44</v>
      </c>
      <c r="U1640" t="str">
        <f>CONCATENATE(Parameter[[#This Row],[Use Case 1]],";",Parameter[[#This Row],[Use Case 2]],";",Parameter[[#This Row],[Use Case 3]],";",Parameter[[#This Row],[Use Case 4]],";",Parameter[[#This Row],[Use Case 5]],";")</f>
        <v>Kostenermittlung;;;;;</v>
      </c>
      <c r="V1640" t="s">
        <v>34</v>
      </c>
      <c r="W1640">
        <v>2022</v>
      </c>
      <c r="Y1640" t="s">
        <v>4661</v>
      </c>
      <c r="AD1640">
        <f t="shared" si="25"/>
        <v>1639</v>
      </c>
    </row>
    <row r="1641" spans="1:30" x14ac:dyDescent="0.3">
      <c r="A1641" t="s">
        <v>29</v>
      </c>
      <c r="B1641" t="s">
        <v>4490</v>
      </c>
      <c r="E1641" t="s">
        <v>30</v>
      </c>
      <c r="F1641" t="s">
        <v>1628</v>
      </c>
      <c r="G1641" t="s">
        <v>1567</v>
      </c>
      <c r="H1641" t="s">
        <v>1638</v>
      </c>
      <c r="I1641" t="s">
        <v>79</v>
      </c>
      <c r="P1641" t="s">
        <v>44</v>
      </c>
      <c r="U1641" t="str">
        <f>CONCATENATE(Parameter[[#This Row],[Use Case 1]],";",Parameter[[#This Row],[Use Case 2]],";",Parameter[[#This Row],[Use Case 3]],";",Parameter[[#This Row],[Use Case 4]],";",Parameter[[#This Row],[Use Case 5]],";")</f>
        <v>Kostenermittlung;;;;;</v>
      </c>
      <c r="V1641" t="s">
        <v>34</v>
      </c>
      <c r="W1641">
        <v>2022</v>
      </c>
      <c r="Y1641" t="s">
        <v>4661</v>
      </c>
      <c r="AD1641">
        <f t="shared" si="25"/>
        <v>1640</v>
      </c>
    </row>
    <row r="1642" spans="1:30" x14ac:dyDescent="0.3">
      <c r="A1642" t="s">
        <v>29</v>
      </c>
      <c r="B1642" t="s">
        <v>4490</v>
      </c>
      <c r="E1642" t="s">
        <v>30</v>
      </c>
      <c r="F1642" t="s">
        <v>1628</v>
      </c>
      <c r="G1642" t="s">
        <v>1567</v>
      </c>
      <c r="H1642" t="s">
        <v>1639</v>
      </c>
      <c r="I1642" t="s">
        <v>79</v>
      </c>
      <c r="P1642" t="s">
        <v>44</v>
      </c>
      <c r="U1642" t="str">
        <f>CONCATENATE(Parameter[[#This Row],[Use Case 1]],";",Parameter[[#This Row],[Use Case 2]],";",Parameter[[#This Row],[Use Case 3]],";",Parameter[[#This Row],[Use Case 4]],";",Parameter[[#This Row],[Use Case 5]],";")</f>
        <v>Kostenermittlung;;;;;</v>
      </c>
      <c r="V1642" t="s">
        <v>34</v>
      </c>
      <c r="W1642">
        <v>2022</v>
      </c>
      <c r="Y1642" t="s">
        <v>4661</v>
      </c>
      <c r="AD1642">
        <f t="shared" si="25"/>
        <v>1641</v>
      </c>
    </row>
    <row r="1643" spans="1:30" x14ac:dyDescent="0.3">
      <c r="A1643" t="s">
        <v>29</v>
      </c>
      <c r="B1643" t="s">
        <v>4490</v>
      </c>
      <c r="E1643" t="s">
        <v>30</v>
      </c>
      <c r="F1643" t="s">
        <v>1628</v>
      </c>
      <c r="G1643" t="s">
        <v>1567</v>
      </c>
      <c r="H1643" t="s">
        <v>1573</v>
      </c>
      <c r="I1643" t="s">
        <v>79</v>
      </c>
      <c r="P1643" t="s">
        <v>44</v>
      </c>
      <c r="U1643" t="str">
        <f>CONCATENATE(Parameter[[#This Row],[Use Case 1]],";",Parameter[[#This Row],[Use Case 2]],";",Parameter[[#This Row],[Use Case 3]],";",Parameter[[#This Row],[Use Case 4]],";",Parameter[[#This Row],[Use Case 5]],";")</f>
        <v>Kostenermittlung;;;;;</v>
      </c>
      <c r="V1643" t="s">
        <v>34</v>
      </c>
      <c r="W1643">
        <v>2022</v>
      </c>
      <c r="Y1643" t="s">
        <v>4661</v>
      </c>
      <c r="AD1643">
        <f t="shared" si="25"/>
        <v>1642</v>
      </c>
    </row>
    <row r="1644" spans="1:30" x14ac:dyDescent="0.3">
      <c r="A1644" t="s">
        <v>29</v>
      </c>
      <c r="B1644" t="s">
        <v>4490</v>
      </c>
      <c r="E1644" t="s">
        <v>30</v>
      </c>
      <c r="F1644" t="s">
        <v>1628</v>
      </c>
      <c r="G1644" t="s">
        <v>1567</v>
      </c>
      <c r="H1644" t="s">
        <v>1574</v>
      </c>
      <c r="I1644" t="s">
        <v>79</v>
      </c>
      <c r="P1644" t="s">
        <v>44</v>
      </c>
      <c r="U1644" t="str">
        <f>CONCATENATE(Parameter[[#This Row],[Use Case 1]],";",Parameter[[#This Row],[Use Case 2]],";",Parameter[[#This Row],[Use Case 3]],";",Parameter[[#This Row],[Use Case 4]],";",Parameter[[#This Row],[Use Case 5]],";")</f>
        <v>Kostenermittlung;;;;;</v>
      </c>
      <c r="V1644" t="s">
        <v>34</v>
      </c>
      <c r="W1644">
        <v>2022</v>
      </c>
      <c r="Y1644" t="s">
        <v>4661</v>
      </c>
      <c r="AD1644">
        <f t="shared" si="25"/>
        <v>1643</v>
      </c>
    </row>
    <row r="1645" spans="1:30" x14ac:dyDescent="0.3">
      <c r="A1645" t="s">
        <v>29</v>
      </c>
      <c r="B1645" t="s">
        <v>4490</v>
      </c>
      <c r="E1645" t="s">
        <v>30</v>
      </c>
      <c r="F1645" t="s">
        <v>1628</v>
      </c>
      <c r="G1645" t="s">
        <v>1567</v>
      </c>
      <c r="H1645" t="s">
        <v>1640</v>
      </c>
      <c r="I1645" t="s">
        <v>79</v>
      </c>
      <c r="P1645" t="s">
        <v>44</v>
      </c>
      <c r="U1645" t="str">
        <f>CONCATENATE(Parameter[[#This Row],[Use Case 1]],";",Parameter[[#This Row],[Use Case 2]],";",Parameter[[#This Row],[Use Case 3]],";",Parameter[[#This Row],[Use Case 4]],";",Parameter[[#This Row],[Use Case 5]],";")</f>
        <v>Kostenermittlung;;;;;</v>
      </c>
      <c r="V1645" t="s">
        <v>34</v>
      </c>
      <c r="W1645">
        <v>2022</v>
      </c>
      <c r="Y1645" t="s">
        <v>4661</v>
      </c>
      <c r="AD1645">
        <f t="shared" si="25"/>
        <v>1644</v>
      </c>
    </row>
    <row r="1646" spans="1:30" x14ac:dyDescent="0.3">
      <c r="A1646" t="s">
        <v>29</v>
      </c>
      <c r="B1646" t="s">
        <v>4490</v>
      </c>
      <c r="E1646" t="s">
        <v>30</v>
      </c>
      <c r="F1646" t="s">
        <v>1628</v>
      </c>
      <c r="G1646" t="s">
        <v>1641</v>
      </c>
      <c r="H1646"/>
      <c r="I1646" t="s">
        <v>37</v>
      </c>
      <c r="J1646" t="s">
        <v>1643</v>
      </c>
      <c r="K1646" t="s">
        <v>47</v>
      </c>
      <c r="L1646" t="s">
        <v>1642</v>
      </c>
      <c r="M1646" t="s">
        <v>41</v>
      </c>
      <c r="N1646" t="s">
        <v>55</v>
      </c>
      <c r="O1646" t="s">
        <v>43</v>
      </c>
      <c r="P1646" t="s">
        <v>44</v>
      </c>
      <c r="U1646" t="str">
        <f>CONCATENATE(Parameter[[#This Row],[Use Case 1]],";",Parameter[[#This Row],[Use Case 2]],";",Parameter[[#This Row],[Use Case 3]],";",Parameter[[#This Row],[Use Case 4]],";",Parameter[[#This Row],[Use Case 5]],";")</f>
        <v>Kostenermittlung;;;;;</v>
      </c>
      <c r="V1646" t="s">
        <v>34</v>
      </c>
      <c r="W1646">
        <v>2022</v>
      </c>
      <c r="Y1646" t="s">
        <v>4661</v>
      </c>
      <c r="Z1646" t="s">
        <v>1644</v>
      </c>
      <c r="AD1646">
        <f t="shared" si="25"/>
        <v>1645</v>
      </c>
    </row>
    <row r="1647" spans="1:30" x14ac:dyDescent="0.3">
      <c r="A1647" t="s">
        <v>29</v>
      </c>
      <c r="B1647" t="s">
        <v>4604</v>
      </c>
      <c r="E1647" t="s">
        <v>30</v>
      </c>
      <c r="F1647" t="s">
        <v>1628</v>
      </c>
      <c r="G1647" t="s">
        <v>4596</v>
      </c>
      <c r="H1647"/>
      <c r="I1647" t="s">
        <v>37</v>
      </c>
      <c r="J1647" t="s">
        <v>4597</v>
      </c>
      <c r="K1647" t="s">
        <v>74</v>
      </c>
      <c r="L1647" t="s">
        <v>4598</v>
      </c>
      <c r="M1647" t="s">
        <v>41</v>
      </c>
      <c r="N1647" t="s">
        <v>55</v>
      </c>
      <c r="O1647" t="s">
        <v>43</v>
      </c>
      <c r="P1647" t="s">
        <v>44</v>
      </c>
      <c r="U1647" t="str">
        <f>CONCATENATE(Parameter[[#This Row],[Use Case 1]],";",Parameter[[#This Row],[Use Case 2]],";",Parameter[[#This Row],[Use Case 3]],";",Parameter[[#This Row],[Use Case 4]],";",Parameter[[#This Row],[Use Case 5]],";")</f>
        <v>Kostenermittlung;;;;;</v>
      </c>
      <c r="V1647" t="s">
        <v>34</v>
      </c>
      <c r="W1647">
        <v>2022</v>
      </c>
      <c r="Y1647" t="s">
        <v>4661</v>
      </c>
      <c r="Z1647" t="s">
        <v>4599</v>
      </c>
      <c r="AD1647">
        <f t="shared" si="25"/>
        <v>1646</v>
      </c>
    </row>
    <row r="1648" spans="1:30" x14ac:dyDescent="0.3">
      <c r="A1648" t="s">
        <v>29</v>
      </c>
      <c r="B1648" t="s">
        <v>4604</v>
      </c>
      <c r="E1648" t="s">
        <v>30</v>
      </c>
      <c r="F1648" t="s">
        <v>1628</v>
      </c>
      <c r="G1648" t="s">
        <v>4596</v>
      </c>
      <c r="H1648" t="s">
        <v>115</v>
      </c>
      <c r="I1648" t="s">
        <v>79</v>
      </c>
      <c r="P1648" t="s">
        <v>44</v>
      </c>
      <c r="U1648" t="str">
        <f>CONCATENATE(Parameter[[#This Row],[Use Case 1]],";",Parameter[[#This Row],[Use Case 2]],";",Parameter[[#This Row],[Use Case 3]],";",Parameter[[#This Row],[Use Case 4]],";",Parameter[[#This Row],[Use Case 5]],";")</f>
        <v>Kostenermittlung;;;;;</v>
      </c>
      <c r="V1648" t="s">
        <v>34</v>
      </c>
      <c r="W1648">
        <v>2022</v>
      </c>
      <c r="Y1648" t="s">
        <v>4661</v>
      </c>
      <c r="AD1648">
        <f t="shared" si="25"/>
        <v>1647</v>
      </c>
    </row>
    <row r="1649" spans="1:30" x14ac:dyDescent="0.3">
      <c r="A1649" t="s">
        <v>29</v>
      </c>
      <c r="B1649" t="s">
        <v>4604</v>
      </c>
      <c r="E1649" t="s">
        <v>30</v>
      </c>
      <c r="F1649" t="s">
        <v>1628</v>
      </c>
      <c r="G1649" t="s">
        <v>4596</v>
      </c>
      <c r="H1649" t="s">
        <v>1686</v>
      </c>
      <c r="I1649" t="s">
        <v>79</v>
      </c>
      <c r="P1649" t="s">
        <v>44</v>
      </c>
      <c r="U1649" t="str">
        <f>CONCATENATE(Parameter[[#This Row],[Use Case 1]],";",Parameter[[#This Row],[Use Case 2]],";",Parameter[[#This Row],[Use Case 3]],";",Parameter[[#This Row],[Use Case 4]],";",Parameter[[#This Row],[Use Case 5]],";")</f>
        <v>Kostenermittlung;;;;;</v>
      </c>
      <c r="V1649" t="s">
        <v>34</v>
      </c>
      <c r="W1649">
        <v>2022</v>
      </c>
      <c r="Y1649" t="s">
        <v>4661</v>
      </c>
      <c r="AD1649">
        <f t="shared" si="25"/>
        <v>1648</v>
      </c>
    </row>
    <row r="1650" spans="1:30" x14ac:dyDescent="0.3">
      <c r="A1650" t="s">
        <v>29</v>
      </c>
      <c r="B1650" t="s">
        <v>4604</v>
      </c>
      <c r="E1650" t="s">
        <v>30</v>
      </c>
      <c r="F1650" t="s">
        <v>1628</v>
      </c>
      <c r="G1650" t="s">
        <v>4596</v>
      </c>
      <c r="H1650" t="s">
        <v>1645</v>
      </c>
      <c r="I1650" t="s">
        <v>79</v>
      </c>
      <c r="P1650" t="s">
        <v>44</v>
      </c>
      <c r="U1650" t="str">
        <f>CONCATENATE(Parameter[[#This Row],[Use Case 1]],";",Parameter[[#This Row],[Use Case 2]],";",Parameter[[#This Row],[Use Case 3]],";",Parameter[[#This Row],[Use Case 4]],";",Parameter[[#This Row],[Use Case 5]],";")</f>
        <v>Kostenermittlung;;;;;</v>
      </c>
      <c r="V1650" t="s">
        <v>34</v>
      </c>
      <c r="W1650">
        <v>2022</v>
      </c>
      <c r="Y1650" t="s">
        <v>4661</v>
      </c>
      <c r="AD1650">
        <f t="shared" si="25"/>
        <v>1649</v>
      </c>
    </row>
    <row r="1651" spans="1:30" x14ac:dyDescent="0.3">
      <c r="A1651" t="s">
        <v>29</v>
      </c>
      <c r="B1651" t="s">
        <v>4604</v>
      </c>
      <c r="E1651" t="s">
        <v>30</v>
      </c>
      <c r="F1651" t="s">
        <v>1628</v>
      </c>
      <c r="G1651" t="s">
        <v>4596</v>
      </c>
      <c r="H1651" t="s">
        <v>4600</v>
      </c>
      <c r="I1651" t="s">
        <v>79</v>
      </c>
      <c r="P1651" t="s">
        <v>44</v>
      </c>
      <c r="U1651" t="str">
        <f>CONCATENATE(Parameter[[#This Row],[Use Case 1]],";",Parameter[[#This Row],[Use Case 2]],";",Parameter[[#This Row],[Use Case 3]],";",Parameter[[#This Row],[Use Case 4]],";",Parameter[[#This Row],[Use Case 5]],";")</f>
        <v>Kostenermittlung;;;;;</v>
      </c>
      <c r="V1651" t="s">
        <v>34</v>
      </c>
      <c r="W1651">
        <v>2022</v>
      </c>
      <c r="Y1651" t="s">
        <v>4661</v>
      </c>
      <c r="AD1651">
        <f t="shared" si="25"/>
        <v>1650</v>
      </c>
    </row>
    <row r="1652" spans="1:30" x14ac:dyDescent="0.3">
      <c r="A1652" t="s">
        <v>29</v>
      </c>
      <c r="B1652" t="s">
        <v>4604</v>
      </c>
      <c r="E1652" t="s">
        <v>30</v>
      </c>
      <c r="F1652" t="s">
        <v>1628</v>
      </c>
      <c r="G1652" t="s">
        <v>4596</v>
      </c>
      <c r="H1652" t="s">
        <v>4601</v>
      </c>
      <c r="I1652" t="s">
        <v>79</v>
      </c>
      <c r="P1652" t="s">
        <v>44</v>
      </c>
      <c r="U1652" t="str">
        <f>CONCATENATE(Parameter[[#This Row],[Use Case 1]],";",Parameter[[#This Row],[Use Case 2]],";",Parameter[[#This Row],[Use Case 3]],";",Parameter[[#This Row],[Use Case 4]],";",Parameter[[#This Row],[Use Case 5]],";")</f>
        <v>Kostenermittlung;;;;;</v>
      </c>
      <c r="V1652" t="s">
        <v>34</v>
      </c>
      <c r="W1652">
        <v>2022</v>
      </c>
      <c r="Y1652" t="s">
        <v>4661</v>
      </c>
      <c r="AD1652">
        <f t="shared" si="25"/>
        <v>1651</v>
      </c>
    </row>
    <row r="1653" spans="1:30" x14ac:dyDescent="0.3">
      <c r="A1653" t="s">
        <v>29</v>
      </c>
      <c r="B1653" t="s">
        <v>4490</v>
      </c>
      <c r="E1653" t="s">
        <v>30</v>
      </c>
      <c r="F1653" t="s">
        <v>1628</v>
      </c>
      <c r="G1653" t="s">
        <v>1646</v>
      </c>
      <c r="H1653"/>
      <c r="I1653" t="s">
        <v>37</v>
      </c>
      <c r="J1653" t="s">
        <v>1647</v>
      </c>
      <c r="K1653" t="s">
        <v>74</v>
      </c>
      <c r="L1653" t="s">
        <v>1310</v>
      </c>
      <c r="M1653" t="s">
        <v>41</v>
      </c>
      <c r="N1653" t="s">
        <v>55</v>
      </c>
      <c r="O1653" t="s">
        <v>43</v>
      </c>
      <c r="P1653" t="s">
        <v>44</v>
      </c>
      <c r="U1653" t="str">
        <f>CONCATENATE(Parameter[[#This Row],[Use Case 1]],";",Parameter[[#This Row],[Use Case 2]],";",Parameter[[#This Row],[Use Case 3]],";",Parameter[[#This Row],[Use Case 4]],";",Parameter[[#This Row],[Use Case 5]],";")</f>
        <v>Kostenermittlung;;;;;</v>
      </c>
      <c r="V1653" t="s">
        <v>34</v>
      </c>
      <c r="W1653">
        <v>2022</v>
      </c>
      <c r="Y1653" t="s">
        <v>4661</v>
      </c>
      <c r="Z1653" t="s">
        <v>1648</v>
      </c>
      <c r="AD1653">
        <f t="shared" si="25"/>
        <v>1652</v>
      </c>
    </row>
    <row r="1654" spans="1:30" x14ac:dyDescent="0.3">
      <c r="A1654" t="s">
        <v>29</v>
      </c>
      <c r="B1654" t="s">
        <v>4490</v>
      </c>
      <c r="E1654" t="s">
        <v>30</v>
      </c>
      <c r="F1654" t="s">
        <v>1628</v>
      </c>
      <c r="G1654" t="s">
        <v>1646</v>
      </c>
      <c r="H1654" t="s">
        <v>115</v>
      </c>
      <c r="I1654" t="s">
        <v>79</v>
      </c>
      <c r="P1654" t="s">
        <v>44</v>
      </c>
      <c r="U1654" t="str">
        <f>CONCATENATE(Parameter[[#This Row],[Use Case 1]],";",Parameter[[#This Row],[Use Case 2]],";",Parameter[[#This Row],[Use Case 3]],";",Parameter[[#This Row],[Use Case 4]],";",Parameter[[#This Row],[Use Case 5]],";")</f>
        <v>Kostenermittlung;;;;;</v>
      </c>
      <c r="V1654" t="s">
        <v>34</v>
      </c>
      <c r="W1654">
        <v>2022</v>
      </c>
      <c r="Y1654" t="s">
        <v>4661</v>
      </c>
      <c r="AD1654">
        <f t="shared" si="25"/>
        <v>1653</v>
      </c>
    </row>
    <row r="1655" spans="1:30" x14ac:dyDescent="0.3">
      <c r="A1655" t="s">
        <v>29</v>
      </c>
      <c r="B1655" t="s">
        <v>4490</v>
      </c>
      <c r="E1655" t="s">
        <v>30</v>
      </c>
      <c r="F1655" t="s">
        <v>1628</v>
      </c>
      <c r="G1655" t="s">
        <v>1646</v>
      </c>
      <c r="H1655" t="s">
        <v>1686</v>
      </c>
      <c r="I1655" t="s">
        <v>79</v>
      </c>
      <c r="P1655" t="s">
        <v>44</v>
      </c>
      <c r="U1655" t="str">
        <f>CONCATENATE(Parameter[[#This Row],[Use Case 1]],";",Parameter[[#This Row],[Use Case 2]],";",Parameter[[#This Row],[Use Case 3]],";",Parameter[[#This Row],[Use Case 4]],";",Parameter[[#This Row],[Use Case 5]],";")</f>
        <v>Kostenermittlung;;;;;</v>
      </c>
      <c r="V1655" t="s">
        <v>34</v>
      </c>
      <c r="W1655">
        <v>2022</v>
      </c>
      <c r="Y1655" t="s">
        <v>4661</v>
      </c>
      <c r="AD1655">
        <f t="shared" si="25"/>
        <v>1654</v>
      </c>
    </row>
    <row r="1656" spans="1:30" x14ac:dyDescent="0.3">
      <c r="A1656" t="s">
        <v>29</v>
      </c>
      <c r="B1656" t="s">
        <v>4490</v>
      </c>
      <c r="E1656" t="s">
        <v>30</v>
      </c>
      <c r="F1656" t="s">
        <v>1628</v>
      </c>
      <c r="G1656" t="s">
        <v>1646</v>
      </c>
      <c r="H1656" t="s">
        <v>1198</v>
      </c>
      <c r="I1656" t="s">
        <v>79</v>
      </c>
      <c r="P1656" t="s">
        <v>44</v>
      </c>
      <c r="U1656" t="str">
        <f>CONCATENATE(Parameter[[#This Row],[Use Case 1]],";",Parameter[[#This Row],[Use Case 2]],";",Parameter[[#This Row],[Use Case 3]],";",Parameter[[#This Row],[Use Case 4]],";",Parameter[[#This Row],[Use Case 5]],";")</f>
        <v>Kostenermittlung;;;;;</v>
      </c>
      <c r="V1656" t="s">
        <v>34</v>
      </c>
      <c r="W1656">
        <v>2022</v>
      </c>
      <c r="Y1656" t="s">
        <v>4661</v>
      </c>
      <c r="AD1656">
        <f t="shared" si="25"/>
        <v>1655</v>
      </c>
    </row>
    <row r="1657" spans="1:30" x14ac:dyDescent="0.3">
      <c r="A1657" t="s">
        <v>29</v>
      </c>
      <c r="B1657" t="s">
        <v>4490</v>
      </c>
      <c r="E1657" t="s">
        <v>30</v>
      </c>
      <c r="F1657" t="s">
        <v>1628</v>
      </c>
      <c r="G1657" t="s">
        <v>1646</v>
      </c>
      <c r="H1657" t="s">
        <v>1199</v>
      </c>
      <c r="I1657" t="s">
        <v>79</v>
      </c>
      <c r="P1657" t="s">
        <v>44</v>
      </c>
      <c r="U1657" t="str">
        <f>CONCATENATE(Parameter[[#This Row],[Use Case 1]],";",Parameter[[#This Row],[Use Case 2]],";",Parameter[[#This Row],[Use Case 3]],";",Parameter[[#This Row],[Use Case 4]],";",Parameter[[#This Row],[Use Case 5]],";")</f>
        <v>Kostenermittlung;;;;;</v>
      </c>
      <c r="V1657" t="s">
        <v>34</v>
      </c>
      <c r="W1657">
        <v>2022</v>
      </c>
      <c r="Y1657" t="s">
        <v>4661</v>
      </c>
      <c r="AD1657">
        <f t="shared" si="25"/>
        <v>1656</v>
      </c>
    </row>
    <row r="1658" spans="1:30" x14ac:dyDescent="0.3">
      <c r="A1658" t="s">
        <v>29</v>
      </c>
      <c r="B1658" t="s">
        <v>4490</v>
      </c>
      <c r="E1658" t="s">
        <v>30</v>
      </c>
      <c r="F1658" t="s">
        <v>1628</v>
      </c>
      <c r="G1658" t="s">
        <v>1646</v>
      </c>
      <c r="H1658" t="s">
        <v>1200</v>
      </c>
      <c r="I1658" t="s">
        <v>79</v>
      </c>
      <c r="P1658" t="s">
        <v>44</v>
      </c>
      <c r="U1658" t="str">
        <f>CONCATENATE(Parameter[[#This Row],[Use Case 1]],";",Parameter[[#This Row],[Use Case 2]],";",Parameter[[#This Row],[Use Case 3]],";",Parameter[[#This Row],[Use Case 4]],";",Parameter[[#This Row],[Use Case 5]],";")</f>
        <v>Kostenermittlung;;;;;</v>
      </c>
      <c r="V1658" t="s">
        <v>34</v>
      </c>
      <c r="W1658">
        <v>2022</v>
      </c>
      <c r="Y1658" t="s">
        <v>4661</v>
      </c>
      <c r="AD1658">
        <f t="shared" si="25"/>
        <v>1657</v>
      </c>
    </row>
    <row r="1659" spans="1:30" x14ac:dyDescent="0.3">
      <c r="A1659" t="s">
        <v>29</v>
      </c>
      <c r="B1659" t="s">
        <v>4490</v>
      </c>
      <c r="E1659" t="s">
        <v>30</v>
      </c>
      <c r="F1659" t="s">
        <v>1628</v>
      </c>
      <c r="G1659" t="s">
        <v>1646</v>
      </c>
      <c r="H1659" t="s">
        <v>1201</v>
      </c>
      <c r="I1659" t="s">
        <v>79</v>
      </c>
      <c r="P1659" t="s">
        <v>44</v>
      </c>
      <c r="U1659" t="str">
        <f>CONCATENATE(Parameter[[#This Row],[Use Case 1]],";",Parameter[[#This Row],[Use Case 2]],";",Parameter[[#This Row],[Use Case 3]],";",Parameter[[#This Row],[Use Case 4]],";",Parameter[[#This Row],[Use Case 5]],";")</f>
        <v>Kostenermittlung;;;;;</v>
      </c>
      <c r="V1659" t="s">
        <v>34</v>
      </c>
      <c r="W1659">
        <v>2022</v>
      </c>
      <c r="Y1659" t="s">
        <v>4661</v>
      </c>
      <c r="AD1659">
        <f t="shared" si="25"/>
        <v>1658</v>
      </c>
    </row>
    <row r="1660" spans="1:30" x14ac:dyDescent="0.3">
      <c r="A1660" t="s">
        <v>29</v>
      </c>
      <c r="B1660" t="s">
        <v>4490</v>
      </c>
      <c r="E1660" t="s">
        <v>30</v>
      </c>
      <c r="F1660" t="s">
        <v>1628</v>
      </c>
      <c r="G1660" t="s">
        <v>1646</v>
      </c>
      <c r="H1660" t="s">
        <v>1202</v>
      </c>
      <c r="I1660" t="s">
        <v>79</v>
      </c>
      <c r="P1660" t="s">
        <v>44</v>
      </c>
      <c r="U1660" t="str">
        <f>CONCATENATE(Parameter[[#This Row],[Use Case 1]],";",Parameter[[#This Row],[Use Case 2]],";",Parameter[[#This Row],[Use Case 3]],";",Parameter[[#This Row],[Use Case 4]],";",Parameter[[#This Row],[Use Case 5]],";")</f>
        <v>Kostenermittlung;;;;;</v>
      </c>
      <c r="V1660" t="s">
        <v>34</v>
      </c>
      <c r="W1660">
        <v>2022</v>
      </c>
      <c r="Y1660" t="s">
        <v>4661</v>
      </c>
      <c r="AD1660">
        <f t="shared" si="25"/>
        <v>1659</v>
      </c>
    </row>
    <row r="1661" spans="1:30" x14ac:dyDescent="0.3">
      <c r="A1661" t="s">
        <v>29</v>
      </c>
      <c r="B1661" t="s">
        <v>4490</v>
      </c>
      <c r="E1661" t="s">
        <v>30</v>
      </c>
      <c r="F1661" t="s">
        <v>1628</v>
      </c>
      <c r="G1661" t="s">
        <v>1649</v>
      </c>
      <c r="H1661"/>
      <c r="I1661" t="s">
        <v>37</v>
      </c>
      <c r="J1661" t="s">
        <v>1651</v>
      </c>
      <c r="K1661" t="s">
        <v>74</v>
      </c>
      <c r="L1661" t="s">
        <v>1650</v>
      </c>
      <c r="M1661" t="s">
        <v>41</v>
      </c>
      <c r="N1661" t="s">
        <v>55</v>
      </c>
      <c r="O1661" t="s">
        <v>43</v>
      </c>
      <c r="P1661" t="s">
        <v>44</v>
      </c>
      <c r="U1661" t="str">
        <f>CONCATENATE(Parameter[[#This Row],[Use Case 1]],";",Parameter[[#This Row],[Use Case 2]],";",Parameter[[#This Row],[Use Case 3]],";",Parameter[[#This Row],[Use Case 4]],";",Parameter[[#This Row],[Use Case 5]],";")</f>
        <v>Kostenermittlung;;;;;</v>
      </c>
      <c r="V1661" t="s">
        <v>34</v>
      </c>
      <c r="W1661">
        <v>2022</v>
      </c>
      <c r="Y1661" t="s">
        <v>4661</v>
      </c>
      <c r="Z1661" t="s">
        <v>1652</v>
      </c>
      <c r="AD1661">
        <f t="shared" si="25"/>
        <v>1660</v>
      </c>
    </row>
    <row r="1662" spans="1:30" x14ac:dyDescent="0.3">
      <c r="A1662" t="s">
        <v>29</v>
      </c>
      <c r="B1662" t="s">
        <v>4490</v>
      </c>
      <c r="E1662" t="s">
        <v>30</v>
      </c>
      <c r="F1662" t="s">
        <v>1628</v>
      </c>
      <c r="G1662" t="s">
        <v>1649</v>
      </c>
      <c r="H1662" t="s">
        <v>115</v>
      </c>
      <c r="I1662" t="s">
        <v>79</v>
      </c>
      <c r="P1662" t="s">
        <v>44</v>
      </c>
      <c r="U1662" t="str">
        <f>CONCATENATE(Parameter[[#This Row],[Use Case 1]],";",Parameter[[#This Row],[Use Case 2]],";",Parameter[[#This Row],[Use Case 3]],";",Parameter[[#This Row],[Use Case 4]],";",Parameter[[#This Row],[Use Case 5]],";")</f>
        <v>Kostenermittlung;;;;;</v>
      </c>
      <c r="V1662" t="s">
        <v>34</v>
      </c>
      <c r="W1662">
        <v>2022</v>
      </c>
      <c r="Y1662" t="s">
        <v>4661</v>
      </c>
      <c r="AD1662">
        <f t="shared" si="25"/>
        <v>1661</v>
      </c>
    </row>
    <row r="1663" spans="1:30" x14ac:dyDescent="0.3">
      <c r="A1663" t="s">
        <v>29</v>
      </c>
      <c r="B1663" t="s">
        <v>4490</v>
      </c>
      <c r="E1663" t="s">
        <v>30</v>
      </c>
      <c r="F1663" t="s">
        <v>1628</v>
      </c>
      <c r="G1663" t="s">
        <v>1649</v>
      </c>
      <c r="H1663" t="s">
        <v>1686</v>
      </c>
      <c r="I1663" t="s">
        <v>79</v>
      </c>
      <c r="P1663" t="s">
        <v>44</v>
      </c>
      <c r="U1663" t="str">
        <f>CONCATENATE(Parameter[[#This Row],[Use Case 1]],";",Parameter[[#This Row],[Use Case 2]],";",Parameter[[#This Row],[Use Case 3]],";",Parameter[[#This Row],[Use Case 4]],";",Parameter[[#This Row],[Use Case 5]],";")</f>
        <v>Kostenermittlung;;;;;</v>
      </c>
      <c r="V1663" t="s">
        <v>34</v>
      </c>
      <c r="W1663">
        <v>2022</v>
      </c>
      <c r="Y1663" t="s">
        <v>4661</v>
      </c>
      <c r="AD1663">
        <f t="shared" si="25"/>
        <v>1662</v>
      </c>
    </row>
    <row r="1664" spans="1:30" x14ac:dyDescent="0.3">
      <c r="A1664" t="s">
        <v>29</v>
      </c>
      <c r="B1664" t="s">
        <v>4490</v>
      </c>
      <c r="E1664" t="s">
        <v>30</v>
      </c>
      <c r="F1664" t="s">
        <v>1628</v>
      </c>
      <c r="G1664" t="s">
        <v>1649</v>
      </c>
      <c r="H1664" t="s">
        <v>795</v>
      </c>
      <c r="I1664" t="s">
        <v>79</v>
      </c>
      <c r="P1664" t="s">
        <v>44</v>
      </c>
      <c r="U1664" t="str">
        <f>CONCATENATE(Parameter[[#This Row],[Use Case 1]],";",Parameter[[#This Row],[Use Case 2]],";",Parameter[[#This Row],[Use Case 3]],";",Parameter[[#This Row],[Use Case 4]],";",Parameter[[#This Row],[Use Case 5]],";")</f>
        <v>Kostenermittlung;;;;;</v>
      </c>
      <c r="V1664" t="s">
        <v>34</v>
      </c>
      <c r="W1664">
        <v>2022</v>
      </c>
      <c r="Y1664" t="s">
        <v>4661</v>
      </c>
      <c r="AD1664">
        <f t="shared" si="25"/>
        <v>1663</v>
      </c>
    </row>
    <row r="1665" spans="1:30" x14ac:dyDescent="0.3">
      <c r="A1665" t="s">
        <v>29</v>
      </c>
      <c r="B1665" t="s">
        <v>4490</v>
      </c>
      <c r="E1665" t="s">
        <v>30</v>
      </c>
      <c r="F1665" t="s">
        <v>1628</v>
      </c>
      <c r="G1665" t="s">
        <v>1649</v>
      </c>
      <c r="H1665" t="s">
        <v>796</v>
      </c>
      <c r="I1665" t="s">
        <v>79</v>
      </c>
      <c r="P1665" t="s">
        <v>44</v>
      </c>
      <c r="U1665" t="str">
        <f>CONCATENATE(Parameter[[#This Row],[Use Case 1]],";",Parameter[[#This Row],[Use Case 2]],";",Parameter[[#This Row],[Use Case 3]],";",Parameter[[#This Row],[Use Case 4]],";",Parameter[[#This Row],[Use Case 5]],";")</f>
        <v>Kostenermittlung;;;;;</v>
      </c>
      <c r="V1665" t="s">
        <v>34</v>
      </c>
      <c r="W1665">
        <v>2022</v>
      </c>
      <c r="Y1665" t="s">
        <v>4661</v>
      </c>
      <c r="AD1665">
        <f t="shared" si="25"/>
        <v>1664</v>
      </c>
    </row>
    <row r="1666" spans="1:30" x14ac:dyDescent="0.3">
      <c r="A1666" t="s">
        <v>29</v>
      </c>
      <c r="B1666" t="s">
        <v>4490</v>
      </c>
      <c r="E1666" t="s">
        <v>30</v>
      </c>
      <c r="F1666" t="s">
        <v>1628</v>
      </c>
      <c r="G1666" t="s">
        <v>1649</v>
      </c>
      <c r="H1666" t="s">
        <v>797</v>
      </c>
      <c r="I1666" t="s">
        <v>79</v>
      </c>
      <c r="P1666" t="s">
        <v>44</v>
      </c>
      <c r="U1666" t="str">
        <f>CONCATENATE(Parameter[[#This Row],[Use Case 1]],";",Parameter[[#This Row],[Use Case 2]],";",Parameter[[#This Row],[Use Case 3]],";",Parameter[[#This Row],[Use Case 4]],";",Parameter[[#This Row],[Use Case 5]],";")</f>
        <v>Kostenermittlung;;;;;</v>
      </c>
      <c r="V1666" t="s">
        <v>34</v>
      </c>
      <c r="W1666">
        <v>2022</v>
      </c>
      <c r="Y1666" t="s">
        <v>4661</v>
      </c>
      <c r="AD1666">
        <f t="shared" si="25"/>
        <v>1665</v>
      </c>
    </row>
    <row r="1667" spans="1:30" x14ac:dyDescent="0.3">
      <c r="A1667" t="s">
        <v>29</v>
      </c>
      <c r="B1667" t="s">
        <v>4604</v>
      </c>
      <c r="E1667" t="s">
        <v>30</v>
      </c>
      <c r="F1667" t="s">
        <v>1628</v>
      </c>
      <c r="G1667" t="s">
        <v>1598</v>
      </c>
      <c r="H1667"/>
      <c r="I1667" t="s">
        <v>37</v>
      </c>
      <c r="J1667" t="s">
        <v>1600</v>
      </c>
      <c r="K1667" t="s">
        <v>74</v>
      </c>
      <c r="L1667" t="s">
        <v>1599</v>
      </c>
      <c r="M1667" t="s">
        <v>41</v>
      </c>
      <c r="N1667" t="s">
        <v>70</v>
      </c>
      <c r="O1667" t="s">
        <v>43</v>
      </c>
      <c r="P1667" t="s">
        <v>4477</v>
      </c>
      <c r="U1667" t="str">
        <f>CONCATENATE(Parameter[[#This Row],[Use Case 1]],";",Parameter[[#This Row],[Use Case 2]],";",Parameter[[#This Row],[Use Case 3]],";",Parameter[[#This Row],[Use Case 4]],";",Parameter[[#This Row],[Use Case 5]],";")</f>
        <v>Planung Baustoffe;;;;;</v>
      </c>
      <c r="V1667" t="s">
        <v>34</v>
      </c>
      <c r="W1667">
        <v>2022</v>
      </c>
      <c r="Y1667" t="s">
        <v>4661</v>
      </c>
      <c r="Z1667" t="s">
        <v>1601</v>
      </c>
      <c r="AD1667">
        <f t="shared" si="25"/>
        <v>1666</v>
      </c>
    </row>
    <row r="1668" spans="1:30" x14ac:dyDescent="0.3">
      <c r="A1668" t="s">
        <v>29</v>
      </c>
      <c r="B1668" t="s">
        <v>4604</v>
      </c>
      <c r="E1668" t="s">
        <v>30</v>
      </c>
      <c r="F1668" t="s">
        <v>1628</v>
      </c>
      <c r="G1668" t="s">
        <v>1598</v>
      </c>
      <c r="H1668" t="s">
        <v>115</v>
      </c>
      <c r="I1668" t="s">
        <v>79</v>
      </c>
      <c r="P1668" t="s">
        <v>4477</v>
      </c>
      <c r="U1668" t="str">
        <f>CONCATENATE(Parameter[[#This Row],[Use Case 1]],";",Parameter[[#This Row],[Use Case 2]],";",Parameter[[#This Row],[Use Case 3]],";",Parameter[[#This Row],[Use Case 4]],";",Parameter[[#This Row],[Use Case 5]],";")</f>
        <v>Planung Baustoffe;;;;;</v>
      </c>
      <c r="V1668" t="s">
        <v>34</v>
      </c>
      <c r="W1668">
        <v>2022</v>
      </c>
      <c r="Y1668" t="s">
        <v>4661</v>
      </c>
      <c r="AD1668">
        <f t="shared" ref="AD1668:AD1731" si="26">AD1667+1</f>
        <v>1667</v>
      </c>
    </row>
    <row r="1669" spans="1:30" x14ac:dyDescent="0.3">
      <c r="A1669" t="s">
        <v>29</v>
      </c>
      <c r="B1669" t="s">
        <v>4604</v>
      </c>
      <c r="E1669" t="s">
        <v>30</v>
      </c>
      <c r="F1669" t="s">
        <v>1628</v>
      </c>
      <c r="G1669" t="s">
        <v>1598</v>
      </c>
      <c r="H1669" t="s">
        <v>1686</v>
      </c>
      <c r="I1669" t="s">
        <v>79</v>
      </c>
      <c r="P1669" t="s">
        <v>4477</v>
      </c>
      <c r="U1669" t="str">
        <f>CONCATENATE(Parameter[[#This Row],[Use Case 1]],";",Parameter[[#This Row],[Use Case 2]],";",Parameter[[#This Row],[Use Case 3]],";",Parameter[[#This Row],[Use Case 4]],";",Parameter[[#This Row],[Use Case 5]],";")</f>
        <v>Planung Baustoffe;;;;;</v>
      </c>
      <c r="V1669" t="s">
        <v>34</v>
      </c>
      <c r="W1669">
        <v>2022</v>
      </c>
      <c r="Y1669" t="s">
        <v>4661</v>
      </c>
      <c r="AD1669">
        <f t="shared" si="26"/>
        <v>1668</v>
      </c>
    </row>
    <row r="1670" spans="1:30" x14ac:dyDescent="0.3">
      <c r="A1670" t="s">
        <v>29</v>
      </c>
      <c r="B1670" t="s">
        <v>4604</v>
      </c>
      <c r="E1670" t="s">
        <v>30</v>
      </c>
      <c r="F1670" t="s">
        <v>1628</v>
      </c>
      <c r="G1670" t="s">
        <v>1598</v>
      </c>
      <c r="H1670" t="s">
        <v>1602</v>
      </c>
      <c r="I1670" t="s">
        <v>79</v>
      </c>
      <c r="P1670" t="s">
        <v>4477</v>
      </c>
      <c r="U1670" t="str">
        <f>CONCATENATE(Parameter[[#This Row],[Use Case 1]],";",Parameter[[#This Row],[Use Case 2]],";",Parameter[[#This Row],[Use Case 3]],";",Parameter[[#This Row],[Use Case 4]],";",Parameter[[#This Row],[Use Case 5]],";")</f>
        <v>Planung Baustoffe;;;;;</v>
      </c>
      <c r="V1670" t="s">
        <v>34</v>
      </c>
      <c r="W1670">
        <v>2022</v>
      </c>
      <c r="Y1670" t="s">
        <v>4661</v>
      </c>
      <c r="AD1670">
        <f t="shared" si="26"/>
        <v>1669</v>
      </c>
    </row>
    <row r="1671" spans="1:30" x14ac:dyDescent="0.3">
      <c r="A1671" t="s">
        <v>29</v>
      </c>
      <c r="B1671" t="s">
        <v>4604</v>
      </c>
      <c r="E1671" t="s">
        <v>30</v>
      </c>
      <c r="F1671" t="s">
        <v>1628</v>
      </c>
      <c r="G1671" t="s">
        <v>1598</v>
      </c>
      <c r="H1671" t="s">
        <v>1603</v>
      </c>
      <c r="I1671" t="s">
        <v>79</v>
      </c>
      <c r="P1671" t="s">
        <v>4477</v>
      </c>
      <c r="U1671" t="str">
        <f>CONCATENATE(Parameter[[#This Row],[Use Case 1]],";",Parameter[[#This Row],[Use Case 2]],";",Parameter[[#This Row],[Use Case 3]],";",Parameter[[#This Row],[Use Case 4]],";",Parameter[[#This Row],[Use Case 5]],";")</f>
        <v>Planung Baustoffe;;;;;</v>
      </c>
      <c r="V1671" t="s">
        <v>34</v>
      </c>
      <c r="W1671">
        <v>2022</v>
      </c>
      <c r="Y1671" t="s">
        <v>4661</v>
      </c>
      <c r="AD1671">
        <f t="shared" si="26"/>
        <v>1670</v>
      </c>
    </row>
    <row r="1672" spans="1:30" x14ac:dyDescent="0.3">
      <c r="A1672" t="s">
        <v>29</v>
      </c>
      <c r="B1672" t="s">
        <v>4604</v>
      </c>
      <c r="E1672" t="s">
        <v>30</v>
      </c>
      <c r="F1672" t="s">
        <v>1628</v>
      </c>
      <c r="G1672" t="s">
        <v>1598</v>
      </c>
      <c r="H1672" t="s">
        <v>1604</v>
      </c>
      <c r="I1672" t="s">
        <v>79</v>
      </c>
      <c r="P1672" t="s">
        <v>4477</v>
      </c>
      <c r="U1672" t="str">
        <f>CONCATENATE(Parameter[[#This Row],[Use Case 1]],";",Parameter[[#This Row],[Use Case 2]],";",Parameter[[#This Row],[Use Case 3]],";",Parameter[[#This Row],[Use Case 4]],";",Parameter[[#This Row],[Use Case 5]],";")</f>
        <v>Planung Baustoffe;;;;;</v>
      </c>
      <c r="V1672" t="s">
        <v>34</v>
      </c>
      <c r="W1672">
        <v>2022</v>
      </c>
      <c r="Y1672" t="s">
        <v>4661</v>
      </c>
      <c r="AD1672">
        <f t="shared" si="26"/>
        <v>1671</v>
      </c>
    </row>
    <row r="1673" spans="1:30" x14ac:dyDescent="0.3">
      <c r="A1673" t="s">
        <v>29</v>
      </c>
      <c r="B1673" t="s">
        <v>4604</v>
      </c>
      <c r="E1673" t="s">
        <v>30</v>
      </c>
      <c r="F1673" t="s">
        <v>1628</v>
      </c>
      <c r="G1673" t="s">
        <v>1598</v>
      </c>
      <c r="H1673" t="s">
        <v>1605</v>
      </c>
      <c r="I1673" t="s">
        <v>79</v>
      </c>
      <c r="P1673" t="s">
        <v>4477</v>
      </c>
      <c r="U1673" t="str">
        <f>CONCATENATE(Parameter[[#This Row],[Use Case 1]],";",Parameter[[#This Row],[Use Case 2]],";",Parameter[[#This Row],[Use Case 3]],";",Parameter[[#This Row],[Use Case 4]],";",Parameter[[#This Row],[Use Case 5]],";")</f>
        <v>Planung Baustoffe;;;;;</v>
      </c>
      <c r="V1673" t="s">
        <v>34</v>
      </c>
      <c r="W1673">
        <v>2022</v>
      </c>
      <c r="Y1673" t="s">
        <v>4661</v>
      </c>
      <c r="AD1673">
        <f t="shared" si="26"/>
        <v>1672</v>
      </c>
    </row>
    <row r="1674" spans="1:30" hidden="1" x14ac:dyDescent="0.3">
      <c r="E1674" t="s">
        <v>228</v>
      </c>
      <c r="F1674" t="s">
        <v>1628</v>
      </c>
      <c r="G1674" t="s">
        <v>1653</v>
      </c>
      <c r="H1674"/>
      <c r="I1674" t="s">
        <v>37</v>
      </c>
      <c r="J1674" t="s">
        <v>1655</v>
      </c>
      <c r="K1674" t="s">
        <v>522</v>
      </c>
      <c r="L1674" t="s">
        <v>1654</v>
      </c>
      <c r="M1674" t="s">
        <v>41</v>
      </c>
      <c r="P1674" t="s">
        <v>4477</v>
      </c>
      <c r="U1674" t="str">
        <f>CONCATENATE(Parameter[[#This Row],[Use Case 1]],";",Parameter[[#This Row],[Use Case 2]],";",Parameter[[#This Row],[Use Case 3]],";",Parameter[[#This Row],[Use Case 4]],";",Parameter[[#This Row],[Use Case 5]],";")</f>
        <v>Planung Baustoffe;;;;;</v>
      </c>
      <c r="V1674" t="s">
        <v>34</v>
      </c>
      <c r="W1674">
        <v>2022</v>
      </c>
      <c r="Y1674" t="s">
        <v>4661</v>
      </c>
      <c r="Z1674" t="s">
        <v>4507</v>
      </c>
      <c r="AD1674">
        <f t="shared" si="26"/>
        <v>1673</v>
      </c>
    </row>
    <row r="1675" spans="1:30" hidden="1" x14ac:dyDescent="0.3">
      <c r="E1675" t="s">
        <v>228</v>
      </c>
      <c r="F1675" t="s">
        <v>1628</v>
      </c>
      <c r="G1675" t="s">
        <v>1616</v>
      </c>
      <c r="H1675"/>
      <c r="I1675" t="s">
        <v>37</v>
      </c>
      <c r="J1675" t="s">
        <v>1618</v>
      </c>
      <c r="K1675" t="s">
        <v>74</v>
      </c>
      <c r="L1675" t="s">
        <v>1617</v>
      </c>
      <c r="M1675" t="s">
        <v>41</v>
      </c>
      <c r="P1675" t="s">
        <v>4477</v>
      </c>
      <c r="U1675" t="str">
        <f>CONCATENATE(Parameter[[#This Row],[Use Case 1]],";",Parameter[[#This Row],[Use Case 2]],";",Parameter[[#This Row],[Use Case 3]],";",Parameter[[#This Row],[Use Case 4]],";",Parameter[[#This Row],[Use Case 5]],";")</f>
        <v>Planung Baustoffe;;;;;</v>
      </c>
      <c r="V1675" t="s">
        <v>34</v>
      </c>
      <c r="W1675">
        <v>2022</v>
      </c>
      <c r="Y1675" t="s">
        <v>4661</v>
      </c>
      <c r="Z1675" t="s">
        <v>1619</v>
      </c>
      <c r="AD1675">
        <f t="shared" si="26"/>
        <v>1674</v>
      </c>
    </row>
    <row r="1676" spans="1:30" hidden="1" x14ac:dyDescent="0.3">
      <c r="E1676" t="s">
        <v>228</v>
      </c>
      <c r="F1676" t="s">
        <v>1628</v>
      </c>
      <c r="G1676" t="s">
        <v>1616</v>
      </c>
      <c r="H1676" t="s">
        <v>115</v>
      </c>
      <c r="I1676" t="s">
        <v>79</v>
      </c>
      <c r="P1676" t="s">
        <v>4477</v>
      </c>
      <c r="U1676" t="str">
        <f>CONCATENATE(Parameter[[#This Row],[Use Case 1]],";",Parameter[[#This Row],[Use Case 2]],";",Parameter[[#This Row],[Use Case 3]],";",Parameter[[#This Row],[Use Case 4]],";",Parameter[[#This Row],[Use Case 5]],";")</f>
        <v>Planung Baustoffe;;;;;</v>
      </c>
      <c r="V1676" t="s">
        <v>34</v>
      </c>
      <c r="W1676">
        <v>2022</v>
      </c>
      <c r="Y1676" t="s">
        <v>4661</v>
      </c>
      <c r="AD1676">
        <f t="shared" si="26"/>
        <v>1675</v>
      </c>
    </row>
    <row r="1677" spans="1:30" hidden="1" x14ac:dyDescent="0.3">
      <c r="E1677" t="s">
        <v>228</v>
      </c>
      <c r="F1677" t="s">
        <v>1628</v>
      </c>
      <c r="G1677" t="s">
        <v>1616</v>
      </c>
      <c r="H1677" t="s">
        <v>1686</v>
      </c>
      <c r="I1677" t="s">
        <v>79</v>
      </c>
      <c r="P1677" t="s">
        <v>4477</v>
      </c>
      <c r="U1677" t="str">
        <f>CONCATENATE(Parameter[[#This Row],[Use Case 1]],";",Parameter[[#This Row],[Use Case 2]],";",Parameter[[#This Row],[Use Case 3]],";",Parameter[[#This Row],[Use Case 4]],";",Parameter[[#This Row],[Use Case 5]],";")</f>
        <v>Planung Baustoffe;;;;;</v>
      </c>
      <c r="V1677" t="s">
        <v>34</v>
      </c>
      <c r="W1677">
        <v>2022</v>
      </c>
      <c r="Y1677" t="s">
        <v>4661</v>
      </c>
      <c r="AD1677">
        <f t="shared" si="26"/>
        <v>1676</v>
      </c>
    </row>
    <row r="1678" spans="1:30" hidden="1" x14ac:dyDescent="0.3">
      <c r="E1678" t="s">
        <v>228</v>
      </c>
      <c r="F1678" t="s">
        <v>1628</v>
      </c>
      <c r="G1678" t="s">
        <v>1616</v>
      </c>
      <c r="H1678" t="s">
        <v>1453</v>
      </c>
      <c r="I1678" t="s">
        <v>79</v>
      </c>
      <c r="P1678" t="s">
        <v>4477</v>
      </c>
      <c r="U1678" t="str">
        <f>CONCATENATE(Parameter[[#This Row],[Use Case 1]],";",Parameter[[#This Row],[Use Case 2]],";",Parameter[[#This Row],[Use Case 3]],";",Parameter[[#This Row],[Use Case 4]],";",Parameter[[#This Row],[Use Case 5]],";")</f>
        <v>Planung Baustoffe;;;;;</v>
      </c>
      <c r="V1678" t="s">
        <v>34</v>
      </c>
      <c r="W1678">
        <v>2022</v>
      </c>
      <c r="Y1678" t="s">
        <v>4661</v>
      </c>
      <c r="AD1678">
        <f t="shared" si="26"/>
        <v>1677</v>
      </c>
    </row>
    <row r="1679" spans="1:30" hidden="1" x14ac:dyDescent="0.3">
      <c r="E1679" t="s">
        <v>228</v>
      </c>
      <c r="F1679" t="s">
        <v>1628</v>
      </c>
      <c r="G1679" t="s">
        <v>1616</v>
      </c>
      <c r="H1679" t="s">
        <v>1620</v>
      </c>
      <c r="I1679" t="s">
        <v>79</v>
      </c>
      <c r="P1679" t="s">
        <v>4477</v>
      </c>
      <c r="U1679" t="str">
        <f>CONCATENATE(Parameter[[#This Row],[Use Case 1]],";",Parameter[[#This Row],[Use Case 2]],";",Parameter[[#This Row],[Use Case 3]],";",Parameter[[#This Row],[Use Case 4]],";",Parameter[[#This Row],[Use Case 5]],";")</f>
        <v>Planung Baustoffe;;;;;</v>
      </c>
      <c r="V1679" t="s">
        <v>34</v>
      </c>
      <c r="W1679">
        <v>2022</v>
      </c>
      <c r="Y1679" t="s">
        <v>4661</v>
      </c>
      <c r="AD1679">
        <f t="shared" si="26"/>
        <v>1678</v>
      </c>
    </row>
    <row r="1680" spans="1:30" hidden="1" x14ac:dyDescent="0.3">
      <c r="E1680" t="s">
        <v>228</v>
      </c>
      <c r="F1680" t="s">
        <v>1628</v>
      </c>
      <c r="G1680" t="s">
        <v>1616</v>
      </c>
      <c r="H1680" t="s">
        <v>1621</v>
      </c>
      <c r="I1680" t="s">
        <v>79</v>
      </c>
      <c r="P1680" t="s">
        <v>4477</v>
      </c>
      <c r="U1680" t="str">
        <f>CONCATENATE(Parameter[[#This Row],[Use Case 1]],";",Parameter[[#This Row],[Use Case 2]],";",Parameter[[#This Row],[Use Case 3]],";",Parameter[[#This Row],[Use Case 4]],";",Parameter[[#This Row],[Use Case 5]],";")</f>
        <v>Planung Baustoffe;;;;;</v>
      </c>
      <c r="V1680" t="s">
        <v>34</v>
      </c>
      <c r="W1680">
        <v>2022</v>
      </c>
      <c r="Y1680" t="s">
        <v>4661</v>
      </c>
      <c r="AD1680">
        <f t="shared" si="26"/>
        <v>1679</v>
      </c>
    </row>
    <row r="1681" spans="1:30" hidden="1" x14ac:dyDescent="0.3">
      <c r="E1681" t="s">
        <v>228</v>
      </c>
      <c r="F1681" t="s">
        <v>1628</v>
      </c>
      <c r="G1681" t="s">
        <v>1616</v>
      </c>
      <c r="H1681" t="s">
        <v>1622</v>
      </c>
      <c r="I1681" t="s">
        <v>79</v>
      </c>
      <c r="P1681" t="s">
        <v>4477</v>
      </c>
      <c r="U1681" t="str">
        <f>CONCATENATE(Parameter[[#This Row],[Use Case 1]],";",Parameter[[#This Row],[Use Case 2]],";",Parameter[[#This Row],[Use Case 3]],";",Parameter[[#This Row],[Use Case 4]],";",Parameter[[#This Row],[Use Case 5]],";")</f>
        <v>Planung Baustoffe;;;;;</v>
      </c>
      <c r="V1681" t="s">
        <v>34</v>
      </c>
      <c r="W1681">
        <v>2022</v>
      </c>
      <c r="Y1681" t="s">
        <v>4661</v>
      </c>
      <c r="AD1681">
        <f t="shared" si="26"/>
        <v>1680</v>
      </c>
    </row>
    <row r="1682" spans="1:30" hidden="1" x14ac:dyDescent="0.3">
      <c r="E1682" t="s">
        <v>228</v>
      </c>
      <c r="F1682" t="s">
        <v>1628</v>
      </c>
      <c r="G1682" t="s">
        <v>1616</v>
      </c>
      <c r="H1682" t="s">
        <v>1623</v>
      </c>
      <c r="I1682" t="s">
        <v>79</v>
      </c>
      <c r="P1682" t="s">
        <v>4477</v>
      </c>
      <c r="U1682" t="str">
        <f>CONCATENATE(Parameter[[#This Row],[Use Case 1]],";",Parameter[[#This Row],[Use Case 2]],";",Parameter[[#This Row],[Use Case 3]],";",Parameter[[#This Row],[Use Case 4]],";",Parameter[[#This Row],[Use Case 5]],";")</f>
        <v>Planung Baustoffe;;;;;</v>
      </c>
      <c r="V1682" t="s">
        <v>34</v>
      </c>
      <c r="W1682">
        <v>2022</v>
      </c>
      <c r="Y1682" t="s">
        <v>4661</v>
      </c>
      <c r="AD1682">
        <f t="shared" si="26"/>
        <v>1681</v>
      </c>
    </row>
    <row r="1683" spans="1:30" hidden="1" x14ac:dyDescent="0.3">
      <c r="E1683" t="s">
        <v>228</v>
      </c>
      <c r="F1683" t="s">
        <v>1628</v>
      </c>
      <c r="G1683" t="s">
        <v>1616</v>
      </c>
      <c r="H1683" t="s">
        <v>1624</v>
      </c>
      <c r="I1683" t="s">
        <v>79</v>
      </c>
      <c r="P1683" t="s">
        <v>4477</v>
      </c>
      <c r="U1683" t="str">
        <f>CONCATENATE(Parameter[[#This Row],[Use Case 1]],";",Parameter[[#This Row],[Use Case 2]],";",Parameter[[#This Row],[Use Case 3]],";",Parameter[[#This Row],[Use Case 4]],";",Parameter[[#This Row],[Use Case 5]],";")</f>
        <v>Planung Baustoffe;;;;;</v>
      </c>
      <c r="V1683" t="s">
        <v>34</v>
      </c>
      <c r="W1683">
        <v>2022</v>
      </c>
      <c r="Y1683" t="s">
        <v>4661</v>
      </c>
      <c r="AD1683">
        <f t="shared" si="26"/>
        <v>1682</v>
      </c>
    </row>
    <row r="1684" spans="1:30" hidden="1" x14ac:dyDescent="0.3">
      <c r="E1684" t="s">
        <v>228</v>
      </c>
      <c r="F1684" t="s">
        <v>1628</v>
      </c>
      <c r="G1684" t="s">
        <v>1616</v>
      </c>
      <c r="H1684" t="s">
        <v>1625</v>
      </c>
      <c r="I1684" t="s">
        <v>79</v>
      </c>
      <c r="P1684" t="s">
        <v>4477</v>
      </c>
      <c r="U1684" t="str">
        <f>CONCATENATE(Parameter[[#This Row],[Use Case 1]],";",Parameter[[#This Row],[Use Case 2]],";",Parameter[[#This Row],[Use Case 3]],";",Parameter[[#This Row],[Use Case 4]],";",Parameter[[#This Row],[Use Case 5]],";")</f>
        <v>Planung Baustoffe;;;;;</v>
      </c>
      <c r="V1684" t="s">
        <v>34</v>
      </c>
      <c r="W1684">
        <v>2022</v>
      </c>
      <c r="Y1684" t="s">
        <v>4661</v>
      </c>
      <c r="AD1684">
        <f t="shared" si="26"/>
        <v>1683</v>
      </c>
    </row>
    <row r="1685" spans="1:30" hidden="1" x14ac:dyDescent="0.3">
      <c r="E1685" t="s">
        <v>228</v>
      </c>
      <c r="F1685" t="s">
        <v>1628</v>
      </c>
      <c r="G1685" t="s">
        <v>1616</v>
      </c>
      <c r="H1685" t="s">
        <v>1626</v>
      </c>
      <c r="I1685" t="s">
        <v>79</v>
      </c>
      <c r="P1685" t="s">
        <v>4477</v>
      </c>
      <c r="U1685" t="str">
        <f>CONCATENATE(Parameter[[#This Row],[Use Case 1]],";",Parameter[[#This Row],[Use Case 2]],";",Parameter[[#This Row],[Use Case 3]],";",Parameter[[#This Row],[Use Case 4]],";",Parameter[[#This Row],[Use Case 5]],";")</f>
        <v>Planung Baustoffe;;;;;</v>
      </c>
      <c r="V1685" t="s">
        <v>34</v>
      </c>
      <c r="W1685">
        <v>2022</v>
      </c>
      <c r="Y1685" t="s">
        <v>4661</v>
      </c>
      <c r="AD1685">
        <f t="shared" si="26"/>
        <v>1684</v>
      </c>
    </row>
    <row r="1686" spans="1:30" hidden="1" x14ac:dyDescent="0.3">
      <c r="E1686" t="s">
        <v>228</v>
      </c>
      <c r="F1686" t="s">
        <v>1628</v>
      </c>
      <c r="G1686" t="s">
        <v>1616</v>
      </c>
      <c r="H1686" t="s">
        <v>1627</v>
      </c>
      <c r="I1686" t="s">
        <v>79</v>
      </c>
      <c r="P1686" t="s">
        <v>4477</v>
      </c>
      <c r="U1686" t="str">
        <f>CONCATENATE(Parameter[[#This Row],[Use Case 1]],";",Parameter[[#This Row],[Use Case 2]],";",Parameter[[#This Row],[Use Case 3]],";",Parameter[[#This Row],[Use Case 4]],";",Parameter[[#This Row],[Use Case 5]],";")</f>
        <v>Planung Baustoffe;;;;;</v>
      </c>
      <c r="V1686" t="s">
        <v>34</v>
      </c>
      <c r="W1686">
        <v>2022</v>
      </c>
      <c r="Y1686" t="s">
        <v>4661</v>
      </c>
      <c r="AD1686">
        <f t="shared" si="26"/>
        <v>1685</v>
      </c>
    </row>
    <row r="1687" spans="1:30" x14ac:dyDescent="0.3">
      <c r="A1687" s="3" t="s">
        <v>29</v>
      </c>
      <c r="B1687" s="3" t="s">
        <v>4490</v>
      </c>
      <c r="C1687" s="3"/>
      <c r="D1687" s="3"/>
      <c r="E1687" s="3" t="s">
        <v>30</v>
      </c>
      <c r="F1687" s="3" t="s">
        <v>1656</v>
      </c>
      <c r="G1687" s="3"/>
      <c r="H1687" s="3"/>
      <c r="I1687" s="3" t="s">
        <v>32</v>
      </c>
      <c r="J1687" s="3" t="s">
        <v>1656</v>
      </c>
      <c r="K1687" s="3"/>
      <c r="L1687" s="3"/>
      <c r="M1687" s="3" t="s">
        <v>563</v>
      </c>
      <c r="N1687" s="3"/>
      <c r="O1687" s="3"/>
      <c r="P1687" s="3" t="s">
        <v>44</v>
      </c>
      <c r="Q1687" s="3"/>
      <c r="R1687" s="3"/>
      <c r="S1687" s="3"/>
      <c r="T1687" s="3"/>
      <c r="U1687" s="3" t="str">
        <f>CONCATENATE(Parameter[[#This Row],[Use Case 1]],";",Parameter[[#This Row],[Use Case 2]],";",Parameter[[#This Row],[Use Case 3]],";",Parameter[[#This Row],[Use Case 4]],";",Parameter[[#This Row],[Use Case 5]],";")</f>
        <v>Kostenermittlung;;;;;</v>
      </c>
      <c r="V1687" s="3" t="s">
        <v>34</v>
      </c>
      <c r="W1687" s="3">
        <v>2022</v>
      </c>
      <c r="X1687" s="3"/>
      <c r="Y1687" s="3" t="s">
        <v>4661</v>
      </c>
      <c r="Z1687" s="3" t="s">
        <v>1656</v>
      </c>
      <c r="AA1687" s="3" t="s">
        <v>4339</v>
      </c>
      <c r="AB1687" s="3"/>
      <c r="AC1687" s="3"/>
      <c r="AD1687" s="3">
        <f t="shared" si="26"/>
        <v>1686</v>
      </c>
    </row>
    <row r="1688" spans="1:30" x14ac:dyDescent="0.3">
      <c r="A1688" t="s">
        <v>29</v>
      </c>
      <c r="B1688" t="s">
        <v>4490</v>
      </c>
      <c r="E1688" t="s">
        <v>30</v>
      </c>
      <c r="F1688" t="s">
        <v>1656</v>
      </c>
      <c r="G1688" t="s">
        <v>1279</v>
      </c>
      <c r="H1688"/>
      <c r="I1688" t="s">
        <v>37</v>
      </c>
      <c r="J1688" t="s">
        <v>1281</v>
      </c>
      <c r="K1688" t="s">
        <v>38</v>
      </c>
      <c r="L1688" t="s">
        <v>1280</v>
      </c>
      <c r="M1688" t="s">
        <v>41</v>
      </c>
      <c r="N1688" t="s">
        <v>55</v>
      </c>
      <c r="O1688" t="s">
        <v>43</v>
      </c>
      <c r="P1688" t="s">
        <v>44</v>
      </c>
      <c r="U1688" t="str">
        <f>CONCATENATE(Parameter[[#This Row],[Use Case 1]],";",Parameter[[#This Row],[Use Case 2]],";",Parameter[[#This Row],[Use Case 3]],";",Parameter[[#This Row],[Use Case 4]],";",Parameter[[#This Row],[Use Case 5]],";")</f>
        <v>Kostenermittlung;;;;;</v>
      </c>
      <c r="V1688" t="s">
        <v>34</v>
      </c>
      <c r="W1688">
        <v>2022</v>
      </c>
      <c r="Y1688" t="s">
        <v>4661</v>
      </c>
      <c r="Z1688" t="s">
        <v>1282</v>
      </c>
      <c r="AD1688">
        <f t="shared" si="26"/>
        <v>1687</v>
      </c>
    </row>
    <row r="1689" spans="1:30" x14ac:dyDescent="0.3">
      <c r="A1689" t="s">
        <v>29</v>
      </c>
      <c r="B1689" t="s">
        <v>4490</v>
      </c>
      <c r="E1689" t="s">
        <v>30</v>
      </c>
      <c r="F1689" t="s">
        <v>1656</v>
      </c>
      <c r="G1689" t="s">
        <v>1657</v>
      </c>
      <c r="H1689"/>
      <c r="I1689" t="s">
        <v>37</v>
      </c>
      <c r="J1689" t="s">
        <v>1659</v>
      </c>
      <c r="K1689" t="s">
        <v>74</v>
      </c>
      <c r="L1689" t="s">
        <v>1658</v>
      </c>
      <c r="M1689" t="s">
        <v>41</v>
      </c>
      <c r="N1689" t="s">
        <v>70</v>
      </c>
      <c r="O1689" t="s">
        <v>43</v>
      </c>
      <c r="P1689" t="s">
        <v>44</v>
      </c>
      <c r="U1689" t="str">
        <f>CONCATENATE(Parameter[[#This Row],[Use Case 1]],";",Parameter[[#This Row],[Use Case 2]],";",Parameter[[#This Row],[Use Case 3]],";",Parameter[[#This Row],[Use Case 4]],";",Parameter[[#This Row],[Use Case 5]],";")</f>
        <v>Kostenermittlung;;;;;</v>
      </c>
      <c r="V1689" t="s">
        <v>34</v>
      </c>
      <c r="W1689">
        <v>2022</v>
      </c>
      <c r="Y1689" t="s">
        <v>4661</v>
      </c>
      <c r="Z1689" t="s">
        <v>1660</v>
      </c>
      <c r="AD1689">
        <f t="shared" si="26"/>
        <v>1688</v>
      </c>
    </row>
    <row r="1690" spans="1:30" x14ac:dyDescent="0.3">
      <c r="A1690" t="s">
        <v>29</v>
      </c>
      <c r="B1690" t="s">
        <v>4490</v>
      </c>
      <c r="E1690" t="s">
        <v>30</v>
      </c>
      <c r="F1690" t="s">
        <v>1656</v>
      </c>
      <c r="G1690" t="s">
        <v>1657</v>
      </c>
      <c r="H1690" t="s">
        <v>115</v>
      </c>
      <c r="I1690" t="s">
        <v>79</v>
      </c>
      <c r="P1690" t="s">
        <v>44</v>
      </c>
      <c r="U1690" t="str">
        <f>CONCATENATE(Parameter[[#This Row],[Use Case 1]],";",Parameter[[#This Row],[Use Case 2]],";",Parameter[[#This Row],[Use Case 3]],";",Parameter[[#This Row],[Use Case 4]],";",Parameter[[#This Row],[Use Case 5]],";")</f>
        <v>Kostenermittlung;;;;;</v>
      </c>
      <c r="V1690" t="s">
        <v>34</v>
      </c>
      <c r="W1690">
        <v>2022</v>
      </c>
      <c r="Y1690" t="s">
        <v>4661</v>
      </c>
      <c r="AD1690">
        <f t="shared" si="26"/>
        <v>1689</v>
      </c>
    </row>
    <row r="1691" spans="1:30" x14ac:dyDescent="0.3">
      <c r="A1691" t="s">
        <v>29</v>
      </c>
      <c r="B1691" t="s">
        <v>4490</v>
      </c>
      <c r="E1691" t="s">
        <v>30</v>
      </c>
      <c r="F1691" t="s">
        <v>1656</v>
      </c>
      <c r="G1691" t="s">
        <v>1657</v>
      </c>
      <c r="H1691" t="s">
        <v>1686</v>
      </c>
      <c r="I1691" t="s">
        <v>79</v>
      </c>
      <c r="P1691" t="s">
        <v>44</v>
      </c>
      <c r="U1691" t="str">
        <f>CONCATENATE(Parameter[[#This Row],[Use Case 1]],";",Parameter[[#This Row],[Use Case 2]],";",Parameter[[#This Row],[Use Case 3]],";",Parameter[[#This Row],[Use Case 4]],";",Parameter[[#This Row],[Use Case 5]],";")</f>
        <v>Kostenermittlung;;;;;</v>
      </c>
      <c r="V1691" t="s">
        <v>34</v>
      </c>
      <c r="W1691">
        <v>2022</v>
      </c>
      <c r="Y1691" t="s">
        <v>4661</v>
      </c>
      <c r="AD1691">
        <f t="shared" si="26"/>
        <v>1690</v>
      </c>
    </row>
    <row r="1692" spans="1:30" x14ac:dyDescent="0.3">
      <c r="A1692" t="s">
        <v>29</v>
      </c>
      <c r="B1692" t="s">
        <v>4490</v>
      </c>
      <c r="E1692" t="s">
        <v>30</v>
      </c>
      <c r="F1692" t="s">
        <v>1656</v>
      </c>
      <c r="G1692" t="s">
        <v>1657</v>
      </c>
      <c r="H1692" t="s">
        <v>1661</v>
      </c>
      <c r="I1692" t="s">
        <v>79</v>
      </c>
      <c r="P1692" t="s">
        <v>44</v>
      </c>
      <c r="U1692" t="str">
        <f>CONCATENATE(Parameter[[#This Row],[Use Case 1]],";",Parameter[[#This Row],[Use Case 2]],";",Parameter[[#This Row],[Use Case 3]],";",Parameter[[#This Row],[Use Case 4]],";",Parameter[[#This Row],[Use Case 5]],";")</f>
        <v>Kostenermittlung;;;;;</v>
      </c>
      <c r="V1692" t="s">
        <v>34</v>
      </c>
      <c r="W1692">
        <v>2022</v>
      </c>
      <c r="Y1692" t="s">
        <v>4661</v>
      </c>
      <c r="AD1692">
        <f t="shared" si="26"/>
        <v>1691</v>
      </c>
    </row>
    <row r="1693" spans="1:30" x14ac:dyDescent="0.3">
      <c r="A1693" t="s">
        <v>29</v>
      </c>
      <c r="B1693" t="s">
        <v>4490</v>
      </c>
      <c r="E1693" t="s">
        <v>30</v>
      </c>
      <c r="F1693" t="s">
        <v>1656</v>
      </c>
      <c r="G1693" t="s">
        <v>1657</v>
      </c>
      <c r="H1693" t="s">
        <v>1662</v>
      </c>
      <c r="I1693" t="s">
        <v>79</v>
      </c>
      <c r="P1693" t="s">
        <v>44</v>
      </c>
      <c r="U1693" t="str">
        <f>CONCATENATE(Parameter[[#This Row],[Use Case 1]],";",Parameter[[#This Row],[Use Case 2]],";",Parameter[[#This Row],[Use Case 3]],";",Parameter[[#This Row],[Use Case 4]],";",Parameter[[#This Row],[Use Case 5]],";")</f>
        <v>Kostenermittlung;;;;;</v>
      </c>
      <c r="V1693" t="s">
        <v>34</v>
      </c>
      <c r="W1693">
        <v>2022</v>
      </c>
      <c r="Y1693" t="s">
        <v>4661</v>
      </c>
      <c r="AD1693">
        <f t="shared" si="26"/>
        <v>1692</v>
      </c>
    </row>
    <row r="1694" spans="1:30" x14ac:dyDescent="0.3">
      <c r="A1694" t="s">
        <v>29</v>
      </c>
      <c r="B1694" t="s">
        <v>4490</v>
      </c>
      <c r="E1694" t="s">
        <v>30</v>
      </c>
      <c r="F1694" t="s">
        <v>1656</v>
      </c>
      <c r="G1694" t="s">
        <v>1657</v>
      </c>
      <c r="H1694" t="s">
        <v>1663</v>
      </c>
      <c r="I1694" t="s">
        <v>79</v>
      </c>
      <c r="P1694" t="s">
        <v>44</v>
      </c>
      <c r="U1694" t="str">
        <f>CONCATENATE(Parameter[[#This Row],[Use Case 1]],";",Parameter[[#This Row],[Use Case 2]],";",Parameter[[#This Row],[Use Case 3]],";",Parameter[[#This Row],[Use Case 4]],";",Parameter[[#This Row],[Use Case 5]],";")</f>
        <v>Kostenermittlung;;;;;</v>
      </c>
      <c r="V1694" t="s">
        <v>34</v>
      </c>
      <c r="W1694">
        <v>2022</v>
      </c>
      <c r="Y1694" t="s">
        <v>4661</v>
      </c>
      <c r="AD1694">
        <f t="shared" si="26"/>
        <v>1693</v>
      </c>
    </row>
    <row r="1695" spans="1:30" x14ac:dyDescent="0.3">
      <c r="A1695" t="s">
        <v>29</v>
      </c>
      <c r="B1695" t="s">
        <v>4490</v>
      </c>
      <c r="E1695" t="s">
        <v>30</v>
      </c>
      <c r="F1695" t="s">
        <v>1656</v>
      </c>
      <c r="G1695" t="s">
        <v>1657</v>
      </c>
      <c r="H1695" t="s">
        <v>1664</v>
      </c>
      <c r="I1695" t="s">
        <v>79</v>
      </c>
      <c r="P1695" t="s">
        <v>44</v>
      </c>
      <c r="U1695" t="str">
        <f>CONCATENATE(Parameter[[#This Row],[Use Case 1]],";",Parameter[[#This Row],[Use Case 2]],";",Parameter[[#This Row],[Use Case 3]],";",Parameter[[#This Row],[Use Case 4]],";",Parameter[[#This Row],[Use Case 5]],";")</f>
        <v>Kostenermittlung;;;;;</v>
      </c>
      <c r="V1695" t="s">
        <v>34</v>
      </c>
      <c r="W1695">
        <v>2022</v>
      </c>
      <c r="Y1695" t="s">
        <v>4661</v>
      </c>
      <c r="AD1695">
        <f t="shared" si="26"/>
        <v>1694</v>
      </c>
    </row>
    <row r="1696" spans="1:30" x14ac:dyDescent="0.3">
      <c r="A1696" t="s">
        <v>29</v>
      </c>
      <c r="B1696" t="s">
        <v>4490</v>
      </c>
      <c r="E1696" t="s">
        <v>30</v>
      </c>
      <c r="F1696" t="s">
        <v>1656</v>
      </c>
      <c r="G1696" t="s">
        <v>1657</v>
      </c>
      <c r="H1696" t="s">
        <v>1665</v>
      </c>
      <c r="I1696" t="s">
        <v>79</v>
      </c>
      <c r="P1696" t="s">
        <v>44</v>
      </c>
      <c r="U1696" t="str">
        <f>CONCATENATE(Parameter[[#This Row],[Use Case 1]],";",Parameter[[#This Row],[Use Case 2]],";",Parameter[[#This Row],[Use Case 3]],";",Parameter[[#This Row],[Use Case 4]],";",Parameter[[#This Row],[Use Case 5]],";")</f>
        <v>Kostenermittlung;;;;;</v>
      </c>
      <c r="V1696" t="s">
        <v>34</v>
      </c>
      <c r="W1696">
        <v>2022</v>
      </c>
      <c r="Y1696" t="s">
        <v>4661</v>
      </c>
      <c r="AD1696">
        <f t="shared" si="26"/>
        <v>1695</v>
      </c>
    </row>
    <row r="1697" spans="1:30" x14ac:dyDescent="0.3">
      <c r="A1697" t="s">
        <v>29</v>
      </c>
      <c r="B1697" t="s">
        <v>4490</v>
      </c>
      <c r="E1697" t="s">
        <v>30</v>
      </c>
      <c r="F1697" t="s">
        <v>1656</v>
      </c>
      <c r="G1697" t="s">
        <v>1666</v>
      </c>
      <c r="H1697"/>
      <c r="I1697" t="s">
        <v>37</v>
      </c>
      <c r="J1697" t="s">
        <v>1669</v>
      </c>
      <c r="K1697" t="s">
        <v>1668</v>
      </c>
      <c r="L1697" t="s">
        <v>1667</v>
      </c>
      <c r="M1697" t="s">
        <v>41</v>
      </c>
      <c r="N1697" t="s">
        <v>55</v>
      </c>
      <c r="O1697" t="s">
        <v>43</v>
      </c>
      <c r="P1697" t="s">
        <v>44</v>
      </c>
      <c r="U1697" t="str">
        <f>CONCATENATE(Parameter[[#This Row],[Use Case 1]],";",Parameter[[#This Row],[Use Case 2]],";",Parameter[[#This Row],[Use Case 3]],";",Parameter[[#This Row],[Use Case 4]],";",Parameter[[#This Row],[Use Case 5]],";")</f>
        <v>Kostenermittlung;;;;;</v>
      </c>
      <c r="V1697" t="s">
        <v>34</v>
      </c>
      <c r="W1697">
        <v>2022</v>
      </c>
      <c r="Y1697" t="s">
        <v>4661</v>
      </c>
      <c r="Z1697" t="s">
        <v>1670</v>
      </c>
      <c r="AD1697">
        <f t="shared" si="26"/>
        <v>1696</v>
      </c>
    </row>
    <row r="1698" spans="1:30" x14ac:dyDescent="0.3">
      <c r="A1698" t="s">
        <v>29</v>
      </c>
      <c r="B1698" t="s">
        <v>4490</v>
      </c>
      <c r="E1698" t="s">
        <v>30</v>
      </c>
      <c r="F1698" t="s">
        <v>1656</v>
      </c>
      <c r="G1698" t="s">
        <v>1671</v>
      </c>
      <c r="H1698"/>
      <c r="I1698" t="s">
        <v>37</v>
      </c>
      <c r="J1698" t="s">
        <v>1673</v>
      </c>
      <c r="K1698" t="s">
        <v>47</v>
      </c>
      <c r="L1698" t="s">
        <v>1672</v>
      </c>
      <c r="M1698" t="s">
        <v>41</v>
      </c>
      <c r="N1698" t="s">
        <v>42</v>
      </c>
      <c r="O1698" t="s">
        <v>43</v>
      </c>
      <c r="P1698" t="s">
        <v>44</v>
      </c>
      <c r="U1698" t="str">
        <f>CONCATENATE(Parameter[[#This Row],[Use Case 1]],";",Parameter[[#This Row],[Use Case 2]],";",Parameter[[#This Row],[Use Case 3]],";",Parameter[[#This Row],[Use Case 4]],";",Parameter[[#This Row],[Use Case 5]],";")</f>
        <v>Kostenermittlung;;;;;</v>
      </c>
      <c r="V1698" t="s">
        <v>34</v>
      </c>
      <c r="W1698">
        <v>2022</v>
      </c>
      <c r="Y1698" t="s">
        <v>4661</v>
      </c>
      <c r="Z1698" t="s">
        <v>1674</v>
      </c>
      <c r="AD1698">
        <f t="shared" si="26"/>
        <v>1697</v>
      </c>
    </row>
    <row r="1699" spans="1:30" x14ac:dyDescent="0.3">
      <c r="A1699" s="3" t="s">
        <v>29</v>
      </c>
      <c r="B1699" s="3" t="s">
        <v>4602</v>
      </c>
      <c r="C1699" s="3"/>
      <c r="D1699" s="3"/>
      <c r="E1699" s="3" t="s">
        <v>30</v>
      </c>
      <c r="F1699" s="3" t="s">
        <v>1675</v>
      </c>
      <c r="G1699" s="3"/>
      <c r="H1699" s="3"/>
      <c r="I1699" s="3" t="s">
        <v>32</v>
      </c>
      <c r="J1699" s="3" t="str">
        <f>F1699</f>
        <v>AsiP_ExcavationElementSpecific</v>
      </c>
      <c r="K1699" s="3"/>
      <c r="L1699" s="3"/>
      <c r="M1699" s="3" t="s">
        <v>1676</v>
      </c>
      <c r="N1699" s="3"/>
      <c r="O1699" s="3"/>
      <c r="P1699" s="3" t="s">
        <v>44</v>
      </c>
      <c r="Q1699" s="3"/>
      <c r="R1699" s="3"/>
      <c r="S1699" s="3"/>
      <c r="T1699" s="3"/>
      <c r="U1699" s="3" t="str">
        <f>CONCATENATE(Parameter[[#This Row],[Use Case 1]],";",Parameter[[#This Row],[Use Case 2]],";",Parameter[[#This Row],[Use Case 3]],";",Parameter[[#This Row],[Use Case 4]],";",Parameter[[#This Row],[Use Case 5]],";")</f>
        <v>Kostenermittlung;;;;;</v>
      </c>
      <c r="V1699" s="3" t="s">
        <v>34</v>
      </c>
      <c r="W1699" s="3">
        <v>2022</v>
      </c>
      <c r="X1699" s="3"/>
      <c r="Y1699" s="3" t="s">
        <v>4661</v>
      </c>
      <c r="Z1699" s="3" t="str">
        <f>J1699</f>
        <v>AsiP_ExcavationElementSpecific</v>
      </c>
      <c r="AA1699" s="3" t="s">
        <v>4406</v>
      </c>
      <c r="AB1699" s="3"/>
      <c r="AC1699" s="3"/>
      <c r="AD1699" s="3">
        <f t="shared" si="26"/>
        <v>1698</v>
      </c>
    </row>
    <row r="1700" spans="1:30" x14ac:dyDescent="0.3">
      <c r="A1700" t="s">
        <v>29</v>
      </c>
      <c r="B1700" t="s">
        <v>4602</v>
      </c>
      <c r="E1700" t="s">
        <v>30</v>
      </c>
      <c r="F1700" t="s">
        <v>1675</v>
      </c>
      <c r="G1700" t="s">
        <v>1677</v>
      </c>
      <c r="H1700"/>
      <c r="I1700" t="s">
        <v>37</v>
      </c>
      <c r="J1700" t="s">
        <v>1679</v>
      </c>
      <c r="K1700" t="s">
        <v>74</v>
      </c>
      <c r="L1700" t="s">
        <v>1678</v>
      </c>
      <c r="M1700" t="s">
        <v>41</v>
      </c>
      <c r="N1700" t="s">
        <v>55</v>
      </c>
      <c r="O1700" t="s">
        <v>77</v>
      </c>
      <c r="P1700" t="s">
        <v>44</v>
      </c>
      <c r="U1700" t="str">
        <f>CONCATENATE(Parameter[[#This Row],[Use Case 1]],";",Parameter[[#This Row],[Use Case 2]],";",Parameter[[#This Row],[Use Case 3]],";",Parameter[[#This Row],[Use Case 4]],";",Parameter[[#This Row],[Use Case 5]],";")</f>
        <v>Kostenermittlung;;;;;</v>
      </c>
      <c r="V1700" t="s">
        <v>34</v>
      </c>
      <c r="W1700">
        <v>2022</v>
      </c>
      <c r="Y1700" t="s">
        <v>4661</v>
      </c>
      <c r="Z1700" t="s">
        <v>1680</v>
      </c>
      <c r="AD1700">
        <f t="shared" si="26"/>
        <v>1699</v>
      </c>
    </row>
    <row r="1701" spans="1:30" x14ac:dyDescent="0.3">
      <c r="A1701" t="s">
        <v>29</v>
      </c>
      <c r="B1701" t="s">
        <v>4602</v>
      </c>
      <c r="E1701" t="s">
        <v>30</v>
      </c>
      <c r="F1701" t="s">
        <v>1675</v>
      </c>
      <c r="G1701" t="s">
        <v>1677</v>
      </c>
      <c r="H1701" t="s">
        <v>115</v>
      </c>
      <c r="I1701" t="s">
        <v>79</v>
      </c>
      <c r="P1701" t="s">
        <v>44</v>
      </c>
      <c r="U1701" t="str">
        <f>CONCATENATE(Parameter[[#This Row],[Use Case 1]],";",Parameter[[#This Row],[Use Case 2]],";",Parameter[[#This Row],[Use Case 3]],";",Parameter[[#This Row],[Use Case 4]],";",Parameter[[#This Row],[Use Case 5]],";")</f>
        <v>Kostenermittlung;;;;;</v>
      </c>
      <c r="V1701" t="s">
        <v>34</v>
      </c>
      <c r="W1701">
        <v>2022</v>
      </c>
      <c r="Y1701" t="s">
        <v>4661</v>
      </c>
      <c r="AD1701">
        <f t="shared" si="26"/>
        <v>1700</v>
      </c>
    </row>
    <row r="1702" spans="1:30" x14ac:dyDescent="0.3">
      <c r="A1702" t="s">
        <v>29</v>
      </c>
      <c r="B1702" t="s">
        <v>4602</v>
      </c>
      <c r="E1702" t="s">
        <v>30</v>
      </c>
      <c r="F1702" t="s">
        <v>1675</v>
      </c>
      <c r="G1702" t="s">
        <v>1677</v>
      </c>
      <c r="H1702" t="s">
        <v>1686</v>
      </c>
      <c r="I1702" t="s">
        <v>79</v>
      </c>
      <c r="P1702" t="s">
        <v>44</v>
      </c>
      <c r="U1702" t="str">
        <f>CONCATENATE(Parameter[[#This Row],[Use Case 1]],";",Parameter[[#This Row],[Use Case 2]],";",Parameter[[#This Row],[Use Case 3]],";",Parameter[[#This Row],[Use Case 4]],";",Parameter[[#This Row],[Use Case 5]],";")</f>
        <v>Kostenermittlung;;;;;</v>
      </c>
      <c r="V1702" t="s">
        <v>34</v>
      </c>
      <c r="W1702">
        <v>2022</v>
      </c>
      <c r="Y1702" t="s">
        <v>4661</v>
      </c>
      <c r="AD1702">
        <f t="shared" si="26"/>
        <v>1701</v>
      </c>
    </row>
    <row r="1703" spans="1:30" x14ac:dyDescent="0.3">
      <c r="A1703" t="s">
        <v>29</v>
      </c>
      <c r="B1703" t="s">
        <v>4602</v>
      </c>
      <c r="E1703" t="s">
        <v>30</v>
      </c>
      <c r="F1703" t="s">
        <v>1675</v>
      </c>
      <c r="G1703" t="s">
        <v>1677</v>
      </c>
      <c r="H1703" t="s">
        <v>1681</v>
      </c>
      <c r="I1703" t="s">
        <v>79</v>
      </c>
      <c r="P1703" t="s">
        <v>44</v>
      </c>
      <c r="U1703" t="str">
        <f>CONCATENATE(Parameter[[#This Row],[Use Case 1]],";",Parameter[[#This Row],[Use Case 2]],";",Parameter[[#This Row],[Use Case 3]],";",Parameter[[#This Row],[Use Case 4]],";",Parameter[[#This Row],[Use Case 5]],";")</f>
        <v>Kostenermittlung;;;;;</v>
      </c>
      <c r="V1703" t="s">
        <v>34</v>
      </c>
      <c r="W1703">
        <v>2022</v>
      </c>
      <c r="Y1703" t="s">
        <v>4661</v>
      </c>
      <c r="AD1703">
        <f t="shared" si="26"/>
        <v>1702</v>
      </c>
    </row>
    <row r="1704" spans="1:30" x14ac:dyDescent="0.3">
      <c r="A1704" t="s">
        <v>29</v>
      </c>
      <c r="B1704" t="s">
        <v>4602</v>
      </c>
      <c r="E1704" t="s">
        <v>30</v>
      </c>
      <c r="F1704" t="s">
        <v>1675</v>
      </c>
      <c r="G1704" t="s">
        <v>1677</v>
      </c>
      <c r="H1704" t="s">
        <v>1682</v>
      </c>
      <c r="I1704" t="s">
        <v>79</v>
      </c>
      <c r="P1704" t="s">
        <v>44</v>
      </c>
      <c r="U1704" t="str">
        <f>CONCATENATE(Parameter[[#This Row],[Use Case 1]],";",Parameter[[#This Row],[Use Case 2]],";",Parameter[[#This Row],[Use Case 3]],";",Parameter[[#This Row],[Use Case 4]],";",Parameter[[#This Row],[Use Case 5]],";")</f>
        <v>Kostenermittlung;;;;;</v>
      </c>
      <c r="V1704" t="s">
        <v>34</v>
      </c>
      <c r="W1704">
        <v>2022</v>
      </c>
      <c r="Y1704" t="s">
        <v>4661</v>
      </c>
      <c r="AD1704">
        <f t="shared" si="26"/>
        <v>1703</v>
      </c>
    </row>
    <row r="1705" spans="1:30" x14ac:dyDescent="0.3">
      <c r="A1705" t="s">
        <v>29</v>
      </c>
      <c r="B1705" t="s">
        <v>4602</v>
      </c>
      <c r="E1705" t="s">
        <v>30</v>
      </c>
      <c r="F1705" t="s">
        <v>1675</v>
      </c>
      <c r="G1705" t="s">
        <v>1677</v>
      </c>
      <c r="H1705" t="s">
        <v>1683</v>
      </c>
      <c r="I1705" t="s">
        <v>79</v>
      </c>
      <c r="P1705" t="s">
        <v>44</v>
      </c>
      <c r="U1705" t="str">
        <f>CONCATENATE(Parameter[[#This Row],[Use Case 1]],";",Parameter[[#This Row],[Use Case 2]],";",Parameter[[#This Row],[Use Case 3]],";",Parameter[[#This Row],[Use Case 4]],";",Parameter[[#This Row],[Use Case 5]],";")</f>
        <v>Kostenermittlung;;;;;</v>
      </c>
      <c r="V1705" t="s">
        <v>34</v>
      </c>
      <c r="W1705">
        <v>2022</v>
      </c>
      <c r="Y1705" t="s">
        <v>4661</v>
      </c>
      <c r="AD1705">
        <f t="shared" si="26"/>
        <v>1704</v>
      </c>
    </row>
    <row r="1706" spans="1:30" x14ac:dyDescent="0.3">
      <c r="A1706" t="s">
        <v>29</v>
      </c>
      <c r="B1706" t="s">
        <v>4602</v>
      </c>
      <c r="E1706" t="s">
        <v>30</v>
      </c>
      <c r="F1706" t="s">
        <v>1675</v>
      </c>
      <c r="G1706" t="s">
        <v>1677</v>
      </c>
      <c r="H1706" t="s">
        <v>3040</v>
      </c>
      <c r="I1706" t="s">
        <v>79</v>
      </c>
      <c r="P1706" t="s">
        <v>44</v>
      </c>
      <c r="U1706" t="str">
        <f>CONCATENATE(Parameter[[#This Row],[Use Case 1]],";",Parameter[[#This Row],[Use Case 2]],";",Parameter[[#This Row],[Use Case 3]],";",Parameter[[#This Row],[Use Case 4]],";",Parameter[[#This Row],[Use Case 5]],";")</f>
        <v>Kostenermittlung;;;;;</v>
      </c>
      <c r="V1706" t="s">
        <v>34</v>
      </c>
      <c r="W1706">
        <v>2022</v>
      </c>
      <c r="Y1706" t="s">
        <v>4661</v>
      </c>
      <c r="AD1706">
        <f t="shared" si="26"/>
        <v>1705</v>
      </c>
    </row>
    <row r="1707" spans="1:30" x14ac:dyDescent="0.3">
      <c r="A1707" t="s">
        <v>29</v>
      </c>
      <c r="B1707" t="s">
        <v>4602</v>
      </c>
      <c r="E1707" t="s">
        <v>30</v>
      </c>
      <c r="F1707" t="s">
        <v>1675</v>
      </c>
      <c r="G1707" t="s">
        <v>1677</v>
      </c>
      <c r="H1707" t="s">
        <v>114</v>
      </c>
      <c r="I1707" t="s">
        <v>79</v>
      </c>
      <c r="P1707" t="s">
        <v>44</v>
      </c>
      <c r="U1707" t="str">
        <f>CONCATENATE(Parameter[[#This Row],[Use Case 1]],";",Parameter[[#This Row],[Use Case 2]],";",Parameter[[#This Row],[Use Case 3]],";",Parameter[[#This Row],[Use Case 4]],";",Parameter[[#This Row],[Use Case 5]],";")</f>
        <v>Kostenermittlung;;;;;</v>
      </c>
      <c r="V1707" t="s">
        <v>34</v>
      </c>
      <c r="W1707">
        <v>2022</v>
      </c>
      <c r="Y1707" t="s">
        <v>4661</v>
      </c>
      <c r="AD1707">
        <f t="shared" si="26"/>
        <v>1706</v>
      </c>
    </row>
    <row r="1708" spans="1:30" x14ac:dyDescent="0.3">
      <c r="A1708" t="s">
        <v>29</v>
      </c>
      <c r="B1708" t="s">
        <v>4602</v>
      </c>
      <c r="E1708" t="s">
        <v>30</v>
      </c>
      <c r="F1708" t="s">
        <v>1675</v>
      </c>
      <c r="G1708" t="s">
        <v>1687</v>
      </c>
      <c r="H1708"/>
      <c r="I1708" t="s">
        <v>37</v>
      </c>
      <c r="J1708" t="s">
        <v>523</v>
      </c>
      <c r="K1708" t="s">
        <v>522</v>
      </c>
      <c r="L1708" t="s">
        <v>1688</v>
      </c>
      <c r="M1708" t="s">
        <v>41</v>
      </c>
      <c r="N1708" t="s">
        <v>55</v>
      </c>
      <c r="O1708" t="s">
        <v>77</v>
      </c>
      <c r="P1708" t="s">
        <v>44</v>
      </c>
      <c r="U1708" t="str">
        <f>CONCATENATE(Parameter[[#This Row],[Use Case 1]],";",Parameter[[#This Row],[Use Case 2]],";",Parameter[[#This Row],[Use Case 3]],";",Parameter[[#This Row],[Use Case 4]],";",Parameter[[#This Row],[Use Case 5]],";")</f>
        <v>Kostenermittlung;;;;;</v>
      </c>
      <c r="V1708" t="s">
        <v>34</v>
      </c>
      <c r="W1708">
        <v>2022</v>
      </c>
      <c r="Y1708" t="s">
        <v>4661</v>
      </c>
      <c r="Z1708" t="str">
        <f>"Asi_"&amp;MID(J1708,3,40)</f>
        <v>Asi_Width</v>
      </c>
      <c r="AD1708">
        <f t="shared" si="26"/>
        <v>1707</v>
      </c>
    </row>
    <row r="1709" spans="1:30" x14ac:dyDescent="0.3">
      <c r="A1709" t="s">
        <v>29</v>
      </c>
      <c r="B1709" t="s">
        <v>4602</v>
      </c>
      <c r="E1709" t="s">
        <v>30</v>
      </c>
      <c r="F1709" t="s">
        <v>1675</v>
      </c>
      <c r="G1709" t="s">
        <v>1689</v>
      </c>
      <c r="H1709"/>
      <c r="I1709" t="s">
        <v>37</v>
      </c>
      <c r="J1709" t="s">
        <v>1691</v>
      </c>
      <c r="K1709" t="s">
        <v>47</v>
      </c>
      <c r="L1709" t="s">
        <v>1690</v>
      </c>
      <c r="M1709" t="s">
        <v>41</v>
      </c>
      <c r="N1709" t="s">
        <v>55</v>
      </c>
      <c r="O1709" t="s">
        <v>77</v>
      </c>
      <c r="P1709" t="s">
        <v>44</v>
      </c>
      <c r="U1709" t="str">
        <f>CONCATENATE(Parameter[[#This Row],[Use Case 1]],";",Parameter[[#This Row],[Use Case 2]],";",Parameter[[#This Row],[Use Case 3]],";",Parameter[[#This Row],[Use Case 4]],";",Parameter[[#This Row],[Use Case 5]],";")</f>
        <v>Kostenermittlung;;;;;</v>
      </c>
      <c r="V1709" t="s">
        <v>34</v>
      </c>
      <c r="W1709">
        <v>2022</v>
      </c>
      <c r="Y1709" t="s">
        <v>4661</v>
      </c>
      <c r="Z1709" t="str">
        <f>"Asi_"&amp;MID(J1709,3,40)</f>
        <v>Asi_Enbankment</v>
      </c>
      <c r="AD1709">
        <f t="shared" si="26"/>
        <v>1708</v>
      </c>
    </row>
    <row r="1710" spans="1:30" x14ac:dyDescent="0.3">
      <c r="A1710" t="s">
        <v>29</v>
      </c>
      <c r="B1710" t="s">
        <v>4602</v>
      </c>
      <c r="E1710" t="s">
        <v>30</v>
      </c>
      <c r="F1710" t="s">
        <v>1675</v>
      </c>
      <c r="G1710" t="s">
        <v>1692</v>
      </c>
      <c r="H1710"/>
      <c r="I1710" t="s">
        <v>37</v>
      </c>
      <c r="J1710" t="s">
        <v>1694</v>
      </c>
      <c r="K1710" t="s">
        <v>74</v>
      </c>
      <c r="L1710" t="s">
        <v>1693</v>
      </c>
      <c r="M1710" t="s">
        <v>41</v>
      </c>
      <c r="N1710" t="s">
        <v>55</v>
      </c>
      <c r="O1710" t="s">
        <v>77</v>
      </c>
      <c r="P1710" t="s">
        <v>44</v>
      </c>
      <c r="U1710" t="str">
        <f>CONCATENATE(Parameter[[#This Row],[Use Case 1]],";",Parameter[[#This Row],[Use Case 2]],";",Parameter[[#This Row],[Use Case 3]],";",Parameter[[#This Row],[Use Case 4]],";",Parameter[[#This Row],[Use Case 5]],";")</f>
        <v>Kostenermittlung;;;;;</v>
      </c>
      <c r="V1710" t="s">
        <v>34</v>
      </c>
      <c r="W1710">
        <v>2022</v>
      </c>
      <c r="Y1710" t="s">
        <v>4661</v>
      </c>
      <c r="Z1710" t="s">
        <v>1695</v>
      </c>
      <c r="AD1710">
        <f t="shared" si="26"/>
        <v>1709</v>
      </c>
    </row>
    <row r="1711" spans="1:30" x14ac:dyDescent="0.3">
      <c r="A1711" t="s">
        <v>29</v>
      </c>
      <c r="B1711" t="s">
        <v>4602</v>
      </c>
      <c r="E1711" t="s">
        <v>30</v>
      </c>
      <c r="F1711" t="s">
        <v>1675</v>
      </c>
      <c r="G1711" t="s">
        <v>1692</v>
      </c>
      <c r="H1711" t="s">
        <v>115</v>
      </c>
      <c r="I1711" t="s">
        <v>79</v>
      </c>
      <c r="P1711" t="s">
        <v>44</v>
      </c>
      <c r="U1711" t="str">
        <f>CONCATENATE(Parameter[[#This Row],[Use Case 1]],";",Parameter[[#This Row],[Use Case 2]],";",Parameter[[#This Row],[Use Case 3]],";",Parameter[[#This Row],[Use Case 4]],";",Parameter[[#This Row],[Use Case 5]],";")</f>
        <v>Kostenermittlung;;;;;</v>
      </c>
      <c r="V1711" t="s">
        <v>34</v>
      </c>
      <c r="W1711">
        <v>2022</v>
      </c>
      <c r="Y1711" t="s">
        <v>4661</v>
      </c>
      <c r="AD1711">
        <f t="shared" si="26"/>
        <v>1710</v>
      </c>
    </row>
    <row r="1712" spans="1:30" x14ac:dyDescent="0.3">
      <c r="A1712" t="s">
        <v>29</v>
      </c>
      <c r="B1712" t="s">
        <v>4602</v>
      </c>
      <c r="E1712" t="s">
        <v>30</v>
      </c>
      <c r="F1712" t="s">
        <v>1675</v>
      </c>
      <c r="G1712" t="s">
        <v>1692</v>
      </c>
      <c r="H1712" t="s">
        <v>1686</v>
      </c>
      <c r="I1712" t="s">
        <v>79</v>
      </c>
      <c r="P1712" t="s">
        <v>44</v>
      </c>
      <c r="U1712" t="str">
        <f>CONCATENATE(Parameter[[#This Row],[Use Case 1]],";",Parameter[[#This Row],[Use Case 2]],";",Parameter[[#This Row],[Use Case 3]],";",Parameter[[#This Row],[Use Case 4]],";",Parameter[[#This Row],[Use Case 5]],";")</f>
        <v>Kostenermittlung;;;;;</v>
      </c>
      <c r="V1712" t="s">
        <v>34</v>
      </c>
      <c r="W1712">
        <v>2022</v>
      </c>
      <c r="Y1712" t="s">
        <v>4661</v>
      </c>
      <c r="AD1712">
        <f t="shared" si="26"/>
        <v>1711</v>
      </c>
    </row>
    <row r="1713" spans="1:30" x14ac:dyDescent="0.3">
      <c r="A1713" t="s">
        <v>29</v>
      </c>
      <c r="B1713" t="s">
        <v>4602</v>
      </c>
      <c r="E1713" t="s">
        <v>30</v>
      </c>
      <c r="F1713" t="s">
        <v>1675</v>
      </c>
      <c r="G1713" t="s">
        <v>1692</v>
      </c>
      <c r="H1713" t="s">
        <v>1696</v>
      </c>
      <c r="I1713" t="s">
        <v>79</v>
      </c>
      <c r="P1713" t="s">
        <v>44</v>
      </c>
      <c r="U1713" t="str">
        <f>CONCATENATE(Parameter[[#This Row],[Use Case 1]],";",Parameter[[#This Row],[Use Case 2]],";",Parameter[[#This Row],[Use Case 3]],";",Parameter[[#This Row],[Use Case 4]],";",Parameter[[#This Row],[Use Case 5]],";")</f>
        <v>Kostenermittlung;;;;;</v>
      </c>
      <c r="V1713" t="s">
        <v>34</v>
      </c>
      <c r="W1713">
        <v>2022</v>
      </c>
      <c r="Y1713" t="s">
        <v>4661</v>
      </c>
      <c r="AD1713">
        <f t="shared" si="26"/>
        <v>1712</v>
      </c>
    </row>
    <row r="1714" spans="1:30" x14ac:dyDescent="0.3">
      <c r="A1714" t="s">
        <v>29</v>
      </c>
      <c r="B1714" t="s">
        <v>4602</v>
      </c>
      <c r="E1714" t="s">
        <v>30</v>
      </c>
      <c r="F1714" t="s">
        <v>1675</v>
      </c>
      <c r="G1714" t="s">
        <v>1692</v>
      </c>
      <c r="H1714" t="s">
        <v>1697</v>
      </c>
      <c r="I1714" t="s">
        <v>79</v>
      </c>
      <c r="P1714" t="s">
        <v>44</v>
      </c>
      <c r="U1714" t="str">
        <f>CONCATENATE(Parameter[[#This Row],[Use Case 1]],";",Parameter[[#This Row],[Use Case 2]],";",Parameter[[#This Row],[Use Case 3]],";",Parameter[[#This Row],[Use Case 4]],";",Parameter[[#This Row],[Use Case 5]],";")</f>
        <v>Kostenermittlung;;;;;</v>
      </c>
      <c r="V1714" t="s">
        <v>34</v>
      </c>
      <c r="W1714">
        <v>2022</v>
      </c>
      <c r="Y1714" t="s">
        <v>4661</v>
      </c>
      <c r="AD1714">
        <f t="shared" si="26"/>
        <v>1713</v>
      </c>
    </row>
    <row r="1715" spans="1:30" x14ac:dyDescent="0.3">
      <c r="A1715" t="s">
        <v>29</v>
      </c>
      <c r="B1715" t="s">
        <v>4602</v>
      </c>
      <c r="E1715" t="s">
        <v>30</v>
      </c>
      <c r="F1715" t="s">
        <v>1675</v>
      </c>
      <c r="G1715" t="s">
        <v>1692</v>
      </c>
      <c r="H1715" t="s">
        <v>1698</v>
      </c>
      <c r="I1715" t="s">
        <v>79</v>
      </c>
      <c r="P1715" t="s">
        <v>44</v>
      </c>
      <c r="U1715" t="str">
        <f>CONCATENATE(Parameter[[#This Row],[Use Case 1]],";",Parameter[[#This Row],[Use Case 2]],";",Parameter[[#This Row],[Use Case 3]],";",Parameter[[#This Row],[Use Case 4]],";",Parameter[[#This Row],[Use Case 5]],";")</f>
        <v>Kostenermittlung;;;;;</v>
      </c>
      <c r="V1715" t="s">
        <v>34</v>
      </c>
      <c r="W1715">
        <v>2022</v>
      </c>
      <c r="Y1715" t="s">
        <v>4661</v>
      </c>
      <c r="AD1715">
        <f t="shared" si="26"/>
        <v>1714</v>
      </c>
    </row>
    <row r="1716" spans="1:30" x14ac:dyDescent="0.3">
      <c r="A1716" t="s">
        <v>29</v>
      </c>
      <c r="B1716" t="s">
        <v>4602</v>
      </c>
      <c r="E1716" t="s">
        <v>30</v>
      </c>
      <c r="F1716" t="s">
        <v>1675</v>
      </c>
      <c r="G1716" t="s">
        <v>1692</v>
      </c>
      <c r="H1716" t="s">
        <v>1699</v>
      </c>
      <c r="I1716" t="s">
        <v>79</v>
      </c>
      <c r="P1716" t="s">
        <v>44</v>
      </c>
      <c r="U1716" t="str">
        <f>CONCATENATE(Parameter[[#This Row],[Use Case 1]],";",Parameter[[#This Row],[Use Case 2]],";",Parameter[[#This Row],[Use Case 3]],";",Parameter[[#This Row],[Use Case 4]],";",Parameter[[#This Row],[Use Case 5]],";")</f>
        <v>Kostenermittlung;;;;;</v>
      </c>
      <c r="V1716" t="s">
        <v>34</v>
      </c>
      <c r="W1716">
        <v>2022</v>
      </c>
      <c r="Y1716" t="s">
        <v>4661</v>
      </c>
      <c r="AD1716">
        <f t="shared" si="26"/>
        <v>1715</v>
      </c>
    </row>
    <row r="1717" spans="1:30" x14ac:dyDescent="0.3">
      <c r="A1717" t="s">
        <v>29</v>
      </c>
      <c r="B1717" t="s">
        <v>4602</v>
      </c>
      <c r="E1717" t="s">
        <v>30</v>
      </c>
      <c r="F1717" t="s">
        <v>1675</v>
      </c>
      <c r="G1717" t="s">
        <v>1692</v>
      </c>
      <c r="H1717" t="s">
        <v>1700</v>
      </c>
      <c r="I1717" t="s">
        <v>79</v>
      </c>
      <c r="P1717" t="s">
        <v>44</v>
      </c>
      <c r="U1717" t="str">
        <f>CONCATENATE(Parameter[[#This Row],[Use Case 1]],";",Parameter[[#This Row],[Use Case 2]],";",Parameter[[#This Row],[Use Case 3]],";",Parameter[[#This Row],[Use Case 4]],";",Parameter[[#This Row],[Use Case 5]],";")</f>
        <v>Kostenermittlung;;;;;</v>
      </c>
      <c r="V1717" t="s">
        <v>34</v>
      </c>
      <c r="W1717">
        <v>2022</v>
      </c>
      <c r="Y1717" t="s">
        <v>4661</v>
      </c>
      <c r="AD1717">
        <f t="shared" si="26"/>
        <v>1716</v>
      </c>
    </row>
    <row r="1718" spans="1:30" x14ac:dyDescent="0.3">
      <c r="A1718" t="s">
        <v>29</v>
      </c>
      <c r="B1718" t="s">
        <v>4602</v>
      </c>
      <c r="E1718" t="s">
        <v>30</v>
      </c>
      <c r="F1718" t="s">
        <v>1675</v>
      </c>
      <c r="G1718" t="s">
        <v>1692</v>
      </c>
      <c r="H1718" t="s">
        <v>1701</v>
      </c>
      <c r="I1718" t="s">
        <v>79</v>
      </c>
      <c r="P1718" t="s">
        <v>44</v>
      </c>
      <c r="U1718" t="str">
        <f>CONCATENATE(Parameter[[#This Row],[Use Case 1]],";",Parameter[[#This Row],[Use Case 2]],";",Parameter[[#This Row],[Use Case 3]],";",Parameter[[#This Row],[Use Case 4]],";",Parameter[[#This Row],[Use Case 5]],";")</f>
        <v>Kostenermittlung;;;;;</v>
      </c>
      <c r="V1718" t="s">
        <v>34</v>
      </c>
      <c r="W1718">
        <v>2022</v>
      </c>
      <c r="Y1718" t="s">
        <v>4661</v>
      </c>
      <c r="AD1718">
        <f t="shared" si="26"/>
        <v>1717</v>
      </c>
    </row>
    <row r="1719" spans="1:30" x14ac:dyDescent="0.3">
      <c r="A1719" t="s">
        <v>29</v>
      </c>
      <c r="B1719" t="s">
        <v>4602</v>
      </c>
      <c r="E1719" t="s">
        <v>30</v>
      </c>
      <c r="F1719" t="s">
        <v>1675</v>
      </c>
      <c r="G1719" t="s">
        <v>1692</v>
      </c>
      <c r="H1719" t="s">
        <v>1702</v>
      </c>
      <c r="I1719" t="s">
        <v>79</v>
      </c>
      <c r="P1719" t="s">
        <v>44</v>
      </c>
      <c r="U1719" t="str">
        <f>CONCATENATE(Parameter[[#This Row],[Use Case 1]],";",Parameter[[#This Row],[Use Case 2]],";",Parameter[[#This Row],[Use Case 3]],";",Parameter[[#This Row],[Use Case 4]],";",Parameter[[#This Row],[Use Case 5]],";")</f>
        <v>Kostenermittlung;;;;;</v>
      </c>
      <c r="V1719" t="s">
        <v>34</v>
      </c>
      <c r="W1719">
        <v>2022</v>
      </c>
      <c r="Y1719" t="s">
        <v>4661</v>
      </c>
      <c r="AD1719">
        <f t="shared" si="26"/>
        <v>1718</v>
      </c>
    </row>
    <row r="1720" spans="1:30" x14ac:dyDescent="0.3">
      <c r="A1720" t="s">
        <v>29</v>
      </c>
      <c r="B1720" t="s">
        <v>4602</v>
      </c>
      <c r="E1720" t="s">
        <v>30</v>
      </c>
      <c r="F1720" t="s">
        <v>1675</v>
      </c>
      <c r="G1720" t="s">
        <v>1692</v>
      </c>
      <c r="H1720" t="s">
        <v>3040</v>
      </c>
      <c r="I1720" t="s">
        <v>79</v>
      </c>
      <c r="P1720" t="s">
        <v>44</v>
      </c>
      <c r="U1720" t="str">
        <f>CONCATENATE(Parameter[[#This Row],[Use Case 1]],";",Parameter[[#This Row],[Use Case 2]],";",Parameter[[#This Row],[Use Case 3]],";",Parameter[[#This Row],[Use Case 4]],";",Parameter[[#This Row],[Use Case 5]],";")</f>
        <v>Kostenermittlung;;;;;</v>
      </c>
      <c r="V1720" t="s">
        <v>34</v>
      </c>
      <c r="W1720">
        <v>2022</v>
      </c>
      <c r="Y1720" t="s">
        <v>4661</v>
      </c>
      <c r="AD1720">
        <f t="shared" si="26"/>
        <v>1719</v>
      </c>
    </row>
    <row r="1721" spans="1:30" x14ac:dyDescent="0.3">
      <c r="A1721" t="s">
        <v>29</v>
      </c>
      <c r="B1721" t="s">
        <v>4602</v>
      </c>
      <c r="E1721" t="s">
        <v>30</v>
      </c>
      <c r="F1721" t="s">
        <v>1675</v>
      </c>
      <c r="G1721" t="s">
        <v>1692</v>
      </c>
      <c r="H1721" t="s">
        <v>114</v>
      </c>
      <c r="I1721" t="s">
        <v>79</v>
      </c>
      <c r="P1721" t="s">
        <v>44</v>
      </c>
      <c r="U1721" t="str">
        <f>CONCATENATE(Parameter[[#This Row],[Use Case 1]],";",Parameter[[#This Row],[Use Case 2]],";",Parameter[[#This Row],[Use Case 3]],";",Parameter[[#This Row],[Use Case 4]],";",Parameter[[#This Row],[Use Case 5]],";")</f>
        <v>Kostenermittlung;;;;;</v>
      </c>
      <c r="V1721" t="s">
        <v>34</v>
      </c>
      <c r="W1721">
        <v>2022</v>
      </c>
      <c r="Y1721" t="s">
        <v>4661</v>
      </c>
      <c r="AD1721">
        <f t="shared" si="26"/>
        <v>1720</v>
      </c>
    </row>
    <row r="1722" spans="1:30" x14ac:dyDescent="0.3">
      <c r="A1722" t="s">
        <v>29</v>
      </c>
      <c r="B1722" t="s">
        <v>4602</v>
      </c>
      <c r="E1722" t="s">
        <v>30</v>
      </c>
      <c r="F1722" t="s">
        <v>1675</v>
      </c>
      <c r="G1722" t="s">
        <v>1703</v>
      </c>
      <c r="H1722"/>
      <c r="I1722" t="s">
        <v>37</v>
      </c>
      <c r="J1722" t="s">
        <v>1705</v>
      </c>
      <c r="K1722" t="s">
        <v>47</v>
      </c>
      <c r="L1722" t="s">
        <v>1704</v>
      </c>
      <c r="M1722" t="s">
        <v>41</v>
      </c>
      <c r="N1722" t="s">
        <v>55</v>
      </c>
      <c r="O1722" t="s">
        <v>77</v>
      </c>
      <c r="P1722" t="s">
        <v>44</v>
      </c>
      <c r="U1722" t="str">
        <f>CONCATENATE(Parameter[[#This Row],[Use Case 1]],";",Parameter[[#This Row],[Use Case 2]],";",Parameter[[#This Row],[Use Case 3]],";",Parameter[[#This Row],[Use Case 4]],";",Parameter[[#This Row],[Use Case 5]],";")</f>
        <v>Kostenermittlung;;;;;</v>
      </c>
      <c r="V1722" t="s">
        <v>34</v>
      </c>
      <c r="W1722">
        <v>2022</v>
      </c>
      <c r="Y1722" t="s">
        <v>4661</v>
      </c>
      <c r="Z1722" t="str">
        <f>"Asi_"&amp;MID(J1722,3,40)</f>
        <v>Asi_Groundwater</v>
      </c>
      <c r="AD1722">
        <f t="shared" si="26"/>
        <v>1721</v>
      </c>
    </row>
    <row r="1723" spans="1:30" x14ac:dyDescent="0.3">
      <c r="A1723" s="3" t="s">
        <v>29</v>
      </c>
      <c r="B1723" s="3" t="s">
        <v>4602</v>
      </c>
      <c r="C1723" s="3"/>
      <c r="D1723" s="3"/>
      <c r="E1723" s="3" t="s">
        <v>30</v>
      </c>
      <c r="F1723" s="3" t="s">
        <v>1706</v>
      </c>
      <c r="G1723" s="3"/>
      <c r="H1723" s="3"/>
      <c r="I1723" s="3" t="s">
        <v>32</v>
      </c>
      <c r="J1723" s="3" t="str">
        <f>F1723</f>
        <v>AsiP_SoilFillingElementSpecific</v>
      </c>
      <c r="K1723" s="3"/>
      <c r="L1723" s="3"/>
      <c r="M1723" s="3" t="s">
        <v>1707</v>
      </c>
      <c r="N1723" s="3"/>
      <c r="O1723" s="3"/>
      <c r="P1723" s="3" t="s">
        <v>44</v>
      </c>
      <c r="Q1723" s="3"/>
      <c r="R1723" s="3"/>
      <c r="S1723" s="3"/>
      <c r="T1723" s="3"/>
      <c r="U1723" s="3" t="str">
        <f>CONCATENATE(Parameter[[#This Row],[Use Case 1]],";",Parameter[[#This Row],[Use Case 2]],";",Parameter[[#This Row],[Use Case 3]],";",Parameter[[#This Row],[Use Case 4]],";",Parameter[[#This Row],[Use Case 5]],";")</f>
        <v>Kostenermittlung;;;;;</v>
      </c>
      <c r="V1723" s="3" t="s">
        <v>34</v>
      </c>
      <c r="W1723" s="3">
        <v>2022</v>
      </c>
      <c r="X1723" s="3"/>
      <c r="Y1723" s="3" t="s">
        <v>4661</v>
      </c>
      <c r="Z1723" s="3" t="str">
        <f>J1723</f>
        <v>AsiP_SoilFillingElementSpecific</v>
      </c>
      <c r="AA1723" s="3" t="s">
        <v>4406</v>
      </c>
      <c r="AB1723" s="3"/>
      <c r="AC1723" s="3"/>
      <c r="AD1723" s="3">
        <f t="shared" si="26"/>
        <v>1722</v>
      </c>
    </row>
    <row r="1724" spans="1:30" x14ac:dyDescent="0.3">
      <c r="A1724" t="s">
        <v>29</v>
      </c>
      <c r="B1724" t="s">
        <v>4602</v>
      </c>
      <c r="E1724" t="s">
        <v>30</v>
      </c>
      <c r="F1724" t="s">
        <v>1706</v>
      </c>
      <c r="G1724" t="s">
        <v>1708</v>
      </c>
      <c r="H1724"/>
      <c r="I1724" t="s">
        <v>37</v>
      </c>
      <c r="J1724" t="s">
        <v>1710</v>
      </c>
      <c r="K1724" t="s">
        <v>74</v>
      </c>
      <c r="L1724" t="s">
        <v>1709</v>
      </c>
      <c r="M1724" t="s">
        <v>41</v>
      </c>
      <c r="N1724" t="s">
        <v>55</v>
      </c>
      <c r="O1724" t="s">
        <v>77</v>
      </c>
      <c r="P1724" t="s">
        <v>44</v>
      </c>
      <c r="U1724" t="str">
        <f>CONCATENATE(Parameter[[#This Row],[Use Case 1]],";",Parameter[[#This Row],[Use Case 2]],";",Parameter[[#This Row],[Use Case 3]],";",Parameter[[#This Row],[Use Case 4]],";",Parameter[[#This Row],[Use Case 5]],";")</f>
        <v>Kostenermittlung;;;;;</v>
      </c>
      <c r="V1724" t="s">
        <v>34</v>
      </c>
      <c r="W1724">
        <v>2022</v>
      </c>
      <c r="Y1724" t="s">
        <v>4661</v>
      </c>
      <c r="Z1724" t="s">
        <v>1711</v>
      </c>
      <c r="AD1724">
        <f t="shared" si="26"/>
        <v>1723</v>
      </c>
    </row>
    <row r="1725" spans="1:30" x14ac:dyDescent="0.3">
      <c r="A1725" t="s">
        <v>29</v>
      </c>
      <c r="B1725" t="s">
        <v>4602</v>
      </c>
      <c r="E1725" t="s">
        <v>30</v>
      </c>
      <c r="F1725" t="s">
        <v>1706</v>
      </c>
      <c r="G1725" t="s">
        <v>1708</v>
      </c>
      <c r="H1725" t="s">
        <v>115</v>
      </c>
      <c r="I1725" t="s">
        <v>79</v>
      </c>
      <c r="P1725" t="s">
        <v>44</v>
      </c>
      <c r="U1725" t="str">
        <f>CONCATENATE(Parameter[[#This Row],[Use Case 1]],";",Parameter[[#This Row],[Use Case 2]],";",Parameter[[#This Row],[Use Case 3]],";",Parameter[[#This Row],[Use Case 4]],";",Parameter[[#This Row],[Use Case 5]],";")</f>
        <v>Kostenermittlung;;;;;</v>
      </c>
      <c r="V1725" t="s">
        <v>34</v>
      </c>
      <c r="W1725">
        <v>2022</v>
      </c>
      <c r="Y1725" t="s">
        <v>4661</v>
      </c>
      <c r="AD1725">
        <f t="shared" si="26"/>
        <v>1724</v>
      </c>
    </row>
    <row r="1726" spans="1:30" x14ac:dyDescent="0.3">
      <c r="A1726" t="s">
        <v>29</v>
      </c>
      <c r="B1726" t="s">
        <v>4602</v>
      </c>
      <c r="E1726" t="s">
        <v>30</v>
      </c>
      <c r="F1726" t="s">
        <v>1706</v>
      </c>
      <c r="G1726" t="s">
        <v>1708</v>
      </c>
      <c r="H1726" t="s">
        <v>1686</v>
      </c>
      <c r="I1726" t="s">
        <v>79</v>
      </c>
      <c r="P1726" t="s">
        <v>44</v>
      </c>
      <c r="U1726" t="str">
        <f>CONCATENATE(Parameter[[#This Row],[Use Case 1]],";",Parameter[[#This Row],[Use Case 2]],";",Parameter[[#This Row],[Use Case 3]],";",Parameter[[#This Row],[Use Case 4]],";",Parameter[[#This Row],[Use Case 5]],";")</f>
        <v>Kostenermittlung;;;;;</v>
      </c>
      <c r="V1726" t="s">
        <v>34</v>
      </c>
      <c r="W1726">
        <v>2022</v>
      </c>
      <c r="Y1726" t="s">
        <v>4661</v>
      </c>
      <c r="AD1726">
        <f t="shared" si="26"/>
        <v>1725</v>
      </c>
    </row>
    <row r="1727" spans="1:30" x14ac:dyDescent="0.3">
      <c r="A1727" t="s">
        <v>29</v>
      </c>
      <c r="B1727" t="s">
        <v>4602</v>
      </c>
      <c r="E1727" t="s">
        <v>30</v>
      </c>
      <c r="F1727" t="s">
        <v>1706</v>
      </c>
      <c r="G1727" t="s">
        <v>1708</v>
      </c>
      <c r="H1727" t="s">
        <v>1712</v>
      </c>
      <c r="I1727" t="s">
        <v>79</v>
      </c>
      <c r="P1727" t="s">
        <v>44</v>
      </c>
      <c r="U1727" t="str">
        <f>CONCATENATE(Parameter[[#This Row],[Use Case 1]],";",Parameter[[#This Row],[Use Case 2]],";",Parameter[[#This Row],[Use Case 3]],";",Parameter[[#This Row],[Use Case 4]],";",Parameter[[#This Row],[Use Case 5]],";")</f>
        <v>Kostenermittlung;;;;;</v>
      </c>
      <c r="V1727" t="s">
        <v>34</v>
      </c>
      <c r="W1727">
        <v>2022</v>
      </c>
      <c r="Y1727" t="s">
        <v>4661</v>
      </c>
      <c r="AD1727">
        <f t="shared" si="26"/>
        <v>1726</v>
      </c>
    </row>
    <row r="1728" spans="1:30" x14ac:dyDescent="0.3">
      <c r="A1728" t="s">
        <v>29</v>
      </c>
      <c r="B1728" t="s">
        <v>4602</v>
      </c>
      <c r="E1728" t="s">
        <v>30</v>
      </c>
      <c r="F1728" t="s">
        <v>1706</v>
      </c>
      <c r="G1728" t="s">
        <v>1708</v>
      </c>
      <c r="H1728" t="s">
        <v>1713</v>
      </c>
      <c r="I1728" t="s">
        <v>79</v>
      </c>
      <c r="P1728" t="s">
        <v>44</v>
      </c>
      <c r="U1728" t="str">
        <f>CONCATENATE(Parameter[[#This Row],[Use Case 1]],";",Parameter[[#This Row],[Use Case 2]],";",Parameter[[#This Row],[Use Case 3]],";",Parameter[[#This Row],[Use Case 4]],";",Parameter[[#This Row],[Use Case 5]],";")</f>
        <v>Kostenermittlung;;;;;</v>
      </c>
      <c r="V1728" t="s">
        <v>34</v>
      </c>
      <c r="W1728">
        <v>2022</v>
      </c>
      <c r="Y1728" t="s">
        <v>4661</v>
      </c>
      <c r="AD1728">
        <f t="shared" si="26"/>
        <v>1727</v>
      </c>
    </row>
    <row r="1729" spans="1:30" x14ac:dyDescent="0.3">
      <c r="A1729" t="s">
        <v>29</v>
      </c>
      <c r="B1729" t="s">
        <v>4602</v>
      </c>
      <c r="E1729" t="s">
        <v>30</v>
      </c>
      <c r="F1729" t="s">
        <v>1706</v>
      </c>
      <c r="G1729" t="s">
        <v>1708</v>
      </c>
      <c r="H1729" t="s">
        <v>1714</v>
      </c>
      <c r="I1729" t="s">
        <v>79</v>
      </c>
      <c r="P1729" t="s">
        <v>44</v>
      </c>
      <c r="U1729" t="str">
        <f>CONCATENATE(Parameter[[#This Row],[Use Case 1]],";",Parameter[[#This Row],[Use Case 2]],";",Parameter[[#This Row],[Use Case 3]],";",Parameter[[#This Row],[Use Case 4]],";",Parameter[[#This Row],[Use Case 5]],";")</f>
        <v>Kostenermittlung;;;;;</v>
      </c>
      <c r="V1729" t="s">
        <v>34</v>
      </c>
      <c r="W1729">
        <v>2022</v>
      </c>
      <c r="Y1729" t="s">
        <v>4661</v>
      </c>
      <c r="AD1729">
        <f t="shared" si="26"/>
        <v>1728</v>
      </c>
    </row>
    <row r="1730" spans="1:30" x14ac:dyDescent="0.3">
      <c r="A1730" t="s">
        <v>29</v>
      </c>
      <c r="B1730" t="s">
        <v>4602</v>
      </c>
      <c r="E1730" t="s">
        <v>30</v>
      </c>
      <c r="F1730" t="s">
        <v>1706</v>
      </c>
      <c r="G1730" t="s">
        <v>1708</v>
      </c>
      <c r="H1730" t="s">
        <v>3040</v>
      </c>
      <c r="I1730" t="s">
        <v>79</v>
      </c>
      <c r="P1730" t="s">
        <v>44</v>
      </c>
      <c r="U1730" t="str">
        <f>CONCATENATE(Parameter[[#This Row],[Use Case 1]],";",Parameter[[#This Row],[Use Case 2]],";",Parameter[[#This Row],[Use Case 3]],";",Parameter[[#This Row],[Use Case 4]],";",Parameter[[#This Row],[Use Case 5]],";")</f>
        <v>Kostenermittlung;;;;;</v>
      </c>
      <c r="V1730" t="s">
        <v>34</v>
      </c>
      <c r="W1730">
        <v>2022</v>
      </c>
      <c r="Y1730" t="s">
        <v>4661</v>
      </c>
      <c r="AD1730">
        <f t="shared" si="26"/>
        <v>1729</v>
      </c>
    </row>
    <row r="1731" spans="1:30" x14ac:dyDescent="0.3">
      <c r="A1731" t="s">
        <v>29</v>
      </c>
      <c r="B1731" t="s">
        <v>4602</v>
      </c>
      <c r="E1731" t="s">
        <v>30</v>
      </c>
      <c r="F1731" t="s">
        <v>1706</v>
      </c>
      <c r="G1731" t="s">
        <v>1708</v>
      </c>
      <c r="H1731" t="s">
        <v>114</v>
      </c>
      <c r="I1731" t="s">
        <v>79</v>
      </c>
      <c r="P1731" t="s">
        <v>44</v>
      </c>
      <c r="U1731" t="str">
        <f>CONCATENATE(Parameter[[#This Row],[Use Case 1]],";",Parameter[[#This Row],[Use Case 2]],";",Parameter[[#This Row],[Use Case 3]],";",Parameter[[#This Row],[Use Case 4]],";",Parameter[[#This Row],[Use Case 5]],";")</f>
        <v>Kostenermittlung;;;;;</v>
      </c>
      <c r="V1731" t="s">
        <v>34</v>
      </c>
      <c r="W1731">
        <v>2022</v>
      </c>
      <c r="Y1731" t="s">
        <v>4661</v>
      </c>
      <c r="AD1731">
        <f t="shared" si="26"/>
        <v>1730</v>
      </c>
    </row>
    <row r="1732" spans="1:30" x14ac:dyDescent="0.3">
      <c r="A1732" t="s">
        <v>29</v>
      </c>
      <c r="B1732" t="s">
        <v>4602</v>
      </c>
      <c r="E1732" t="s">
        <v>30</v>
      </c>
      <c r="F1732" t="s">
        <v>1706</v>
      </c>
      <c r="G1732" t="s">
        <v>1715</v>
      </c>
      <c r="H1732"/>
      <c r="I1732" t="s">
        <v>37</v>
      </c>
      <c r="J1732" t="s">
        <v>1717</v>
      </c>
      <c r="K1732" t="s">
        <v>74</v>
      </c>
      <c r="L1732" t="s">
        <v>1716</v>
      </c>
      <c r="M1732" t="s">
        <v>41</v>
      </c>
      <c r="N1732" t="s">
        <v>55</v>
      </c>
      <c r="O1732" t="s">
        <v>77</v>
      </c>
      <c r="P1732" t="s">
        <v>44</v>
      </c>
      <c r="U1732" t="str">
        <f>CONCATENATE(Parameter[[#This Row],[Use Case 1]],";",Parameter[[#This Row],[Use Case 2]],";",Parameter[[#This Row],[Use Case 3]],";",Parameter[[#This Row],[Use Case 4]],";",Parameter[[#This Row],[Use Case 5]],";")</f>
        <v>Kostenermittlung;;;;;</v>
      </c>
      <c r="V1732" t="s">
        <v>34</v>
      </c>
      <c r="W1732">
        <v>2022</v>
      </c>
      <c r="Y1732" t="s">
        <v>4661</v>
      </c>
      <c r="Z1732" t="s">
        <v>1718</v>
      </c>
      <c r="AD1732">
        <f t="shared" ref="AD1732:AD1795" si="27">AD1731+1</f>
        <v>1731</v>
      </c>
    </row>
    <row r="1733" spans="1:30" x14ac:dyDescent="0.3">
      <c r="A1733" t="s">
        <v>29</v>
      </c>
      <c r="B1733" t="s">
        <v>4602</v>
      </c>
      <c r="E1733" t="s">
        <v>30</v>
      </c>
      <c r="F1733" t="s">
        <v>1706</v>
      </c>
      <c r="G1733" t="s">
        <v>1715</v>
      </c>
      <c r="H1733" t="s">
        <v>115</v>
      </c>
      <c r="I1733" t="s">
        <v>79</v>
      </c>
      <c r="P1733" t="s">
        <v>44</v>
      </c>
      <c r="U1733" t="str">
        <f>CONCATENATE(Parameter[[#This Row],[Use Case 1]],";",Parameter[[#This Row],[Use Case 2]],";",Parameter[[#This Row],[Use Case 3]],";",Parameter[[#This Row],[Use Case 4]],";",Parameter[[#This Row],[Use Case 5]],";")</f>
        <v>Kostenermittlung;;;;;</v>
      </c>
      <c r="V1733" t="s">
        <v>34</v>
      </c>
      <c r="W1733">
        <v>2022</v>
      </c>
      <c r="Y1733" t="s">
        <v>4661</v>
      </c>
      <c r="AD1733">
        <f t="shared" si="27"/>
        <v>1732</v>
      </c>
    </row>
    <row r="1734" spans="1:30" x14ac:dyDescent="0.3">
      <c r="A1734" t="s">
        <v>29</v>
      </c>
      <c r="B1734" t="s">
        <v>4602</v>
      </c>
      <c r="E1734" t="s">
        <v>30</v>
      </c>
      <c r="F1734" t="s">
        <v>1706</v>
      </c>
      <c r="G1734" t="s">
        <v>1715</v>
      </c>
      <c r="H1734" t="s">
        <v>1686</v>
      </c>
      <c r="I1734" t="s">
        <v>79</v>
      </c>
      <c r="P1734" t="s">
        <v>44</v>
      </c>
      <c r="U1734" t="str">
        <f>CONCATENATE(Parameter[[#This Row],[Use Case 1]],";",Parameter[[#This Row],[Use Case 2]],";",Parameter[[#This Row],[Use Case 3]],";",Parameter[[#This Row],[Use Case 4]],";",Parameter[[#This Row],[Use Case 5]],";")</f>
        <v>Kostenermittlung;;;;;</v>
      </c>
      <c r="V1734" t="s">
        <v>34</v>
      </c>
      <c r="W1734">
        <v>2022</v>
      </c>
      <c r="Y1734" t="s">
        <v>4661</v>
      </c>
      <c r="AD1734">
        <f t="shared" si="27"/>
        <v>1733</v>
      </c>
    </row>
    <row r="1735" spans="1:30" x14ac:dyDescent="0.3">
      <c r="A1735" t="s">
        <v>29</v>
      </c>
      <c r="B1735" t="s">
        <v>4602</v>
      </c>
      <c r="E1735" t="s">
        <v>30</v>
      </c>
      <c r="F1735" t="s">
        <v>1706</v>
      </c>
      <c r="G1735" t="s">
        <v>1715</v>
      </c>
      <c r="H1735" t="s">
        <v>1719</v>
      </c>
      <c r="I1735" t="s">
        <v>79</v>
      </c>
      <c r="P1735" t="s">
        <v>44</v>
      </c>
      <c r="U1735" t="str">
        <f>CONCATENATE(Parameter[[#This Row],[Use Case 1]],";",Parameter[[#This Row],[Use Case 2]],";",Parameter[[#This Row],[Use Case 3]],";",Parameter[[#This Row],[Use Case 4]],";",Parameter[[#This Row],[Use Case 5]],";")</f>
        <v>Kostenermittlung;;;;;</v>
      </c>
      <c r="V1735" t="s">
        <v>34</v>
      </c>
      <c r="W1735">
        <v>2022</v>
      </c>
      <c r="Y1735" t="s">
        <v>4661</v>
      </c>
      <c r="AD1735">
        <f t="shared" si="27"/>
        <v>1734</v>
      </c>
    </row>
    <row r="1736" spans="1:30" x14ac:dyDescent="0.3">
      <c r="A1736" t="s">
        <v>29</v>
      </c>
      <c r="B1736" t="s">
        <v>4602</v>
      </c>
      <c r="E1736" t="s">
        <v>30</v>
      </c>
      <c r="F1736" t="s">
        <v>1706</v>
      </c>
      <c r="G1736" t="s">
        <v>1715</v>
      </c>
      <c r="H1736" t="s">
        <v>1720</v>
      </c>
      <c r="I1736" t="s">
        <v>79</v>
      </c>
      <c r="P1736" t="s">
        <v>44</v>
      </c>
      <c r="U1736" t="str">
        <f>CONCATENATE(Parameter[[#This Row],[Use Case 1]],";",Parameter[[#This Row],[Use Case 2]],";",Parameter[[#This Row],[Use Case 3]],";",Parameter[[#This Row],[Use Case 4]],";",Parameter[[#This Row],[Use Case 5]],";")</f>
        <v>Kostenermittlung;;;;;</v>
      </c>
      <c r="V1736" t="s">
        <v>34</v>
      </c>
      <c r="W1736">
        <v>2022</v>
      </c>
      <c r="Y1736" t="s">
        <v>4661</v>
      </c>
      <c r="AD1736">
        <f t="shared" si="27"/>
        <v>1735</v>
      </c>
    </row>
    <row r="1737" spans="1:30" x14ac:dyDescent="0.3">
      <c r="A1737" t="s">
        <v>29</v>
      </c>
      <c r="B1737" t="s">
        <v>4602</v>
      </c>
      <c r="E1737" t="s">
        <v>30</v>
      </c>
      <c r="F1737" t="s">
        <v>1706</v>
      </c>
      <c r="G1737" t="s">
        <v>1715</v>
      </c>
      <c r="H1737" t="s">
        <v>1721</v>
      </c>
      <c r="I1737" t="s">
        <v>79</v>
      </c>
      <c r="P1737" t="s">
        <v>44</v>
      </c>
      <c r="U1737" t="str">
        <f>CONCATENATE(Parameter[[#This Row],[Use Case 1]],";",Parameter[[#This Row],[Use Case 2]],";",Parameter[[#This Row],[Use Case 3]],";",Parameter[[#This Row],[Use Case 4]],";",Parameter[[#This Row],[Use Case 5]],";")</f>
        <v>Kostenermittlung;;;;;</v>
      </c>
      <c r="V1737" t="s">
        <v>34</v>
      </c>
      <c r="W1737">
        <v>2022</v>
      </c>
      <c r="Y1737" t="s">
        <v>4661</v>
      </c>
      <c r="AD1737">
        <f t="shared" si="27"/>
        <v>1736</v>
      </c>
    </row>
    <row r="1738" spans="1:30" x14ac:dyDescent="0.3">
      <c r="A1738" t="s">
        <v>29</v>
      </c>
      <c r="B1738" t="s">
        <v>4602</v>
      </c>
      <c r="E1738" t="s">
        <v>30</v>
      </c>
      <c r="F1738" t="s">
        <v>1706</v>
      </c>
      <c r="G1738" t="s">
        <v>1715</v>
      </c>
      <c r="H1738" t="s">
        <v>1722</v>
      </c>
      <c r="I1738" t="s">
        <v>79</v>
      </c>
      <c r="P1738" t="s">
        <v>44</v>
      </c>
      <c r="U1738" t="str">
        <f>CONCATENATE(Parameter[[#This Row],[Use Case 1]],";",Parameter[[#This Row],[Use Case 2]],";",Parameter[[#This Row],[Use Case 3]],";",Parameter[[#This Row],[Use Case 4]],";",Parameter[[#This Row],[Use Case 5]],";")</f>
        <v>Kostenermittlung;;;;;</v>
      </c>
      <c r="V1738" t="s">
        <v>34</v>
      </c>
      <c r="W1738">
        <v>2022</v>
      </c>
      <c r="Y1738" t="s">
        <v>4661</v>
      </c>
      <c r="AD1738">
        <f t="shared" si="27"/>
        <v>1737</v>
      </c>
    </row>
    <row r="1739" spans="1:30" x14ac:dyDescent="0.3">
      <c r="A1739" t="s">
        <v>29</v>
      </c>
      <c r="B1739" t="s">
        <v>4602</v>
      </c>
      <c r="E1739" t="s">
        <v>30</v>
      </c>
      <c r="F1739" t="s">
        <v>1706</v>
      </c>
      <c r="G1739" t="s">
        <v>1715</v>
      </c>
      <c r="H1739" t="s">
        <v>1723</v>
      </c>
      <c r="I1739" t="s">
        <v>79</v>
      </c>
      <c r="P1739" t="s">
        <v>44</v>
      </c>
      <c r="U1739" t="str">
        <f>CONCATENATE(Parameter[[#This Row],[Use Case 1]],";",Parameter[[#This Row],[Use Case 2]],";",Parameter[[#This Row],[Use Case 3]],";",Parameter[[#This Row],[Use Case 4]],";",Parameter[[#This Row],[Use Case 5]],";")</f>
        <v>Kostenermittlung;;;;;</v>
      </c>
      <c r="V1739" t="s">
        <v>34</v>
      </c>
      <c r="W1739">
        <v>2022</v>
      </c>
      <c r="Y1739" t="s">
        <v>4661</v>
      </c>
      <c r="AD1739">
        <f t="shared" si="27"/>
        <v>1738</v>
      </c>
    </row>
    <row r="1740" spans="1:30" x14ac:dyDescent="0.3">
      <c r="A1740" t="s">
        <v>29</v>
      </c>
      <c r="B1740" t="s">
        <v>4602</v>
      </c>
      <c r="E1740" t="s">
        <v>30</v>
      </c>
      <c r="F1740" t="s">
        <v>1706</v>
      </c>
      <c r="G1740" t="s">
        <v>1715</v>
      </c>
      <c r="H1740" t="s">
        <v>1724</v>
      </c>
      <c r="I1740" t="s">
        <v>79</v>
      </c>
      <c r="P1740" t="s">
        <v>44</v>
      </c>
      <c r="U1740" t="str">
        <f>CONCATENATE(Parameter[[#This Row],[Use Case 1]],";",Parameter[[#This Row],[Use Case 2]],";",Parameter[[#This Row],[Use Case 3]],";",Parameter[[#This Row],[Use Case 4]],";",Parameter[[#This Row],[Use Case 5]],";")</f>
        <v>Kostenermittlung;;;;;</v>
      </c>
      <c r="V1740" t="s">
        <v>34</v>
      </c>
      <c r="W1740">
        <v>2022</v>
      </c>
      <c r="Y1740" t="s">
        <v>4661</v>
      </c>
      <c r="AD1740">
        <f t="shared" si="27"/>
        <v>1739</v>
      </c>
    </row>
    <row r="1741" spans="1:30" x14ac:dyDescent="0.3">
      <c r="A1741" t="s">
        <v>29</v>
      </c>
      <c r="B1741" t="s">
        <v>4602</v>
      </c>
      <c r="E1741" t="s">
        <v>30</v>
      </c>
      <c r="F1741" t="s">
        <v>1706</v>
      </c>
      <c r="G1741" t="s">
        <v>1715</v>
      </c>
      <c r="H1741" t="s">
        <v>1725</v>
      </c>
      <c r="I1741" t="s">
        <v>79</v>
      </c>
      <c r="P1741" t="s">
        <v>44</v>
      </c>
      <c r="U1741" t="str">
        <f>CONCATENATE(Parameter[[#This Row],[Use Case 1]],";",Parameter[[#This Row],[Use Case 2]],";",Parameter[[#This Row],[Use Case 3]],";",Parameter[[#This Row],[Use Case 4]],";",Parameter[[#This Row],[Use Case 5]],";")</f>
        <v>Kostenermittlung;;;;;</v>
      </c>
      <c r="V1741" t="s">
        <v>34</v>
      </c>
      <c r="W1741">
        <v>2022</v>
      </c>
      <c r="Y1741" t="s">
        <v>4661</v>
      </c>
      <c r="AD1741">
        <f t="shared" si="27"/>
        <v>1740</v>
      </c>
    </row>
    <row r="1742" spans="1:30" x14ac:dyDescent="0.3">
      <c r="A1742" t="s">
        <v>29</v>
      </c>
      <c r="B1742" t="s">
        <v>4602</v>
      </c>
      <c r="E1742" t="s">
        <v>30</v>
      </c>
      <c r="F1742" t="s">
        <v>1706</v>
      </c>
      <c r="G1742" t="s">
        <v>1715</v>
      </c>
      <c r="H1742" t="s">
        <v>1726</v>
      </c>
      <c r="I1742" t="s">
        <v>79</v>
      </c>
      <c r="P1742" t="s">
        <v>44</v>
      </c>
      <c r="U1742" t="str">
        <f>CONCATENATE(Parameter[[#This Row],[Use Case 1]],";",Parameter[[#This Row],[Use Case 2]],";",Parameter[[#This Row],[Use Case 3]],";",Parameter[[#This Row],[Use Case 4]],";",Parameter[[#This Row],[Use Case 5]],";")</f>
        <v>Kostenermittlung;;;;;</v>
      </c>
      <c r="V1742" t="s">
        <v>34</v>
      </c>
      <c r="W1742">
        <v>2022</v>
      </c>
      <c r="Y1742" t="s">
        <v>4661</v>
      </c>
      <c r="AD1742">
        <f t="shared" si="27"/>
        <v>1741</v>
      </c>
    </row>
    <row r="1743" spans="1:30" x14ac:dyDescent="0.3">
      <c r="A1743" t="s">
        <v>29</v>
      </c>
      <c r="B1743" t="s">
        <v>4602</v>
      </c>
      <c r="E1743" t="s">
        <v>30</v>
      </c>
      <c r="F1743" t="s">
        <v>1706</v>
      </c>
      <c r="G1743" t="s">
        <v>1715</v>
      </c>
      <c r="H1743" t="s">
        <v>1727</v>
      </c>
      <c r="I1743" t="s">
        <v>79</v>
      </c>
      <c r="P1743" t="s">
        <v>44</v>
      </c>
      <c r="U1743" t="str">
        <f>CONCATENATE(Parameter[[#This Row],[Use Case 1]],";",Parameter[[#This Row],[Use Case 2]],";",Parameter[[#This Row],[Use Case 3]],";",Parameter[[#This Row],[Use Case 4]],";",Parameter[[#This Row],[Use Case 5]],";")</f>
        <v>Kostenermittlung;;;;;</v>
      </c>
      <c r="V1743" t="s">
        <v>34</v>
      </c>
      <c r="W1743">
        <v>2022</v>
      </c>
      <c r="Y1743" t="s">
        <v>4661</v>
      </c>
      <c r="AD1743">
        <f t="shared" si="27"/>
        <v>1742</v>
      </c>
    </row>
    <row r="1744" spans="1:30" x14ac:dyDescent="0.3">
      <c r="A1744" t="s">
        <v>29</v>
      </c>
      <c r="B1744" t="s">
        <v>4602</v>
      </c>
      <c r="E1744" t="s">
        <v>30</v>
      </c>
      <c r="F1744" t="s">
        <v>1706</v>
      </c>
      <c r="G1744" t="s">
        <v>1715</v>
      </c>
      <c r="H1744" t="s">
        <v>3040</v>
      </c>
      <c r="I1744" t="s">
        <v>79</v>
      </c>
      <c r="P1744" t="s">
        <v>44</v>
      </c>
      <c r="U1744" t="str">
        <f>CONCATENATE(Parameter[[#This Row],[Use Case 1]],";",Parameter[[#This Row],[Use Case 2]],";",Parameter[[#This Row],[Use Case 3]],";",Parameter[[#This Row],[Use Case 4]],";",Parameter[[#This Row],[Use Case 5]],";")</f>
        <v>Kostenermittlung;;;;;</v>
      </c>
      <c r="V1744" t="s">
        <v>34</v>
      </c>
      <c r="W1744">
        <v>2022</v>
      </c>
      <c r="Y1744" t="s">
        <v>4661</v>
      </c>
      <c r="AD1744">
        <f t="shared" si="27"/>
        <v>1743</v>
      </c>
    </row>
    <row r="1745" spans="1:30" x14ac:dyDescent="0.3">
      <c r="A1745" t="s">
        <v>29</v>
      </c>
      <c r="B1745" t="s">
        <v>4602</v>
      </c>
      <c r="E1745" t="s">
        <v>30</v>
      </c>
      <c r="F1745" t="s">
        <v>1706</v>
      </c>
      <c r="G1745" t="s">
        <v>1715</v>
      </c>
      <c r="H1745" t="s">
        <v>114</v>
      </c>
      <c r="I1745" t="s">
        <v>79</v>
      </c>
      <c r="P1745" t="s">
        <v>44</v>
      </c>
      <c r="U1745" t="str">
        <f>CONCATENATE(Parameter[[#This Row],[Use Case 1]],";",Parameter[[#This Row],[Use Case 2]],";",Parameter[[#This Row],[Use Case 3]],";",Parameter[[#This Row],[Use Case 4]],";",Parameter[[#This Row],[Use Case 5]],";")</f>
        <v>Kostenermittlung;;;;;</v>
      </c>
      <c r="V1745" t="s">
        <v>34</v>
      </c>
      <c r="W1745">
        <v>2022</v>
      </c>
      <c r="Y1745" t="s">
        <v>4661</v>
      </c>
      <c r="AD1745">
        <f t="shared" si="27"/>
        <v>1744</v>
      </c>
    </row>
    <row r="1746" spans="1:30" x14ac:dyDescent="0.3">
      <c r="A1746" t="s">
        <v>29</v>
      </c>
      <c r="B1746" t="s">
        <v>4602</v>
      </c>
      <c r="E1746" t="s">
        <v>30</v>
      </c>
      <c r="F1746" t="s">
        <v>1706</v>
      </c>
      <c r="G1746" t="s">
        <v>1728</v>
      </c>
      <c r="H1746"/>
      <c r="I1746" t="s">
        <v>37</v>
      </c>
      <c r="J1746" t="s">
        <v>1730</v>
      </c>
      <c r="K1746" t="s">
        <v>1668</v>
      </c>
      <c r="L1746" t="s">
        <v>1729</v>
      </c>
      <c r="M1746" t="s">
        <v>41</v>
      </c>
      <c r="N1746" t="s">
        <v>55</v>
      </c>
      <c r="O1746" t="s">
        <v>77</v>
      </c>
      <c r="P1746" t="s">
        <v>44</v>
      </c>
      <c r="U1746" t="str">
        <f>CONCATENATE(Parameter[[#This Row],[Use Case 1]],";",Parameter[[#This Row],[Use Case 2]],";",Parameter[[#This Row],[Use Case 3]],";",Parameter[[#This Row],[Use Case 4]],";",Parameter[[#This Row],[Use Case 5]],";")</f>
        <v>Kostenermittlung;;;;;</v>
      </c>
      <c r="V1746" t="s">
        <v>34</v>
      </c>
      <c r="W1746">
        <v>2022</v>
      </c>
      <c r="Y1746" t="s">
        <v>4661</v>
      </c>
      <c r="Z1746" t="str">
        <f>"Asi_"&amp;MID(J1746,3,40)</f>
        <v>Asi_RequiredSoilPressure</v>
      </c>
      <c r="AD1746">
        <f t="shared" si="27"/>
        <v>1745</v>
      </c>
    </row>
    <row r="1747" spans="1:30" x14ac:dyDescent="0.3">
      <c r="A1747" s="3" t="s">
        <v>29</v>
      </c>
      <c r="B1747" s="3" t="s">
        <v>4602</v>
      </c>
      <c r="C1747" s="3"/>
      <c r="D1747" s="3"/>
      <c r="E1747" s="3" t="s">
        <v>30</v>
      </c>
      <c r="F1747" s="3" t="s">
        <v>1731</v>
      </c>
      <c r="G1747" s="3"/>
      <c r="H1747" s="3"/>
      <c r="I1747" s="3" t="s">
        <v>32</v>
      </c>
      <c r="J1747" s="3" t="str">
        <f>F1747</f>
        <v>AsiP_ExcavationSecuringElementSpecific</v>
      </c>
      <c r="K1747" s="3"/>
      <c r="L1747" s="3"/>
      <c r="M1747" s="3" t="s">
        <v>1732</v>
      </c>
      <c r="N1747" s="3"/>
      <c r="O1747" s="3"/>
      <c r="P1747" s="3" t="s">
        <v>44</v>
      </c>
      <c r="Q1747" s="3"/>
      <c r="R1747" s="3"/>
      <c r="S1747" s="3"/>
      <c r="T1747" s="3"/>
      <c r="U1747" s="3" t="str">
        <f>CONCATENATE(Parameter[[#This Row],[Use Case 1]],";",Parameter[[#This Row],[Use Case 2]],";",Parameter[[#This Row],[Use Case 3]],";",Parameter[[#This Row],[Use Case 4]],";",Parameter[[#This Row],[Use Case 5]],";")</f>
        <v>Kostenermittlung;;;;;</v>
      </c>
      <c r="V1747" s="3" t="s">
        <v>34</v>
      </c>
      <c r="W1747" s="3">
        <v>2022</v>
      </c>
      <c r="X1747" s="3"/>
      <c r="Y1747" s="3" t="s">
        <v>4661</v>
      </c>
      <c r="Z1747" s="3" t="str">
        <f>J1747</f>
        <v>AsiP_ExcavationSecuringElementSpecific</v>
      </c>
      <c r="AA1747" s="3" t="s">
        <v>4407</v>
      </c>
      <c r="AB1747" s="3"/>
      <c r="AC1747" s="3"/>
      <c r="AD1747" s="3">
        <f t="shared" si="27"/>
        <v>1746</v>
      </c>
    </row>
    <row r="1748" spans="1:30" x14ac:dyDescent="0.3">
      <c r="A1748" t="s">
        <v>29</v>
      </c>
      <c r="B1748" t="s">
        <v>4602</v>
      </c>
      <c r="E1748" t="s">
        <v>30</v>
      </c>
      <c r="F1748" t="s">
        <v>1731</v>
      </c>
      <c r="G1748" t="s">
        <v>1733</v>
      </c>
      <c r="H1748"/>
      <c r="I1748" t="s">
        <v>37</v>
      </c>
      <c r="J1748" t="s">
        <v>1735</v>
      </c>
      <c r="K1748" t="s">
        <v>74</v>
      </c>
      <c r="L1748" t="s">
        <v>1734</v>
      </c>
      <c r="M1748" t="s">
        <v>41</v>
      </c>
      <c r="N1748" t="s">
        <v>55</v>
      </c>
      <c r="O1748" t="s">
        <v>77</v>
      </c>
      <c r="P1748" t="s">
        <v>44</v>
      </c>
      <c r="U1748" t="str">
        <f>CONCATENATE(Parameter[[#This Row],[Use Case 1]],";",Parameter[[#This Row],[Use Case 2]],";",Parameter[[#This Row],[Use Case 3]],";",Parameter[[#This Row],[Use Case 4]],";",Parameter[[#This Row],[Use Case 5]],";")</f>
        <v>Kostenermittlung;;;;;</v>
      </c>
      <c r="V1748" t="s">
        <v>34</v>
      </c>
      <c r="W1748">
        <v>2022</v>
      </c>
      <c r="Y1748" t="s">
        <v>4661</v>
      </c>
      <c r="Z1748" t="s">
        <v>1736</v>
      </c>
      <c r="AD1748">
        <f t="shared" si="27"/>
        <v>1747</v>
      </c>
    </row>
    <row r="1749" spans="1:30" x14ac:dyDescent="0.3">
      <c r="A1749" t="s">
        <v>29</v>
      </c>
      <c r="B1749" t="s">
        <v>4602</v>
      </c>
      <c r="E1749" t="s">
        <v>30</v>
      </c>
      <c r="F1749" t="s">
        <v>1731</v>
      </c>
      <c r="G1749" t="s">
        <v>1733</v>
      </c>
      <c r="H1749" t="s">
        <v>115</v>
      </c>
      <c r="I1749" t="s">
        <v>79</v>
      </c>
      <c r="P1749" t="s">
        <v>44</v>
      </c>
      <c r="U1749" t="str">
        <f>CONCATENATE(Parameter[[#This Row],[Use Case 1]],";",Parameter[[#This Row],[Use Case 2]],";",Parameter[[#This Row],[Use Case 3]],";",Parameter[[#This Row],[Use Case 4]],";",Parameter[[#This Row],[Use Case 5]],";")</f>
        <v>Kostenermittlung;;;;;</v>
      </c>
      <c r="V1749" t="s">
        <v>34</v>
      </c>
      <c r="W1749">
        <v>2022</v>
      </c>
      <c r="Y1749" t="s">
        <v>4661</v>
      </c>
      <c r="AD1749">
        <f t="shared" si="27"/>
        <v>1748</v>
      </c>
    </row>
    <row r="1750" spans="1:30" x14ac:dyDescent="0.3">
      <c r="A1750" t="s">
        <v>29</v>
      </c>
      <c r="B1750" t="s">
        <v>4602</v>
      </c>
      <c r="E1750" t="s">
        <v>30</v>
      </c>
      <c r="F1750" t="s">
        <v>1731</v>
      </c>
      <c r="G1750" t="s">
        <v>1733</v>
      </c>
      <c r="H1750" t="s">
        <v>1686</v>
      </c>
      <c r="I1750" t="s">
        <v>79</v>
      </c>
      <c r="P1750" t="s">
        <v>44</v>
      </c>
      <c r="U1750" t="str">
        <f>CONCATENATE(Parameter[[#This Row],[Use Case 1]],";",Parameter[[#This Row],[Use Case 2]],";",Parameter[[#This Row],[Use Case 3]],";",Parameter[[#This Row],[Use Case 4]],";",Parameter[[#This Row],[Use Case 5]],";")</f>
        <v>Kostenermittlung;;;;;</v>
      </c>
      <c r="V1750" t="s">
        <v>34</v>
      </c>
      <c r="W1750">
        <v>2022</v>
      </c>
      <c r="Y1750" t="s">
        <v>4661</v>
      </c>
      <c r="AD1750">
        <f t="shared" si="27"/>
        <v>1749</v>
      </c>
    </row>
    <row r="1751" spans="1:30" x14ac:dyDescent="0.3">
      <c r="A1751" t="s">
        <v>29</v>
      </c>
      <c r="B1751" t="s">
        <v>4602</v>
      </c>
      <c r="E1751" t="s">
        <v>30</v>
      </c>
      <c r="F1751" t="s">
        <v>1731</v>
      </c>
      <c r="G1751" t="s">
        <v>1733</v>
      </c>
      <c r="H1751" t="s">
        <v>1737</v>
      </c>
      <c r="I1751" t="s">
        <v>79</v>
      </c>
      <c r="P1751" t="s">
        <v>44</v>
      </c>
      <c r="U1751" t="str">
        <f>CONCATENATE(Parameter[[#This Row],[Use Case 1]],";",Parameter[[#This Row],[Use Case 2]],";",Parameter[[#This Row],[Use Case 3]],";",Parameter[[#This Row],[Use Case 4]],";",Parameter[[#This Row],[Use Case 5]],";")</f>
        <v>Kostenermittlung;;;;;</v>
      </c>
      <c r="V1751" t="s">
        <v>34</v>
      </c>
      <c r="W1751">
        <v>2022</v>
      </c>
      <c r="Y1751" t="s">
        <v>4661</v>
      </c>
      <c r="AD1751">
        <f t="shared" si="27"/>
        <v>1750</v>
      </c>
    </row>
    <row r="1752" spans="1:30" x14ac:dyDescent="0.3">
      <c r="A1752" t="s">
        <v>29</v>
      </c>
      <c r="B1752" t="s">
        <v>4602</v>
      </c>
      <c r="E1752" t="s">
        <v>30</v>
      </c>
      <c r="F1752" t="s">
        <v>1731</v>
      </c>
      <c r="G1752" t="s">
        <v>1733</v>
      </c>
      <c r="H1752" t="s">
        <v>1738</v>
      </c>
      <c r="I1752" t="s">
        <v>79</v>
      </c>
      <c r="P1752" t="s">
        <v>44</v>
      </c>
      <c r="U1752" t="str">
        <f>CONCATENATE(Parameter[[#This Row],[Use Case 1]],";",Parameter[[#This Row],[Use Case 2]],";",Parameter[[#This Row],[Use Case 3]],";",Parameter[[#This Row],[Use Case 4]],";",Parameter[[#This Row],[Use Case 5]],";")</f>
        <v>Kostenermittlung;;;;;</v>
      </c>
      <c r="V1752" t="s">
        <v>34</v>
      </c>
      <c r="W1752">
        <v>2022</v>
      </c>
      <c r="Y1752" t="s">
        <v>4661</v>
      </c>
      <c r="AD1752">
        <f t="shared" si="27"/>
        <v>1751</v>
      </c>
    </row>
    <row r="1753" spans="1:30" x14ac:dyDescent="0.3">
      <c r="A1753" t="s">
        <v>29</v>
      </c>
      <c r="B1753" t="s">
        <v>4602</v>
      </c>
      <c r="E1753" t="s">
        <v>30</v>
      </c>
      <c r="F1753" t="s">
        <v>1731</v>
      </c>
      <c r="G1753" t="s">
        <v>1733</v>
      </c>
      <c r="H1753" t="s">
        <v>1739</v>
      </c>
      <c r="I1753" t="s">
        <v>79</v>
      </c>
      <c r="P1753" t="s">
        <v>44</v>
      </c>
      <c r="U1753" t="str">
        <f>CONCATENATE(Parameter[[#This Row],[Use Case 1]],";",Parameter[[#This Row],[Use Case 2]],";",Parameter[[#This Row],[Use Case 3]],";",Parameter[[#This Row],[Use Case 4]],";",Parameter[[#This Row],[Use Case 5]],";")</f>
        <v>Kostenermittlung;;;;;</v>
      </c>
      <c r="V1753" t="s">
        <v>34</v>
      </c>
      <c r="W1753">
        <v>2022</v>
      </c>
      <c r="Y1753" t="s">
        <v>4661</v>
      </c>
      <c r="AD1753">
        <f t="shared" si="27"/>
        <v>1752</v>
      </c>
    </row>
    <row r="1754" spans="1:30" x14ac:dyDescent="0.3">
      <c r="A1754" t="s">
        <v>29</v>
      </c>
      <c r="B1754" t="s">
        <v>4602</v>
      </c>
      <c r="E1754" t="s">
        <v>30</v>
      </c>
      <c r="F1754" t="s">
        <v>1731</v>
      </c>
      <c r="G1754" t="s">
        <v>1733</v>
      </c>
      <c r="H1754" t="s">
        <v>1740</v>
      </c>
      <c r="I1754" t="s">
        <v>79</v>
      </c>
      <c r="P1754" t="s">
        <v>44</v>
      </c>
      <c r="U1754" t="str">
        <f>CONCATENATE(Parameter[[#This Row],[Use Case 1]],";",Parameter[[#This Row],[Use Case 2]],";",Parameter[[#This Row],[Use Case 3]],";",Parameter[[#This Row],[Use Case 4]],";",Parameter[[#This Row],[Use Case 5]],";")</f>
        <v>Kostenermittlung;;;;;</v>
      </c>
      <c r="V1754" t="s">
        <v>34</v>
      </c>
      <c r="W1754">
        <v>2022</v>
      </c>
      <c r="Y1754" t="s">
        <v>4661</v>
      </c>
      <c r="AD1754">
        <f t="shared" si="27"/>
        <v>1753</v>
      </c>
    </row>
    <row r="1755" spans="1:30" x14ac:dyDescent="0.3">
      <c r="A1755" t="s">
        <v>29</v>
      </c>
      <c r="B1755" t="s">
        <v>4602</v>
      </c>
      <c r="E1755" t="s">
        <v>30</v>
      </c>
      <c r="F1755" t="s">
        <v>1731</v>
      </c>
      <c r="G1755" t="s">
        <v>1733</v>
      </c>
      <c r="H1755" t="s">
        <v>1741</v>
      </c>
      <c r="I1755" t="s">
        <v>79</v>
      </c>
      <c r="P1755" t="s">
        <v>44</v>
      </c>
      <c r="U1755" t="str">
        <f>CONCATENATE(Parameter[[#This Row],[Use Case 1]],";",Parameter[[#This Row],[Use Case 2]],";",Parameter[[#This Row],[Use Case 3]],";",Parameter[[#This Row],[Use Case 4]],";",Parameter[[#This Row],[Use Case 5]],";")</f>
        <v>Kostenermittlung;;;;;</v>
      </c>
      <c r="V1755" t="s">
        <v>34</v>
      </c>
      <c r="W1755">
        <v>2022</v>
      </c>
      <c r="Y1755" t="s">
        <v>4661</v>
      </c>
      <c r="AD1755">
        <f t="shared" si="27"/>
        <v>1754</v>
      </c>
    </row>
    <row r="1756" spans="1:30" x14ac:dyDescent="0.3">
      <c r="A1756" t="s">
        <v>29</v>
      </c>
      <c r="B1756" t="s">
        <v>4602</v>
      </c>
      <c r="E1756" t="s">
        <v>30</v>
      </c>
      <c r="F1756" t="s">
        <v>1731</v>
      </c>
      <c r="G1756" t="s">
        <v>1733</v>
      </c>
      <c r="H1756" t="s">
        <v>1742</v>
      </c>
      <c r="I1756" t="s">
        <v>79</v>
      </c>
      <c r="P1756" t="s">
        <v>44</v>
      </c>
      <c r="U1756" t="str">
        <f>CONCATENATE(Parameter[[#This Row],[Use Case 1]],";",Parameter[[#This Row],[Use Case 2]],";",Parameter[[#This Row],[Use Case 3]],";",Parameter[[#This Row],[Use Case 4]],";",Parameter[[#This Row],[Use Case 5]],";")</f>
        <v>Kostenermittlung;;;;;</v>
      </c>
      <c r="V1756" t="s">
        <v>34</v>
      </c>
      <c r="W1756">
        <v>2022</v>
      </c>
      <c r="Y1756" t="s">
        <v>4661</v>
      </c>
      <c r="AD1756">
        <f t="shared" si="27"/>
        <v>1755</v>
      </c>
    </row>
    <row r="1757" spans="1:30" x14ac:dyDescent="0.3">
      <c r="A1757" t="s">
        <v>29</v>
      </c>
      <c r="B1757" t="s">
        <v>4602</v>
      </c>
      <c r="E1757" t="s">
        <v>30</v>
      </c>
      <c r="F1757" t="s">
        <v>1731</v>
      </c>
      <c r="G1757" t="s">
        <v>1733</v>
      </c>
      <c r="H1757" t="s">
        <v>1743</v>
      </c>
      <c r="I1757" t="s">
        <v>79</v>
      </c>
      <c r="P1757" t="s">
        <v>44</v>
      </c>
      <c r="U1757" t="str">
        <f>CONCATENATE(Parameter[[#This Row],[Use Case 1]],";",Parameter[[#This Row],[Use Case 2]],";",Parameter[[#This Row],[Use Case 3]],";",Parameter[[#This Row],[Use Case 4]],";",Parameter[[#This Row],[Use Case 5]],";")</f>
        <v>Kostenermittlung;;;;;</v>
      </c>
      <c r="V1757" t="s">
        <v>34</v>
      </c>
      <c r="W1757">
        <v>2022</v>
      </c>
      <c r="Y1757" t="s">
        <v>4661</v>
      </c>
      <c r="AD1757">
        <f t="shared" si="27"/>
        <v>1756</v>
      </c>
    </row>
    <row r="1758" spans="1:30" x14ac:dyDescent="0.3">
      <c r="A1758" t="s">
        <v>29</v>
      </c>
      <c r="B1758" t="s">
        <v>4602</v>
      </c>
      <c r="E1758" t="s">
        <v>30</v>
      </c>
      <c r="F1758" t="s">
        <v>1731</v>
      </c>
      <c r="G1758" t="s">
        <v>1733</v>
      </c>
      <c r="H1758" t="s">
        <v>1744</v>
      </c>
      <c r="I1758" t="s">
        <v>79</v>
      </c>
      <c r="P1758" t="s">
        <v>44</v>
      </c>
      <c r="U1758" t="str">
        <f>CONCATENATE(Parameter[[#This Row],[Use Case 1]],";",Parameter[[#This Row],[Use Case 2]],";",Parameter[[#This Row],[Use Case 3]],";",Parameter[[#This Row],[Use Case 4]],";",Parameter[[#This Row],[Use Case 5]],";")</f>
        <v>Kostenermittlung;;;;;</v>
      </c>
      <c r="V1758" t="s">
        <v>34</v>
      </c>
      <c r="W1758">
        <v>2022</v>
      </c>
      <c r="Y1758" t="s">
        <v>4661</v>
      </c>
      <c r="AD1758">
        <f t="shared" si="27"/>
        <v>1757</v>
      </c>
    </row>
    <row r="1759" spans="1:30" x14ac:dyDescent="0.3">
      <c r="A1759" t="s">
        <v>29</v>
      </c>
      <c r="B1759" t="s">
        <v>4602</v>
      </c>
      <c r="E1759" t="s">
        <v>30</v>
      </c>
      <c r="F1759" t="s">
        <v>1731</v>
      </c>
      <c r="G1759" t="s">
        <v>1733</v>
      </c>
      <c r="H1759" t="s">
        <v>1745</v>
      </c>
      <c r="I1759" t="s">
        <v>79</v>
      </c>
      <c r="P1759" t="s">
        <v>44</v>
      </c>
      <c r="U1759" t="str">
        <f>CONCATENATE(Parameter[[#This Row],[Use Case 1]],";",Parameter[[#This Row],[Use Case 2]],";",Parameter[[#This Row],[Use Case 3]],";",Parameter[[#This Row],[Use Case 4]],";",Parameter[[#This Row],[Use Case 5]],";")</f>
        <v>Kostenermittlung;;;;;</v>
      </c>
      <c r="V1759" t="s">
        <v>34</v>
      </c>
      <c r="W1759">
        <v>2022</v>
      </c>
      <c r="Y1759" t="s">
        <v>4661</v>
      </c>
      <c r="AD1759">
        <f t="shared" si="27"/>
        <v>1758</v>
      </c>
    </row>
    <row r="1760" spans="1:30" x14ac:dyDescent="0.3">
      <c r="A1760" t="s">
        <v>29</v>
      </c>
      <c r="B1760" t="s">
        <v>4602</v>
      </c>
      <c r="E1760" t="s">
        <v>30</v>
      </c>
      <c r="F1760" t="s">
        <v>1731</v>
      </c>
      <c r="G1760" t="s">
        <v>1733</v>
      </c>
      <c r="H1760" t="s">
        <v>1746</v>
      </c>
      <c r="I1760" t="s">
        <v>79</v>
      </c>
      <c r="P1760" t="s">
        <v>44</v>
      </c>
      <c r="U1760" t="str">
        <f>CONCATENATE(Parameter[[#This Row],[Use Case 1]],";",Parameter[[#This Row],[Use Case 2]],";",Parameter[[#This Row],[Use Case 3]],";",Parameter[[#This Row],[Use Case 4]],";",Parameter[[#This Row],[Use Case 5]],";")</f>
        <v>Kostenermittlung;;;;;</v>
      </c>
      <c r="V1760" t="s">
        <v>34</v>
      </c>
      <c r="W1760">
        <v>2022</v>
      </c>
      <c r="Y1760" t="s">
        <v>4661</v>
      </c>
      <c r="AD1760">
        <f t="shared" si="27"/>
        <v>1759</v>
      </c>
    </row>
    <row r="1761" spans="1:30" x14ac:dyDescent="0.3">
      <c r="A1761" t="s">
        <v>29</v>
      </c>
      <c r="B1761" t="s">
        <v>4602</v>
      </c>
      <c r="E1761" t="s">
        <v>30</v>
      </c>
      <c r="F1761" t="s">
        <v>1731</v>
      </c>
      <c r="G1761" t="s">
        <v>1733</v>
      </c>
      <c r="H1761" t="s">
        <v>3040</v>
      </c>
      <c r="I1761" t="s">
        <v>79</v>
      </c>
      <c r="P1761" t="s">
        <v>44</v>
      </c>
      <c r="U1761" t="str">
        <f>CONCATENATE(Parameter[[#This Row],[Use Case 1]],";",Parameter[[#This Row],[Use Case 2]],";",Parameter[[#This Row],[Use Case 3]],";",Parameter[[#This Row],[Use Case 4]],";",Parameter[[#This Row],[Use Case 5]],";")</f>
        <v>Kostenermittlung;;;;;</v>
      </c>
      <c r="V1761" t="s">
        <v>34</v>
      </c>
      <c r="W1761">
        <v>2022</v>
      </c>
      <c r="Y1761" t="s">
        <v>4661</v>
      </c>
      <c r="AD1761">
        <f t="shared" si="27"/>
        <v>1760</v>
      </c>
    </row>
    <row r="1762" spans="1:30" x14ac:dyDescent="0.3">
      <c r="A1762" t="s">
        <v>29</v>
      </c>
      <c r="B1762" t="s">
        <v>4602</v>
      </c>
      <c r="E1762" t="s">
        <v>30</v>
      </c>
      <c r="F1762" t="s">
        <v>1731</v>
      </c>
      <c r="G1762" t="s">
        <v>1733</v>
      </c>
      <c r="H1762" t="s">
        <v>114</v>
      </c>
      <c r="I1762" t="s">
        <v>79</v>
      </c>
      <c r="P1762" t="s">
        <v>44</v>
      </c>
      <c r="U1762" t="str">
        <f>CONCATENATE(Parameter[[#This Row],[Use Case 1]],";",Parameter[[#This Row],[Use Case 2]],";",Parameter[[#This Row],[Use Case 3]],";",Parameter[[#This Row],[Use Case 4]],";",Parameter[[#This Row],[Use Case 5]],";")</f>
        <v>Kostenermittlung;;;;;</v>
      </c>
      <c r="V1762" t="s">
        <v>34</v>
      </c>
      <c r="W1762">
        <v>2022</v>
      </c>
      <c r="Y1762" t="s">
        <v>4661</v>
      </c>
      <c r="AD1762">
        <f t="shared" si="27"/>
        <v>1761</v>
      </c>
    </row>
    <row r="1763" spans="1:30" x14ac:dyDescent="0.3">
      <c r="A1763" t="s">
        <v>29</v>
      </c>
      <c r="B1763" t="s">
        <v>4602</v>
      </c>
      <c r="E1763" t="s">
        <v>30</v>
      </c>
      <c r="F1763" t="s">
        <v>1731</v>
      </c>
      <c r="G1763" t="s">
        <v>1747</v>
      </c>
      <c r="H1763"/>
      <c r="I1763" t="s">
        <v>37</v>
      </c>
      <c r="J1763" t="s">
        <v>1749</v>
      </c>
      <c r="K1763" t="s">
        <v>47</v>
      </c>
      <c r="L1763" t="s">
        <v>1748</v>
      </c>
      <c r="M1763" t="s">
        <v>41</v>
      </c>
      <c r="N1763" t="s">
        <v>55</v>
      </c>
      <c r="O1763" t="s">
        <v>77</v>
      </c>
      <c r="P1763" t="s">
        <v>44</v>
      </c>
      <c r="U1763" t="str">
        <f>CONCATENATE(Parameter[[#This Row],[Use Case 1]],";",Parameter[[#This Row],[Use Case 2]],";",Parameter[[#This Row],[Use Case 3]],";",Parameter[[#This Row],[Use Case 4]],";",Parameter[[#This Row],[Use Case 5]],";")</f>
        <v>Kostenermittlung;;;;;</v>
      </c>
      <c r="V1763" t="s">
        <v>34</v>
      </c>
      <c r="W1763">
        <v>2022</v>
      </c>
      <c r="Y1763" t="s">
        <v>4661</v>
      </c>
      <c r="Z1763" t="str">
        <f>"Asi_"&amp;MID(J1763,3,40)</f>
        <v>Asi_LostExcavationSecuring</v>
      </c>
      <c r="AD1763">
        <f t="shared" si="27"/>
        <v>1762</v>
      </c>
    </row>
    <row r="1764" spans="1:30" x14ac:dyDescent="0.3">
      <c r="A1764" t="s">
        <v>29</v>
      </c>
      <c r="B1764" t="s">
        <v>4602</v>
      </c>
      <c r="E1764" t="s">
        <v>30</v>
      </c>
      <c r="F1764" t="s">
        <v>1731</v>
      </c>
      <c r="G1764" t="s">
        <v>1750</v>
      </c>
      <c r="H1764"/>
      <c r="I1764" t="s">
        <v>37</v>
      </c>
      <c r="J1764" t="s">
        <v>1752</v>
      </c>
      <c r="K1764" t="s">
        <v>718</v>
      </c>
      <c r="L1764" t="s">
        <v>1751</v>
      </c>
      <c r="M1764" t="s">
        <v>41</v>
      </c>
      <c r="N1764" t="s">
        <v>55</v>
      </c>
      <c r="O1764" t="s">
        <v>77</v>
      </c>
      <c r="P1764" t="s">
        <v>44</v>
      </c>
      <c r="U1764" t="str">
        <f>CONCATENATE(Parameter[[#This Row],[Use Case 1]],";",Parameter[[#This Row],[Use Case 2]],";",Parameter[[#This Row],[Use Case 3]],";",Parameter[[#This Row],[Use Case 4]],";",Parameter[[#This Row],[Use Case 5]],";")</f>
        <v>Kostenermittlung;;;;;</v>
      </c>
      <c r="V1764" t="s">
        <v>34</v>
      </c>
      <c r="W1764">
        <v>2022</v>
      </c>
      <c r="Y1764" t="s">
        <v>4661</v>
      </c>
      <c r="Z1764" t="str">
        <f>"Asi_"&amp;MID(J1764,3,40)</f>
        <v>Asi_AngleOfExcavationSecuring</v>
      </c>
      <c r="AD1764">
        <f t="shared" si="27"/>
        <v>1763</v>
      </c>
    </row>
    <row r="1765" spans="1:30" x14ac:dyDescent="0.3">
      <c r="A1765" t="s">
        <v>29</v>
      </c>
      <c r="B1765" t="s">
        <v>4602</v>
      </c>
      <c r="E1765" t="s">
        <v>30</v>
      </c>
      <c r="F1765" t="s">
        <v>1731</v>
      </c>
      <c r="G1765" t="s">
        <v>1753</v>
      </c>
      <c r="H1765"/>
      <c r="I1765" t="s">
        <v>37</v>
      </c>
      <c r="J1765" t="s">
        <v>1756</v>
      </c>
      <c r="K1765" t="s">
        <v>1755</v>
      </c>
      <c r="L1765" t="s">
        <v>1754</v>
      </c>
      <c r="M1765" t="s">
        <v>41</v>
      </c>
      <c r="N1765" t="s">
        <v>55</v>
      </c>
      <c r="O1765" t="s">
        <v>77</v>
      </c>
      <c r="P1765" t="s">
        <v>44</v>
      </c>
      <c r="U1765" t="str">
        <f>CONCATENATE(Parameter[[#This Row],[Use Case 1]],";",Parameter[[#This Row],[Use Case 2]],";",Parameter[[#This Row],[Use Case 3]],";",Parameter[[#This Row],[Use Case 4]],";",Parameter[[#This Row],[Use Case 5]],";")</f>
        <v>Kostenermittlung;;;;;</v>
      </c>
      <c r="V1765" t="s">
        <v>34</v>
      </c>
      <c r="W1765">
        <v>2022</v>
      </c>
      <c r="Y1765" t="s">
        <v>4661</v>
      </c>
      <c r="Z1765" t="str">
        <f>"Asi_"&amp;MID(J1765,3,40)</f>
        <v>Asi_NominalLoadGroundAnchor</v>
      </c>
      <c r="AD1765">
        <f t="shared" si="27"/>
        <v>1764</v>
      </c>
    </row>
    <row r="1766" spans="1:30" x14ac:dyDescent="0.3">
      <c r="A1766" s="3" t="s">
        <v>29</v>
      </c>
      <c r="B1766" s="3" t="s">
        <v>4604</v>
      </c>
      <c r="C1766" s="3"/>
      <c r="D1766" s="3"/>
      <c r="E1766" s="3" t="s">
        <v>30</v>
      </c>
      <c r="F1766" s="3" t="s">
        <v>1757</v>
      </c>
      <c r="G1766" s="3"/>
      <c r="H1766" s="3"/>
      <c r="I1766" s="3" t="s">
        <v>32</v>
      </c>
      <c r="J1766" s="3" t="s">
        <v>1757</v>
      </c>
      <c r="K1766" s="3"/>
      <c r="L1766" s="3"/>
      <c r="M1766" s="3" t="s">
        <v>1758</v>
      </c>
      <c r="N1766" s="3"/>
      <c r="O1766" s="3"/>
      <c r="P1766" s="3" t="s">
        <v>4477</v>
      </c>
      <c r="Q1766" s="3"/>
      <c r="R1766" s="3"/>
      <c r="S1766" s="3"/>
      <c r="T1766" s="3"/>
      <c r="U1766" s="3" t="str">
        <f>CONCATENATE(Parameter[[#This Row],[Use Case 1]],";",Parameter[[#This Row],[Use Case 2]],";",Parameter[[#This Row],[Use Case 3]],";",Parameter[[#This Row],[Use Case 4]],";",Parameter[[#This Row],[Use Case 5]],";")</f>
        <v>Planung Baustoffe;;;;;</v>
      </c>
      <c r="V1766" s="3" t="s">
        <v>34</v>
      </c>
      <c r="W1766" s="3">
        <v>2022</v>
      </c>
      <c r="X1766" s="3"/>
      <c r="Y1766" s="3" t="s">
        <v>4661</v>
      </c>
      <c r="Z1766" s="3" t="s">
        <v>1757</v>
      </c>
      <c r="AA1766" s="3" t="s">
        <v>4321</v>
      </c>
      <c r="AB1766" s="3"/>
      <c r="AC1766" s="3"/>
      <c r="AD1766" s="3">
        <f t="shared" si="27"/>
        <v>1765</v>
      </c>
    </row>
    <row r="1767" spans="1:30" x14ac:dyDescent="0.3">
      <c r="A1767" t="s">
        <v>29</v>
      </c>
      <c r="B1767" t="s">
        <v>4604</v>
      </c>
      <c r="E1767" t="s">
        <v>30</v>
      </c>
      <c r="F1767" t="s">
        <v>1757</v>
      </c>
      <c r="G1767" t="s">
        <v>1759</v>
      </c>
      <c r="H1767"/>
      <c r="I1767" t="s">
        <v>37</v>
      </c>
      <c r="J1767" t="s">
        <v>1761</v>
      </c>
      <c r="K1767" t="s">
        <v>74</v>
      </c>
      <c r="L1767" t="s">
        <v>1760</v>
      </c>
      <c r="M1767" t="s">
        <v>41</v>
      </c>
      <c r="N1767" t="s">
        <v>42</v>
      </c>
      <c r="O1767" t="s">
        <v>77</v>
      </c>
      <c r="P1767" t="s">
        <v>4477</v>
      </c>
      <c r="U1767" t="str">
        <f>CONCATENATE(Parameter[[#This Row],[Use Case 1]],";",Parameter[[#This Row],[Use Case 2]],";",Parameter[[#This Row],[Use Case 3]],";",Parameter[[#This Row],[Use Case 4]],";",Parameter[[#This Row],[Use Case 5]],";")</f>
        <v>Planung Baustoffe;;;;;</v>
      </c>
      <c r="V1767" t="s">
        <v>34</v>
      </c>
      <c r="W1767">
        <v>2022</v>
      </c>
      <c r="Y1767" t="s">
        <v>4661</v>
      </c>
      <c r="Z1767" t="s">
        <v>1762</v>
      </c>
      <c r="AD1767">
        <f t="shared" si="27"/>
        <v>1766</v>
      </c>
    </row>
    <row r="1768" spans="1:30" x14ac:dyDescent="0.3">
      <c r="A1768" t="s">
        <v>29</v>
      </c>
      <c r="B1768" t="s">
        <v>4604</v>
      </c>
      <c r="E1768" t="s">
        <v>30</v>
      </c>
      <c r="F1768" t="s">
        <v>1757</v>
      </c>
      <c r="G1768" t="s">
        <v>1759</v>
      </c>
      <c r="H1768" t="s">
        <v>115</v>
      </c>
      <c r="I1768" t="s">
        <v>79</v>
      </c>
      <c r="P1768" t="s">
        <v>4477</v>
      </c>
      <c r="U1768" t="str">
        <f>CONCATENATE(Parameter[[#This Row],[Use Case 1]],";",Parameter[[#This Row],[Use Case 2]],";",Parameter[[#This Row],[Use Case 3]],";",Parameter[[#This Row],[Use Case 4]],";",Parameter[[#This Row],[Use Case 5]],";")</f>
        <v>Planung Baustoffe;;;;;</v>
      </c>
      <c r="V1768" t="s">
        <v>34</v>
      </c>
      <c r="W1768">
        <v>2022</v>
      </c>
      <c r="Y1768" t="s">
        <v>4661</v>
      </c>
      <c r="AD1768">
        <f t="shared" si="27"/>
        <v>1767</v>
      </c>
    </row>
    <row r="1769" spans="1:30" x14ac:dyDescent="0.3">
      <c r="A1769" t="s">
        <v>29</v>
      </c>
      <c r="B1769" t="s">
        <v>4604</v>
      </c>
      <c r="E1769" t="s">
        <v>30</v>
      </c>
      <c r="F1769" t="s">
        <v>1757</v>
      </c>
      <c r="G1769" t="s">
        <v>1759</v>
      </c>
      <c r="H1769" t="s">
        <v>1686</v>
      </c>
      <c r="I1769" t="s">
        <v>79</v>
      </c>
      <c r="P1769" t="s">
        <v>4477</v>
      </c>
      <c r="U1769" t="str">
        <f>CONCATENATE(Parameter[[#This Row],[Use Case 1]],";",Parameter[[#This Row],[Use Case 2]],";",Parameter[[#This Row],[Use Case 3]],";",Parameter[[#This Row],[Use Case 4]],";",Parameter[[#This Row],[Use Case 5]],";")</f>
        <v>Planung Baustoffe;;;;;</v>
      </c>
      <c r="V1769" t="s">
        <v>34</v>
      </c>
      <c r="W1769">
        <v>2022</v>
      </c>
      <c r="Y1769" t="s">
        <v>4661</v>
      </c>
      <c r="AD1769">
        <f t="shared" si="27"/>
        <v>1768</v>
      </c>
    </row>
    <row r="1770" spans="1:30" x14ac:dyDescent="0.3">
      <c r="A1770" t="s">
        <v>29</v>
      </c>
      <c r="B1770" t="s">
        <v>4604</v>
      </c>
      <c r="E1770" t="s">
        <v>30</v>
      </c>
      <c r="F1770" t="s">
        <v>1757</v>
      </c>
      <c r="G1770" t="s">
        <v>1759</v>
      </c>
      <c r="H1770" t="s">
        <v>1763</v>
      </c>
      <c r="I1770" t="s">
        <v>79</v>
      </c>
      <c r="P1770" t="s">
        <v>4477</v>
      </c>
      <c r="U1770" t="str">
        <f>CONCATENATE(Parameter[[#This Row],[Use Case 1]],";",Parameter[[#This Row],[Use Case 2]],";",Parameter[[#This Row],[Use Case 3]],";",Parameter[[#This Row],[Use Case 4]],";",Parameter[[#This Row],[Use Case 5]],";")</f>
        <v>Planung Baustoffe;;;;;</v>
      </c>
      <c r="V1770" t="s">
        <v>34</v>
      </c>
      <c r="W1770">
        <v>2022</v>
      </c>
      <c r="Y1770" t="s">
        <v>4661</v>
      </c>
      <c r="AD1770">
        <f t="shared" si="27"/>
        <v>1769</v>
      </c>
    </row>
    <row r="1771" spans="1:30" x14ac:dyDescent="0.3">
      <c r="A1771" t="s">
        <v>29</v>
      </c>
      <c r="B1771" t="s">
        <v>4604</v>
      </c>
      <c r="E1771" t="s">
        <v>30</v>
      </c>
      <c r="F1771" t="s">
        <v>1757</v>
      </c>
      <c r="G1771" t="s">
        <v>1759</v>
      </c>
      <c r="H1771" t="s">
        <v>1764</v>
      </c>
      <c r="I1771" t="s">
        <v>79</v>
      </c>
      <c r="P1771" t="s">
        <v>4477</v>
      </c>
      <c r="U1771" t="str">
        <f>CONCATENATE(Parameter[[#This Row],[Use Case 1]],";",Parameter[[#This Row],[Use Case 2]],";",Parameter[[#This Row],[Use Case 3]],";",Parameter[[#This Row],[Use Case 4]],";",Parameter[[#This Row],[Use Case 5]],";")</f>
        <v>Planung Baustoffe;;;;;</v>
      </c>
      <c r="V1771" t="s">
        <v>34</v>
      </c>
      <c r="W1771">
        <v>2022</v>
      </c>
      <c r="Y1771" t="s">
        <v>4661</v>
      </c>
      <c r="AD1771">
        <f t="shared" si="27"/>
        <v>1770</v>
      </c>
    </row>
    <row r="1772" spans="1:30" x14ac:dyDescent="0.3">
      <c r="A1772" t="s">
        <v>29</v>
      </c>
      <c r="B1772" t="s">
        <v>4604</v>
      </c>
      <c r="E1772" t="s">
        <v>30</v>
      </c>
      <c r="F1772" t="s">
        <v>1757</v>
      </c>
      <c r="G1772" t="s">
        <v>1759</v>
      </c>
      <c r="H1772" t="s">
        <v>86</v>
      </c>
      <c r="I1772" t="s">
        <v>79</v>
      </c>
      <c r="P1772" t="s">
        <v>4477</v>
      </c>
      <c r="U1772" t="str">
        <f>CONCATENATE(Parameter[[#This Row],[Use Case 1]],";",Parameter[[#This Row],[Use Case 2]],";",Parameter[[#This Row],[Use Case 3]],";",Parameter[[#This Row],[Use Case 4]],";",Parameter[[#This Row],[Use Case 5]],";")</f>
        <v>Planung Baustoffe;;;;;</v>
      </c>
      <c r="V1772" t="s">
        <v>34</v>
      </c>
      <c r="W1772">
        <v>2022</v>
      </c>
      <c r="Y1772" t="s">
        <v>4661</v>
      </c>
      <c r="AD1772">
        <f t="shared" si="27"/>
        <v>1771</v>
      </c>
    </row>
    <row r="1773" spans="1:30" x14ac:dyDescent="0.3">
      <c r="A1773" t="s">
        <v>29</v>
      </c>
      <c r="B1773" t="s">
        <v>4604</v>
      </c>
      <c r="E1773" t="s">
        <v>30</v>
      </c>
      <c r="F1773" t="s">
        <v>1757</v>
      </c>
      <c r="G1773" t="s">
        <v>1759</v>
      </c>
      <c r="H1773" t="s">
        <v>87</v>
      </c>
      <c r="I1773" t="s">
        <v>79</v>
      </c>
      <c r="P1773" t="s">
        <v>4477</v>
      </c>
      <c r="U1773" t="str">
        <f>CONCATENATE(Parameter[[#This Row],[Use Case 1]],";",Parameter[[#This Row],[Use Case 2]],";",Parameter[[#This Row],[Use Case 3]],";",Parameter[[#This Row],[Use Case 4]],";",Parameter[[#This Row],[Use Case 5]],";")</f>
        <v>Planung Baustoffe;;;;;</v>
      </c>
      <c r="V1773" t="s">
        <v>34</v>
      </c>
      <c r="W1773">
        <v>2022</v>
      </c>
      <c r="Y1773" t="s">
        <v>4661</v>
      </c>
      <c r="AD1773">
        <f t="shared" si="27"/>
        <v>1772</v>
      </c>
    </row>
    <row r="1774" spans="1:30" x14ac:dyDescent="0.3">
      <c r="A1774" t="s">
        <v>29</v>
      </c>
      <c r="B1774" t="s">
        <v>4604</v>
      </c>
      <c r="E1774" t="s">
        <v>30</v>
      </c>
      <c r="F1774" t="s">
        <v>1757</v>
      </c>
      <c r="G1774" t="s">
        <v>1759</v>
      </c>
      <c r="H1774" t="s">
        <v>88</v>
      </c>
      <c r="I1774" t="s">
        <v>79</v>
      </c>
      <c r="P1774" t="s">
        <v>4477</v>
      </c>
      <c r="U1774" t="str">
        <f>CONCATENATE(Parameter[[#This Row],[Use Case 1]],";",Parameter[[#This Row],[Use Case 2]],";",Parameter[[#This Row],[Use Case 3]],";",Parameter[[#This Row],[Use Case 4]],";",Parameter[[#This Row],[Use Case 5]],";")</f>
        <v>Planung Baustoffe;;;;;</v>
      </c>
      <c r="V1774" t="s">
        <v>34</v>
      </c>
      <c r="W1774">
        <v>2022</v>
      </c>
      <c r="Y1774" t="s">
        <v>4661</v>
      </c>
      <c r="AD1774">
        <f t="shared" si="27"/>
        <v>1773</v>
      </c>
    </row>
    <row r="1775" spans="1:30" x14ac:dyDescent="0.3">
      <c r="A1775" t="s">
        <v>29</v>
      </c>
      <c r="B1775" t="s">
        <v>4604</v>
      </c>
      <c r="E1775" t="s">
        <v>30</v>
      </c>
      <c r="F1775" t="s">
        <v>1757</v>
      </c>
      <c r="G1775" t="s">
        <v>1759</v>
      </c>
      <c r="H1775" t="s">
        <v>89</v>
      </c>
      <c r="I1775" t="s">
        <v>79</v>
      </c>
      <c r="P1775" t="s">
        <v>4477</v>
      </c>
      <c r="U1775" t="str">
        <f>CONCATENATE(Parameter[[#This Row],[Use Case 1]],";",Parameter[[#This Row],[Use Case 2]],";",Parameter[[#This Row],[Use Case 3]],";",Parameter[[#This Row],[Use Case 4]],";",Parameter[[#This Row],[Use Case 5]],";")</f>
        <v>Planung Baustoffe;;;;;</v>
      </c>
      <c r="V1775" t="s">
        <v>34</v>
      </c>
      <c r="W1775">
        <v>2022</v>
      </c>
      <c r="Y1775" t="s">
        <v>4661</v>
      </c>
      <c r="AD1775">
        <f t="shared" si="27"/>
        <v>1774</v>
      </c>
    </row>
    <row r="1776" spans="1:30" x14ac:dyDescent="0.3">
      <c r="A1776" t="s">
        <v>29</v>
      </c>
      <c r="B1776" t="s">
        <v>4604</v>
      </c>
      <c r="E1776" t="s">
        <v>30</v>
      </c>
      <c r="F1776" t="s">
        <v>1757</v>
      </c>
      <c r="G1776" t="s">
        <v>1759</v>
      </c>
      <c r="H1776" t="s">
        <v>90</v>
      </c>
      <c r="I1776" t="s">
        <v>79</v>
      </c>
      <c r="P1776" t="s">
        <v>4477</v>
      </c>
      <c r="U1776" t="str">
        <f>CONCATENATE(Parameter[[#This Row],[Use Case 1]],";",Parameter[[#This Row],[Use Case 2]],";",Parameter[[#This Row],[Use Case 3]],";",Parameter[[#This Row],[Use Case 4]],";",Parameter[[#This Row],[Use Case 5]],";")</f>
        <v>Planung Baustoffe;;;;;</v>
      </c>
      <c r="V1776" t="s">
        <v>34</v>
      </c>
      <c r="W1776">
        <v>2022</v>
      </c>
      <c r="Y1776" t="s">
        <v>4661</v>
      </c>
      <c r="AD1776">
        <f t="shared" si="27"/>
        <v>1775</v>
      </c>
    </row>
    <row r="1777" spans="1:30" x14ac:dyDescent="0.3">
      <c r="A1777" s="3" t="s">
        <v>29</v>
      </c>
      <c r="B1777" s="3" t="s">
        <v>4602</v>
      </c>
      <c r="C1777" s="3"/>
      <c r="D1777" s="3"/>
      <c r="E1777" s="3" t="s">
        <v>30</v>
      </c>
      <c r="F1777" s="3" t="s">
        <v>1765</v>
      </c>
      <c r="G1777" s="3"/>
      <c r="H1777" s="3"/>
      <c r="I1777" s="3" t="s">
        <v>32</v>
      </c>
      <c r="J1777" s="3" t="str">
        <f>F1777</f>
        <v>AsiP_PileSpecific</v>
      </c>
      <c r="K1777" s="3"/>
      <c r="L1777" s="3"/>
      <c r="M1777" s="3" t="s">
        <v>1766</v>
      </c>
      <c r="N1777" s="3"/>
      <c r="O1777" s="3"/>
      <c r="P1777" s="3" t="s">
        <v>44</v>
      </c>
      <c r="Q1777" s="3"/>
      <c r="R1777" s="3"/>
      <c r="S1777" s="3"/>
      <c r="T1777" s="3"/>
      <c r="U1777" s="3" t="str">
        <f>CONCATENATE(Parameter[[#This Row],[Use Case 1]],";",Parameter[[#This Row],[Use Case 2]],";",Parameter[[#This Row],[Use Case 3]],";",Parameter[[#This Row],[Use Case 4]],";",Parameter[[#This Row],[Use Case 5]],";")</f>
        <v>Kostenermittlung;;;;;</v>
      </c>
      <c r="V1777" s="3" t="s">
        <v>34</v>
      </c>
      <c r="W1777" s="3">
        <v>2022</v>
      </c>
      <c r="X1777" s="3"/>
      <c r="Y1777" s="3" t="s">
        <v>4661</v>
      </c>
      <c r="Z1777" s="3" t="str">
        <f>J1777</f>
        <v>AsiP_PileSpecific</v>
      </c>
      <c r="AA1777" s="3" t="s">
        <v>4367</v>
      </c>
      <c r="AB1777" s="3"/>
      <c r="AC1777" s="3"/>
      <c r="AD1777" s="3">
        <f t="shared" si="27"/>
        <v>1776</v>
      </c>
    </row>
    <row r="1778" spans="1:30" x14ac:dyDescent="0.3">
      <c r="A1778" t="s">
        <v>29</v>
      </c>
      <c r="B1778" t="s">
        <v>4602</v>
      </c>
      <c r="E1778" t="s">
        <v>30</v>
      </c>
      <c r="F1778" t="s">
        <v>1765</v>
      </c>
      <c r="G1778" t="s">
        <v>1767</v>
      </c>
      <c r="H1778"/>
      <c r="I1778" t="s">
        <v>37</v>
      </c>
      <c r="J1778" t="s">
        <v>1769</v>
      </c>
      <c r="K1778" t="s">
        <v>74</v>
      </c>
      <c r="L1778" t="s">
        <v>1768</v>
      </c>
      <c r="M1778" t="s">
        <v>41</v>
      </c>
      <c r="N1778" t="s">
        <v>42</v>
      </c>
      <c r="O1778" t="s">
        <v>77</v>
      </c>
      <c r="P1778" t="s">
        <v>44</v>
      </c>
      <c r="U1778" t="str">
        <f>CONCATENATE(Parameter[[#This Row],[Use Case 1]],";",Parameter[[#This Row],[Use Case 2]],";",Parameter[[#This Row],[Use Case 3]],";",Parameter[[#This Row],[Use Case 4]],";",Parameter[[#This Row],[Use Case 5]],";")</f>
        <v>Kostenermittlung;;;;;</v>
      </c>
      <c r="V1778" t="s">
        <v>34</v>
      </c>
      <c r="W1778">
        <v>2022</v>
      </c>
      <c r="Y1778" t="s">
        <v>4661</v>
      </c>
      <c r="Z1778" t="s">
        <v>1770</v>
      </c>
      <c r="AD1778">
        <f t="shared" si="27"/>
        <v>1777</v>
      </c>
    </row>
    <row r="1779" spans="1:30" x14ac:dyDescent="0.3">
      <c r="A1779" t="s">
        <v>29</v>
      </c>
      <c r="B1779" t="s">
        <v>4602</v>
      </c>
      <c r="E1779" t="s">
        <v>30</v>
      </c>
      <c r="F1779" t="s">
        <v>1765</v>
      </c>
      <c r="G1779" t="s">
        <v>1767</v>
      </c>
      <c r="H1779" t="s">
        <v>115</v>
      </c>
      <c r="I1779" t="s">
        <v>79</v>
      </c>
      <c r="P1779" t="s">
        <v>44</v>
      </c>
      <c r="U1779" t="str">
        <f>CONCATENATE(Parameter[[#This Row],[Use Case 1]],";",Parameter[[#This Row],[Use Case 2]],";",Parameter[[#This Row],[Use Case 3]],";",Parameter[[#This Row],[Use Case 4]],";",Parameter[[#This Row],[Use Case 5]],";")</f>
        <v>Kostenermittlung;;;;;</v>
      </c>
      <c r="V1779" t="s">
        <v>34</v>
      </c>
      <c r="W1779">
        <v>2022</v>
      </c>
      <c r="Y1779" t="s">
        <v>4661</v>
      </c>
      <c r="AD1779">
        <f t="shared" si="27"/>
        <v>1778</v>
      </c>
    </row>
    <row r="1780" spans="1:30" x14ac:dyDescent="0.3">
      <c r="A1780" t="s">
        <v>29</v>
      </c>
      <c r="B1780" t="s">
        <v>4602</v>
      </c>
      <c r="E1780" t="s">
        <v>30</v>
      </c>
      <c r="F1780" t="s">
        <v>1765</v>
      </c>
      <c r="G1780" t="s">
        <v>1767</v>
      </c>
      <c r="H1780" t="s">
        <v>1686</v>
      </c>
      <c r="I1780" t="s">
        <v>79</v>
      </c>
      <c r="P1780" t="s">
        <v>44</v>
      </c>
      <c r="U1780" t="str">
        <f>CONCATENATE(Parameter[[#This Row],[Use Case 1]],";",Parameter[[#This Row],[Use Case 2]],";",Parameter[[#This Row],[Use Case 3]],";",Parameter[[#This Row],[Use Case 4]],";",Parameter[[#This Row],[Use Case 5]],";")</f>
        <v>Kostenermittlung;;;;;</v>
      </c>
      <c r="V1780" t="s">
        <v>34</v>
      </c>
      <c r="W1780">
        <v>2022</v>
      </c>
      <c r="Y1780" t="s">
        <v>4661</v>
      </c>
      <c r="AD1780">
        <f t="shared" si="27"/>
        <v>1779</v>
      </c>
    </row>
    <row r="1781" spans="1:30" x14ac:dyDescent="0.3">
      <c r="A1781" t="s">
        <v>29</v>
      </c>
      <c r="B1781" t="s">
        <v>4602</v>
      </c>
      <c r="E1781" t="s">
        <v>30</v>
      </c>
      <c r="F1781" t="s">
        <v>1765</v>
      </c>
      <c r="G1781" t="s">
        <v>1767</v>
      </c>
      <c r="H1781" t="s">
        <v>1771</v>
      </c>
      <c r="I1781" t="s">
        <v>79</v>
      </c>
      <c r="P1781" t="s">
        <v>44</v>
      </c>
      <c r="U1781" t="str">
        <f>CONCATENATE(Parameter[[#This Row],[Use Case 1]],";",Parameter[[#This Row],[Use Case 2]],";",Parameter[[#This Row],[Use Case 3]],";",Parameter[[#This Row],[Use Case 4]],";",Parameter[[#This Row],[Use Case 5]],";")</f>
        <v>Kostenermittlung;;;;;</v>
      </c>
      <c r="V1781" t="s">
        <v>34</v>
      </c>
      <c r="W1781">
        <v>2022</v>
      </c>
      <c r="Y1781" t="s">
        <v>4661</v>
      </c>
      <c r="AD1781">
        <f t="shared" si="27"/>
        <v>1780</v>
      </c>
    </row>
    <row r="1782" spans="1:30" x14ac:dyDescent="0.3">
      <c r="A1782" t="s">
        <v>29</v>
      </c>
      <c r="B1782" t="s">
        <v>4602</v>
      </c>
      <c r="E1782" t="s">
        <v>30</v>
      </c>
      <c r="F1782" t="s">
        <v>1765</v>
      </c>
      <c r="G1782" t="s">
        <v>1767</v>
      </c>
      <c r="H1782" t="s">
        <v>1772</v>
      </c>
      <c r="I1782" t="s">
        <v>79</v>
      </c>
      <c r="P1782" t="s">
        <v>44</v>
      </c>
      <c r="U1782" t="str">
        <f>CONCATENATE(Parameter[[#This Row],[Use Case 1]],";",Parameter[[#This Row],[Use Case 2]],";",Parameter[[#This Row],[Use Case 3]],";",Parameter[[#This Row],[Use Case 4]],";",Parameter[[#This Row],[Use Case 5]],";")</f>
        <v>Kostenermittlung;;;;;</v>
      </c>
      <c r="V1782" t="s">
        <v>34</v>
      </c>
      <c r="W1782">
        <v>2022</v>
      </c>
      <c r="Y1782" t="s">
        <v>4661</v>
      </c>
      <c r="AD1782">
        <f t="shared" si="27"/>
        <v>1781</v>
      </c>
    </row>
    <row r="1783" spans="1:30" x14ac:dyDescent="0.3">
      <c r="A1783" t="s">
        <v>29</v>
      </c>
      <c r="B1783" t="s">
        <v>4602</v>
      </c>
      <c r="E1783" t="s">
        <v>30</v>
      </c>
      <c r="F1783" t="s">
        <v>1765</v>
      </c>
      <c r="G1783" t="s">
        <v>1767</v>
      </c>
      <c r="H1783" t="s">
        <v>1773</v>
      </c>
      <c r="I1783" t="s">
        <v>79</v>
      </c>
      <c r="P1783" t="s">
        <v>44</v>
      </c>
      <c r="U1783" t="str">
        <f>CONCATENATE(Parameter[[#This Row],[Use Case 1]],";",Parameter[[#This Row],[Use Case 2]],";",Parameter[[#This Row],[Use Case 3]],";",Parameter[[#This Row],[Use Case 4]],";",Parameter[[#This Row],[Use Case 5]],";")</f>
        <v>Kostenermittlung;;;;;</v>
      </c>
      <c r="V1783" t="s">
        <v>34</v>
      </c>
      <c r="W1783">
        <v>2022</v>
      </c>
      <c r="Y1783" t="s">
        <v>4661</v>
      </c>
      <c r="AD1783">
        <f t="shared" si="27"/>
        <v>1782</v>
      </c>
    </row>
    <row r="1784" spans="1:30" x14ac:dyDescent="0.3">
      <c r="A1784" t="s">
        <v>29</v>
      </c>
      <c r="B1784" t="s">
        <v>4602</v>
      </c>
      <c r="E1784" t="s">
        <v>30</v>
      </c>
      <c r="F1784" t="s">
        <v>1765</v>
      </c>
      <c r="G1784" t="s">
        <v>1767</v>
      </c>
      <c r="H1784" t="s">
        <v>1774</v>
      </c>
      <c r="I1784" t="s">
        <v>79</v>
      </c>
      <c r="P1784" t="s">
        <v>44</v>
      </c>
      <c r="U1784" t="str">
        <f>CONCATENATE(Parameter[[#This Row],[Use Case 1]],";",Parameter[[#This Row],[Use Case 2]],";",Parameter[[#This Row],[Use Case 3]],";",Parameter[[#This Row],[Use Case 4]],";",Parameter[[#This Row],[Use Case 5]],";")</f>
        <v>Kostenermittlung;;;;;</v>
      </c>
      <c r="V1784" t="s">
        <v>34</v>
      </c>
      <c r="W1784">
        <v>2022</v>
      </c>
      <c r="Y1784" t="s">
        <v>4661</v>
      </c>
      <c r="AD1784">
        <f t="shared" si="27"/>
        <v>1783</v>
      </c>
    </row>
    <row r="1785" spans="1:30" x14ac:dyDescent="0.3">
      <c r="A1785" t="s">
        <v>29</v>
      </c>
      <c r="B1785" t="s">
        <v>4602</v>
      </c>
      <c r="E1785" t="s">
        <v>30</v>
      </c>
      <c r="F1785" t="s">
        <v>1765</v>
      </c>
      <c r="G1785" t="s">
        <v>1767</v>
      </c>
      <c r="H1785" t="s">
        <v>1775</v>
      </c>
      <c r="I1785" t="s">
        <v>79</v>
      </c>
      <c r="P1785" t="s">
        <v>44</v>
      </c>
      <c r="U1785" t="str">
        <f>CONCATENATE(Parameter[[#This Row],[Use Case 1]],";",Parameter[[#This Row],[Use Case 2]],";",Parameter[[#This Row],[Use Case 3]],";",Parameter[[#This Row],[Use Case 4]],";",Parameter[[#This Row],[Use Case 5]],";")</f>
        <v>Kostenermittlung;;;;;</v>
      </c>
      <c r="V1785" t="s">
        <v>34</v>
      </c>
      <c r="W1785">
        <v>2022</v>
      </c>
      <c r="Y1785" t="s">
        <v>4661</v>
      </c>
      <c r="AD1785">
        <f t="shared" si="27"/>
        <v>1784</v>
      </c>
    </row>
    <row r="1786" spans="1:30" x14ac:dyDescent="0.3">
      <c r="A1786" t="s">
        <v>29</v>
      </c>
      <c r="B1786" t="s">
        <v>4602</v>
      </c>
      <c r="E1786" t="s">
        <v>30</v>
      </c>
      <c r="F1786" t="s">
        <v>1765</v>
      </c>
      <c r="G1786" t="s">
        <v>1767</v>
      </c>
      <c r="H1786" t="s">
        <v>1776</v>
      </c>
      <c r="I1786" t="s">
        <v>79</v>
      </c>
      <c r="P1786" t="s">
        <v>44</v>
      </c>
      <c r="U1786" t="str">
        <f>CONCATENATE(Parameter[[#This Row],[Use Case 1]],";",Parameter[[#This Row],[Use Case 2]],";",Parameter[[#This Row],[Use Case 3]],";",Parameter[[#This Row],[Use Case 4]],";",Parameter[[#This Row],[Use Case 5]],";")</f>
        <v>Kostenermittlung;;;;;</v>
      </c>
      <c r="V1786" t="s">
        <v>34</v>
      </c>
      <c r="W1786">
        <v>2022</v>
      </c>
      <c r="Y1786" t="s">
        <v>4661</v>
      </c>
      <c r="AD1786">
        <f t="shared" si="27"/>
        <v>1785</v>
      </c>
    </row>
    <row r="1787" spans="1:30" x14ac:dyDescent="0.3">
      <c r="A1787" t="s">
        <v>29</v>
      </c>
      <c r="B1787" t="s">
        <v>4602</v>
      </c>
      <c r="E1787" t="s">
        <v>30</v>
      </c>
      <c r="F1787" t="s">
        <v>1765</v>
      </c>
      <c r="G1787" t="s">
        <v>1767</v>
      </c>
      <c r="H1787" t="s">
        <v>3040</v>
      </c>
      <c r="I1787" t="s">
        <v>79</v>
      </c>
      <c r="P1787" t="s">
        <v>44</v>
      </c>
      <c r="U1787" t="str">
        <f>CONCATENATE(Parameter[[#This Row],[Use Case 1]],";",Parameter[[#This Row],[Use Case 2]],";",Parameter[[#This Row],[Use Case 3]],";",Parameter[[#This Row],[Use Case 4]],";",Parameter[[#This Row],[Use Case 5]],";")</f>
        <v>Kostenermittlung;;;;;</v>
      </c>
      <c r="V1787" t="s">
        <v>34</v>
      </c>
      <c r="W1787">
        <v>2022</v>
      </c>
      <c r="Y1787" t="s">
        <v>4661</v>
      </c>
      <c r="AD1787">
        <f t="shared" si="27"/>
        <v>1786</v>
      </c>
    </row>
    <row r="1788" spans="1:30" x14ac:dyDescent="0.3">
      <c r="A1788" t="s">
        <v>29</v>
      </c>
      <c r="B1788" t="s">
        <v>4602</v>
      </c>
      <c r="E1788" t="s">
        <v>30</v>
      </c>
      <c r="F1788" t="s">
        <v>1765</v>
      </c>
      <c r="G1788" t="s">
        <v>1767</v>
      </c>
      <c r="H1788" t="s">
        <v>114</v>
      </c>
      <c r="I1788" t="s">
        <v>79</v>
      </c>
      <c r="P1788" t="s">
        <v>44</v>
      </c>
      <c r="U1788" t="str">
        <f>CONCATENATE(Parameter[[#This Row],[Use Case 1]],";",Parameter[[#This Row],[Use Case 2]],";",Parameter[[#This Row],[Use Case 3]],";",Parameter[[#This Row],[Use Case 4]],";",Parameter[[#This Row],[Use Case 5]],";")</f>
        <v>Kostenermittlung;;;;;</v>
      </c>
      <c r="V1788" t="s">
        <v>34</v>
      </c>
      <c r="W1788">
        <v>2022</v>
      </c>
      <c r="Y1788" t="s">
        <v>4661</v>
      </c>
      <c r="AD1788">
        <f t="shared" si="27"/>
        <v>1787</v>
      </c>
    </row>
    <row r="1789" spans="1:30" x14ac:dyDescent="0.3">
      <c r="A1789" t="s">
        <v>29</v>
      </c>
      <c r="B1789" t="s">
        <v>4602</v>
      </c>
      <c r="E1789" t="s">
        <v>30</v>
      </c>
      <c r="F1789" t="s">
        <v>1765</v>
      </c>
      <c r="G1789" t="s">
        <v>1777</v>
      </c>
      <c r="H1789"/>
      <c r="I1789" t="s">
        <v>37</v>
      </c>
      <c r="J1789" t="s">
        <v>1779</v>
      </c>
      <c r="K1789" t="s">
        <v>1755</v>
      </c>
      <c r="L1789" t="s">
        <v>1778</v>
      </c>
      <c r="M1789" t="s">
        <v>41</v>
      </c>
      <c r="N1789" t="s">
        <v>42</v>
      </c>
      <c r="O1789" t="s">
        <v>77</v>
      </c>
      <c r="P1789" t="s">
        <v>44</v>
      </c>
      <c r="U1789" t="str">
        <f>CONCATENATE(Parameter[[#This Row],[Use Case 1]],";",Parameter[[#This Row],[Use Case 2]],";",Parameter[[#This Row],[Use Case 3]],";",Parameter[[#This Row],[Use Case 4]],";",Parameter[[#This Row],[Use Case 5]],";")</f>
        <v>Kostenermittlung;;;;;</v>
      </c>
      <c r="V1789" t="s">
        <v>34</v>
      </c>
      <c r="W1789">
        <v>2022</v>
      </c>
      <c r="Y1789" t="s">
        <v>4661</v>
      </c>
      <c r="Z1789" t="str">
        <f>"Asi_"&amp;MID(J1789,3,40)</f>
        <v>Asi_NominalLoadOfPile</v>
      </c>
      <c r="AD1789">
        <f t="shared" si="27"/>
        <v>1788</v>
      </c>
    </row>
    <row r="1790" spans="1:30" x14ac:dyDescent="0.3">
      <c r="A1790" t="s">
        <v>29</v>
      </c>
      <c r="B1790" t="s">
        <v>4602</v>
      </c>
      <c r="E1790" t="s">
        <v>30</v>
      </c>
      <c r="F1790" t="s">
        <v>1765</v>
      </c>
      <c r="G1790" t="s">
        <v>1780</v>
      </c>
      <c r="H1790"/>
      <c r="I1790" t="s">
        <v>37</v>
      </c>
      <c r="J1790" t="s">
        <v>1782</v>
      </c>
      <c r="K1790" t="s">
        <v>47</v>
      </c>
      <c r="L1790" t="s">
        <v>1781</v>
      </c>
      <c r="M1790" t="s">
        <v>41</v>
      </c>
      <c r="N1790" t="s">
        <v>55</v>
      </c>
      <c r="O1790" t="s">
        <v>77</v>
      </c>
      <c r="P1790" t="s">
        <v>44</v>
      </c>
      <c r="U1790" t="str">
        <f>CONCATENATE(Parameter[[#This Row],[Use Case 1]],";",Parameter[[#This Row],[Use Case 2]],";",Parameter[[#This Row],[Use Case 3]],";",Parameter[[#This Row],[Use Case 4]],";",Parameter[[#This Row],[Use Case 5]],";")</f>
        <v>Kostenermittlung;;;;;</v>
      </c>
      <c r="V1790" t="s">
        <v>34</v>
      </c>
      <c r="W1790">
        <v>2022</v>
      </c>
      <c r="Y1790" t="s">
        <v>4661</v>
      </c>
      <c r="Z1790" t="str">
        <f>"Asi_"&amp;MID(J1790,3,40)</f>
        <v>Asi_SlantedPile</v>
      </c>
      <c r="AD1790">
        <f t="shared" si="27"/>
        <v>1789</v>
      </c>
    </row>
    <row r="1791" spans="1:30" x14ac:dyDescent="0.3">
      <c r="A1791" s="3" t="s">
        <v>29</v>
      </c>
      <c r="B1791" s="3" t="s">
        <v>4604</v>
      </c>
      <c r="C1791" s="3"/>
      <c r="D1791" s="3"/>
      <c r="E1791" s="3" t="s">
        <v>30</v>
      </c>
      <c r="F1791" s="3" t="s">
        <v>1783</v>
      </c>
      <c r="G1791" s="3"/>
      <c r="H1791" s="3"/>
      <c r="I1791" s="3" t="s">
        <v>32</v>
      </c>
      <c r="J1791" s="3" t="s">
        <v>1783</v>
      </c>
      <c r="K1791" s="3"/>
      <c r="L1791" s="3"/>
      <c r="M1791" s="3" t="s">
        <v>1784</v>
      </c>
      <c r="N1791" s="3"/>
      <c r="O1791" s="3"/>
      <c r="P1791" s="3" t="s">
        <v>4477</v>
      </c>
      <c r="Q1791" s="3"/>
      <c r="R1791" s="3"/>
      <c r="S1791" s="3"/>
      <c r="T1791" s="3"/>
      <c r="U1791" s="3" t="str">
        <f>CONCATENATE(Parameter[[#This Row],[Use Case 1]],";",Parameter[[#This Row],[Use Case 2]],";",Parameter[[#This Row],[Use Case 3]],";",Parameter[[#This Row],[Use Case 4]],";",Parameter[[#This Row],[Use Case 5]],";")</f>
        <v>Planung Baustoffe;;;;;</v>
      </c>
      <c r="V1791" s="3" t="s">
        <v>34</v>
      </c>
      <c r="W1791" s="3">
        <v>2022</v>
      </c>
      <c r="X1791" s="3"/>
      <c r="Y1791" s="3" t="s">
        <v>4661</v>
      </c>
      <c r="Z1791" s="3" t="s">
        <v>1783</v>
      </c>
      <c r="AA1791" s="3" t="s">
        <v>4339</v>
      </c>
      <c r="AB1791" s="3"/>
      <c r="AC1791" s="3"/>
      <c r="AD1791" s="3">
        <f t="shared" si="27"/>
        <v>1790</v>
      </c>
    </row>
    <row r="1792" spans="1:30" x14ac:dyDescent="0.3">
      <c r="A1792" t="s">
        <v>29</v>
      </c>
      <c r="B1792" t="s">
        <v>4604</v>
      </c>
      <c r="E1792" t="s">
        <v>30</v>
      </c>
      <c r="F1792" t="s">
        <v>1783</v>
      </c>
      <c r="G1792" t="s">
        <v>1785</v>
      </c>
      <c r="H1792"/>
      <c r="I1792" t="s">
        <v>37</v>
      </c>
      <c r="J1792" t="s">
        <v>1787</v>
      </c>
      <c r="K1792" t="s">
        <v>74</v>
      </c>
      <c r="L1792" t="s">
        <v>1786</v>
      </c>
      <c r="M1792" t="s">
        <v>41</v>
      </c>
      <c r="N1792" t="s">
        <v>42</v>
      </c>
      <c r="O1792" t="s">
        <v>77</v>
      </c>
      <c r="P1792" t="s">
        <v>4477</v>
      </c>
      <c r="U1792" t="str">
        <f>CONCATENATE(Parameter[[#This Row],[Use Case 1]],";",Parameter[[#This Row],[Use Case 2]],";",Parameter[[#This Row],[Use Case 3]],";",Parameter[[#This Row],[Use Case 4]],";",Parameter[[#This Row],[Use Case 5]],";")</f>
        <v>Planung Baustoffe;;;;;</v>
      </c>
      <c r="V1792" t="s">
        <v>34</v>
      </c>
      <c r="W1792">
        <v>2022</v>
      </c>
      <c r="Y1792" t="s">
        <v>4661</v>
      </c>
      <c r="Z1792" t="s">
        <v>1788</v>
      </c>
      <c r="AD1792">
        <f t="shared" si="27"/>
        <v>1791</v>
      </c>
    </row>
    <row r="1793" spans="1:30" x14ac:dyDescent="0.3">
      <c r="A1793" t="s">
        <v>29</v>
      </c>
      <c r="B1793" t="s">
        <v>4604</v>
      </c>
      <c r="E1793" t="s">
        <v>30</v>
      </c>
      <c r="F1793" t="s">
        <v>1783</v>
      </c>
      <c r="G1793" t="s">
        <v>1785</v>
      </c>
      <c r="H1793" t="s">
        <v>115</v>
      </c>
      <c r="I1793" t="s">
        <v>79</v>
      </c>
      <c r="P1793" t="s">
        <v>4477</v>
      </c>
      <c r="U1793" t="str">
        <f>CONCATENATE(Parameter[[#This Row],[Use Case 1]],";",Parameter[[#This Row],[Use Case 2]],";",Parameter[[#This Row],[Use Case 3]],";",Parameter[[#This Row],[Use Case 4]],";",Parameter[[#This Row],[Use Case 5]],";")</f>
        <v>Planung Baustoffe;;;;;</v>
      </c>
      <c r="V1793" t="s">
        <v>34</v>
      </c>
      <c r="W1793">
        <v>2022</v>
      </c>
      <c r="Y1793" t="s">
        <v>4661</v>
      </c>
      <c r="AD1793">
        <f t="shared" si="27"/>
        <v>1792</v>
      </c>
    </row>
    <row r="1794" spans="1:30" x14ac:dyDescent="0.3">
      <c r="A1794" t="s">
        <v>29</v>
      </c>
      <c r="B1794" t="s">
        <v>4604</v>
      </c>
      <c r="E1794" t="s">
        <v>30</v>
      </c>
      <c r="F1794" t="s">
        <v>1783</v>
      </c>
      <c r="G1794" t="s">
        <v>1785</v>
      </c>
      <c r="H1794" t="s">
        <v>1686</v>
      </c>
      <c r="I1794" t="s">
        <v>79</v>
      </c>
      <c r="P1794" t="s">
        <v>4477</v>
      </c>
      <c r="U1794" t="str">
        <f>CONCATENATE(Parameter[[#This Row],[Use Case 1]],";",Parameter[[#This Row],[Use Case 2]],";",Parameter[[#This Row],[Use Case 3]],";",Parameter[[#This Row],[Use Case 4]],";",Parameter[[#This Row],[Use Case 5]],";")</f>
        <v>Planung Baustoffe;;;;;</v>
      </c>
      <c r="V1794" t="s">
        <v>34</v>
      </c>
      <c r="W1794">
        <v>2022</v>
      </c>
      <c r="Y1794" t="s">
        <v>4661</v>
      </c>
      <c r="AD1794">
        <f t="shared" si="27"/>
        <v>1793</v>
      </c>
    </row>
    <row r="1795" spans="1:30" x14ac:dyDescent="0.3">
      <c r="A1795" t="s">
        <v>29</v>
      </c>
      <c r="B1795" t="s">
        <v>4604</v>
      </c>
      <c r="E1795" t="s">
        <v>30</v>
      </c>
      <c r="F1795" t="s">
        <v>1783</v>
      </c>
      <c r="G1795" t="s">
        <v>1785</v>
      </c>
      <c r="H1795" t="s">
        <v>1763</v>
      </c>
      <c r="I1795" t="s">
        <v>79</v>
      </c>
      <c r="P1795" t="s">
        <v>4477</v>
      </c>
      <c r="U1795" t="str">
        <f>CONCATENATE(Parameter[[#This Row],[Use Case 1]],";",Parameter[[#This Row],[Use Case 2]],";",Parameter[[#This Row],[Use Case 3]],";",Parameter[[#This Row],[Use Case 4]],";",Parameter[[#This Row],[Use Case 5]],";")</f>
        <v>Planung Baustoffe;;;;;</v>
      </c>
      <c r="V1795" t="s">
        <v>34</v>
      </c>
      <c r="W1795">
        <v>2022</v>
      </c>
      <c r="Y1795" t="s">
        <v>4661</v>
      </c>
      <c r="AD1795">
        <f t="shared" si="27"/>
        <v>1794</v>
      </c>
    </row>
    <row r="1796" spans="1:30" x14ac:dyDescent="0.3">
      <c r="A1796" t="s">
        <v>29</v>
      </c>
      <c r="B1796" t="s">
        <v>4604</v>
      </c>
      <c r="E1796" t="s">
        <v>30</v>
      </c>
      <c r="F1796" t="s">
        <v>1783</v>
      </c>
      <c r="G1796" t="s">
        <v>1785</v>
      </c>
      <c r="H1796" t="s">
        <v>1764</v>
      </c>
      <c r="I1796" t="s">
        <v>79</v>
      </c>
      <c r="P1796" t="s">
        <v>4477</v>
      </c>
      <c r="U1796" t="str">
        <f>CONCATENATE(Parameter[[#This Row],[Use Case 1]],";",Parameter[[#This Row],[Use Case 2]],";",Parameter[[#This Row],[Use Case 3]],";",Parameter[[#This Row],[Use Case 4]],";",Parameter[[#This Row],[Use Case 5]],";")</f>
        <v>Planung Baustoffe;;;;;</v>
      </c>
      <c r="V1796" t="s">
        <v>34</v>
      </c>
      <c r="W1796">
        <v>2022</v>
      </c>
      <c r="Y1796" t="s">
        <v>4661</v>
      </c>
      <c r="AD1796">
        <f t="shared" ref="AD1796:AD1859" si="28">AD1795+1</f>
        <v>1795</v>
      </c>
    </row>
    <row r="1797" spans="1:30" x14ac:dyDescent="0.3">
      <c r="A1797" t="s">
        <v>29</v>
      </c>
      <c r="B1797" t="s">
        <v>4604</v>
      </c>
      <c r="E1797" t="s">
        <v>30</v>
      </c>
      <c r="F1797" t="s">
        <v>1783</v>
      </c>
      <c r="G1797" t="s">
        <v>1785</v>
      </c>
      <c r="H1797" t="s">
        <v>1789</v>
      </c>
      <c r="I1797" t="s">
        <v>79</v>
      </c>
      <c r="P1797" t="s">
        <v>4477</v>
      </c>
      <c r="U1797" t="str">
        <f>CONCATENATE(Parameter[[#This Row],[Use Case 1]],";",Parameter[[#This Row],[Use Case 2]],";",Parameter[[#This Row],[Use Case 3]],";",Parameter[[#This Row],[Use Case 4]],";",Parameter[[#This Row],[Use Case 5]],";")</f>
        <v>Planung Baustoffe;;;;;</v>
      </c>
      <c r="V1797" t="s">
        <v>34</v>
      </c>
      <c r="W1797">
        <v>2022</v>
      </c>
      <c r="Y1797" t="s">
        <v>4661</v>
      </c>
      <c r="AD1797">
        <f t="shared" si="28"/>
        <v>1796</v>
      </c>
    </row>
    <row r="1798" spans="1:30" x14ac:dyDescent="0.3">
      <c r="A1798" t="s">
        <v>29</v>
      </c>
      <c r="B1798" t="s">
        <v>4604</v>
      </c>
      <c r="E1798" t="s">
        <v>30</v>
      </c>
      <c r="F1798" t="s">
        <v>1783</v>
      </c>
      <c r="G1798" t="s">
        <v>1785</v>
      </c>
      <c r="H1798" t="s">
        <v>86</v>
      </c>
      <c r="I1798" t="s">
        <v>79</v>
      </c>
      <c r="P1798" t="s">
        <v>4477</v>
      </c>
      <c r="U1798" t="str">
        <f>CONCATENATE(Parameter[[#This Row],[Use Case 1]],";",Parameter[[#This Row],[Use Case 2]],";",Parameter[[#This Row],[Use Case 3]],";",Parameter[[#This Row],[Use Case 4]],";",Parameter[[#This Row],[Use Case 5]],";")</f>
        <v>Planung Baustoffe;;;;;</v>
      </c>
      <c r="V1798" t="s">
        <v>34</v>
      </c>
      <c r="W1798">
        <v>2022</v>
      </c>
      <c r="Y1798" t="s">
        <v>4661</v>
      </c>
      <c r="AD1798">
        <f t="shared" si="28"/>
        <v>1797</v>
      </c>
    </row>
    <row r="1799" spans="1:30" x14ac:dyDescent="0.3">
      <c r="A1799" t="s">
        <v>29</v>
      </c>
      <c r="B1799" t="s">
        <v>4604</v>
      </c>
      <c r="E1799" t="s">
        <v>30</v>
      </c>
      <c r="F1799" t="s">
        <v>1783</v>
      </c>
      <c r="G1799" t="s">
        <v>1785</v>
      </c>
      <c r="H1799" t="s">
        <v>87</v>
      </c>
      <c r="I1799" t="s">
        <v>79</v>
      </c>
      <c r="P1799" t="s">
        <v>4477</v>
      </c>
      <c r="U1799" t="str">
        <f>CONCATENATE(Parameter[[#This Row],[Use Case 1]],";",Parameter[[#This Row],[Use Case 2]],";",Parameter[[#This Row],[Use Case 3]],";",Parameter[[#This Row],[Use Case 4]],";",Parameter[[#This Row],[Use Case 5]],";")</f>
        <v>Planung Baustoffe;;;;;</v>
      </c>
      <c r="V1799" t="s">
        <v>34</v>
      </c>
      <c r="W1799">
        <v>2022</v>
      </c>
      <c r="Y1799" t="s">
        <v>4661</v>
      </c>
      <c r="AD1799">
        <f t="shared" si="28"/>
        <v>1798</v>
      </c>
    </row>
    <row r="1800" spans="1:30" x14ac:dyDescent="0.3">
      <c r="A1800" t="s">
        <v>29</v>
      </c>
      <c r="B1800" t="s">
        <v>4604</v>
      </c>
      <c r="E1800" t="s">
        <v>30</v>
      </c>
      <c r="F1800" t="s">
        <v>1783</v>
      </c>
      <c r="G1800" t="s">
        <v>1785</v>
      </c>
      <c r="H1800" t="s">
        <v>88</v>
      </c>
      <c r="I1800" t="s">
        <v>79</v>
      </c>
      <c r="P1800" t="s">
        <v>4477</v>
      </c>
      <c r="U1800" t="str">
        <f>CONCATENATE(Parameter[[#This Row],[Use Case 1]],";",Parameter[[#This Row],[Use Case 2]],";",Parameter[[#This Row],[Use Case 3]],";",Parameter[[#This Row],[Use Case 4]],";",Parameter[[#This Row],[Use Case 5]],";")</f>
        <v>Planung Baustoffe;;;;;</v>
      </c>
      <c r="V1800" t="s">
        <v>34</v>
      </c>
      <c r="W1800">
        <v>2022</v>
      </c>
      <c r="Y1800" t="s">
        <v>4661</v>
      </c>
      <c r="AD1800">
        <f t="shared" si="28"/>
        <v>1799</v>
      </c>
    </row>
    <row r="1801" spans="1:30" x14ac:dyDescent="0.3">
      <c r="A1801" t="s">
        <v>29</v>
      </c>
      <c r="B1801" t="s">
        <v>4604</v>
      </c>
      <c r="E1801" t="s">
        <v>30</v>
      </c>
      <c r="F1801" t="s">
        <v>1783</v>
      </c>
      <c r="G1801" t="s">
        <v>1785</v>
      </c>
      <c r="H1801" t="s">
        <v>89</v>
      </c>
      <c r="I1801" t="s">
        <v>79</v>
      </c>
      <c r="P1801" t="s">
        <v>4477</v>
      </c>
      <c r="U1801" t="str">
        <f>CONCATENATE(Parameter[[#This Row],[Use Case 1]],";",Parameter[[#This Row],[Use Case 2]],";",Parameter[[#This Row],[Use Case 3]],";",Parameter[[#This Row],[Use Case 4]],";",Parameter[[#This Row],[Use Case 5]],";")</f>
        <v>Planung Baustoffe;;;;;</v>
      </c>
      <c r="V1801" t="s">
        <v>34</v>
      </c>
      <c r="W1801">
        <v>2022</v>
      </c>
      <c r="Y1801" t="s">
        <v>4661</v>
      </c>
      <c r="AD1801">
        <f t="shared" si="28"/>
        <v>1800</v>
      </c>
    </row>
    <row r="1802" spans="1:30" x14ac:dyDescent="0.3">
      <c r="A1802" s="3" t="s">
        <v>29</v>
      </c>
      <c r="B1802" s="3" t="s">
        <v>4602</v>
      </c>
      <c r="C1802" s="3"/>
      <c r="D1802" s="3"/>
      <c r="E1802" s="3" t="s">
        <v>30</v>
      </c>
      <c r="F1802" s="3" t="s">
        <v>1790</v>
      </c>
      <c r="G1802" s="3"/>
      <c r="H1802" s="3"/>
      <c r="I1802" s="3" t="s">
        <v>32</v>
      </c>
      <c r="J1802" s="3" t="s">
        <v>1790</v>
      </c>
      <c r="K1802" s="3"/>
      <c r="L1802" s="3"/>
      <c r="M1802" s="3" t="s">
        <v>3574</v>
      </c>
      <c r="N1802" s="3"/>
      <c r="O1802" s="3"/>
      <c r="P1802" s="3" t="s">
        <v>4477</v>
      </c>
      <c r="Q1802" s="3" t="s">
        <v>44</v>
      </c>
      <c r="R1802" s="3"/>
      <c r="S1802" s="3"/>
      <c r="T1802" s="3"/>
      <c r="U1802" s="3" t="str">
        <f>CONCATENATE(Parameter[[#This Row],[Use Case 1]],";",Parameter[[#This Row],[Use Case 2]],";",Parameter[[#This Row],[Use Case 3]],";",Parameter[[#This Row],[Use Case 4]],";",Parameter[[#This Row],[Use Case 5]],";")</f>
        <v>Planung Baustoffe;Kostenermittlung;;;;</v>
      </c>
      <c r="V1802" s="3" t="s">
        <v>34</v>
      </c>
      <c r="W1802" s="3">
        <v>2022</v>
      </c>
      <c r="X1802" s="3"/>
      <c r="Y1802" s="3" t="s">
        <v>4661</v>
      </c>
      <c r="Z1802" s="3" t="s">
        <v>1790</v>
      </c>
      <c r="AA1802" s="3" t="s">
        <v>4339</v>
      </c>
      <c r="AB1802" s="3"/>
      <c r="AC1802" s="3"/>
      <c r="AD1802" s="3">
        <f t="shared" si="28"/>
        <v>1801</v>
      </c>
    </row>
    <row r="1803" spans="1:30" x14ac:dyDescent="0.3">
      <c r="A1803" t="s">
        <v>29</v>
      </c>
      <c r="B1803" t="s">
        <v>4602</v>
      </c>
      <c r="E1803" t="s">
        <v>30</v>
      </c>
      <c r="F1803" t="s">
        <v>1790</v>
      </c>
      <c r="G1803" t="s">
        <v>1791</v>
      </c>
      <c r="H1803"/>
      <c r="I1803" t="s">
        <v>37</v>
      </c>
      <c r="J1803" t="s">
        <v>1793</v>
      </c>
      <c r="K1803" t="s">
        <v>74</v>
      </c>
      <c r="L1803" t="s">
        <v>1792</v>
      </c>
      <c r="M1803" t="s">
        <v>41</v>
      </c>
      <c r="N1803" t="s">
        <v>55</v>
      </c>
      <c r="O1803" t="s">
        <v>43</v>
      </c>
      <c r="P1803" t="s">
        <v>44</v>
      </c>
      <c r="U1803" t="str">
        <f>CONCATENATE(Parameter[[#This Row],[Use Case 1]],";",Parameter[[#This Row],[Use Case 2]],";",Parameter[[#This Row],[Use Case 3]],";",Parameter[[#This Row],[Use Case 4]],";",Parameter[[#This Row],[Use Case 5]],";")</f>
        <v>Kostenermittlung;;;;;</v>
      </c>
      <c r="V1803" t="s">
        <v>34</v>
      </c>
      <c r="W1803">
        <v>2022</v>
      </c>
      <c r="Y1803" t="s">
        <v>4661</v>
      </c>
      <c r="Z1803" t="s">
        <v>1794</v>
      </c>
      <c r="AB1803" t="s">
        <v>4408</v>
      </c>
      <c r="AC1803" t="s">
        <v>4409</v>
      </c>
      <c r="AD1803">
        <f t="shared" si="28"/>
        <v>1802</v>
      </c>
    </row>
    <row r="1804" spans="1:30" x14ac:dyDescent="0.3">
      <c r="A1804" t="s">
        <v>29</v>
      </c>
      <c r="B1804" t="s">
        <v>4602</v>
      </c>
      <c r="E1804" t="s">
        <v>30</v>
      </c>
      <c r="F1804" t="s">
        <v>1790</v>
      </c>
      <c r="G1804" t="s">
        <v>1791</v>
      </c>
      <c r="H1804" t="s">
        <v>115</v>
      </c>
      <c r="I1804" t="s">
        <v>79</v>
      </c>
      <c r="P1804" t="s">
        <v>44</v>
      </c>
      <c r="U1804" t="str">
        <f>CONCATENATE(Parameter[[#This Row],[Use Case 1]],";",Parameter[[#This Row],[Use Case 2]],";",Parameter[[#This Row],[Use Case 3]],";",Parameter[[#This Row],[Use Case 4]],";",Parameter[[#This Row],[Use Case 5]],";")</f>
        <v>Kostenermittlung;;;;;</v>
      </c>
      <c r="V1804" t="s">
        <v>34</v>
      </c>
      <c r="W1804">
        <v>2022</v>
      </c>
      <c r="Y1804" t="s">
        <v>4661</v>
      </c>
      <c r="AD1804">
        <f t="shared" si="28"/>
        <v>1803</v>
      </c>
    </row>
    <row r="1805" spans="1:30" x14ac:dyDescent="0.3">
      <c r="A1805" t="s">
        <v>29</v>
      </c>
      <c r="B1805" t="s">
        <v>4602</v>
      </c>
      <c r="E1805" t="s">
        <v>30</v>
      </c>
      <c r="F1805" t="s">
        <v>1790</v>
      </c>
      <c r="G1805" t="s">
        <v>1791</v>
      </c>
      <c r="H1805" t="s">
        <v>1686</v>
      </c>
      <c r="I1805" t="s">
        <v>79</v>
      </c>
      <c r="P1805" t="s">
        <v>44</v>
      </c>
      <c r="U1805" t="str">
        <f>CONCATENATE(Parameter[[#This Row],[Use Case 1]],";",Parameter[[#This Row],[Use Case 2]],";",Parameter[[#This Row],[Use Case 3]],";",Parameter[[#This Row],[Use Case 4]],";",Parameter[[#This Row],[Use Case 5]],";")</f>
        <v>Kostenermittlung;;;;;</v>
      </c>
      <c r="V1805" t="s">
        <v>34</v>
      </c>
      <c r="W1805">
        <v>2022</v>
      </c>
      <c r="Y1805" t="s">
        <v>4661</v>
      </c>
      <c r="AD1805">
        <f t="shared" si="28"/>
        <v>1804</v>
      </c>
    </row>
    <row r="1806" spans="1:30" x14ac:dyDescent="0.3">
      <c r="A1806" t="s">
        <v>29</v>
      </c>
      <c r="B1806" t="s">
        <v>4602</v>
      </c>
      <c r="E1806" t="s">
        <v>30</v>
      </c>
      <c r="F1806" t="s">
        <v>1790</v>
      </c>
      <c r="G1806" t="s">
        <v>1791</v>
      </c>
      <c r="H1806" t="s">
        <v>1795</v>
      </c>
      <c r="I1806" t="s">
        <v>79</v>
      </c>
      <c r="P1806" t="s">
        <v>44</v>
      </c>
      <c r="U1806" t="str">
        <f>CONCATENATE(Parameter[[#This Row],[Use Case 1]],";",Parameter[[#This Row],[Use Case 2]],";",Parameter[[#This Row],[Use Case 3]],";",Parameter[[#This Row],[Use Case 4]],";",Parameter[[#This Row],[Use Case 5]],";")</f>
        <v>Kostenermittlung;;;;;</v>
      </c>
      <c r="V1806" t="s">
        <v>34</v>
      </c>
      <c r="W1806">
        <v>2022</v>
      </c>
      <c r="Y1806" t="s">
        <v>4661</v>
      </c>
      <c r="AD1806">
        <f t="shared" si="28"/>
        <v>1805</v>
      </c>
    </row>
    <row r="1807" spans="1:30" x14ac:dyDescent="0.3">
      <c r="A1807" t="s">
        <v>29</v>
      </c>
      <c r="B1807" t="s">
        <v>4602</v>
      </c>
      <c r="E1807" t="s">
        <v>30</v>
      </c>
      <c r="F1807" t="s">
        <v>1790</v>
      </c>
      <c r="G1807" t="s">
        <v>1791</v>
      </c>
      <c r="H1807" t="s">
        <v>1796</v>
      </c>
      <c r="I1807" t="s">
        <v>79</v>
      </c>
      <c r="P1807" t="s">
        <v>44</v>
      </c>
      <c r="U1807" t="str">
        <f>CONCATENATE(Parameter[[#This Row],[Use Case 1]],";",Parameter[[#This Row],[Use Case 2]],";",Parameter[[#This Row],[Use Case 3]],";",Parameter[[#This Row],[Use Case 4]],";",Parameter[[#This Row],[Use Case 5]],";")</f>
        <v>Kostenermittlung;;;;;</v>
      </c>
      <c r="V1807" t="s">
        <v>34</v>
      </c>
      <c r="W1807">
        <v>2022</v>
      </c>
      <c r="Y1807" t="s">
        <v>4661</v>
      </c>
      <c r="AD1807">
        <f t="shared" si="28"/>
        <v>1806</v>
      </c>
    </row>
    <row r="1808" spans="1:30" x14ac:dyDescent="0.3">
      <c r="A1808" t="s">
        <v>29</v>
      </c>
      <c r="B1808" t="s">
        <v>4602</v>
      </c>
      <c r="E1808" t="s">
        <v>30</v>
      </c>
      <c r="F1808" t="s">
        <v>1790</v>
      </c>
      <c r="G1808" t="s">
        <v>1791</v>
      </c>
      <c r="H1808" t="s">
        <v>3040</v>
      </c>
      <c r="I1808" t="s">
        <v>79</v>
      </c>
      <c r="P1808" t="s">
        <v>44</v>
      </c>
      <c r="U1808" t="str">
        <f>CONCATENATE(Parameter[[#This Row],[Use Case 1]],";",Parameter[[#This Row],[Use Case 2]],";",Parameter[[#This Row],[Use Case 3]],";",Parameter[[#This Row],[Use Case 4]],";",Parameter[[#This Row],[Use Case 5]],";")</f>
        <v>Kostenermittlung;;;;;</v>
      </c>
      <c r="V1808" t="s">
        <v>34</v>
      </c>
      <c r="W1808">
        <v>2022</v>
      </c>
      <c r="Y1808" t="s">
        <v>4661</v>
      </c>
      <c r="AD1808">
        <f t="shared" si="28"/>
        <v>1807</v>
      </c>
    </row>
    <row r="1809" spans="1:30" x14ac:dyDescent="0.3">
      <c r="A1809" t="s">
        <v>29</v>
      </c>
      <c r="B1809" t="s">
        <v>4602</v>
      </c>
      <c r="E1809" t="s">
        <v>30</v>
      </c>
      <c r="F1809" t="s">
        <v>1790</v>
      </c>
      <c r="G1809" t="s">
        <v>1791</v>
      </c>
      <c r="H1809" t="s">
        <v>114</v>
      </c>
      <c r="I1809" t="s">
        <v>79</v>
      </c>
      <c r="P1809" t="s">
        <v>44</v>
      </c>
      <c r="U1809" t="str">
        <f>CONCATENATE(Parameter[[#This Row],[Use Case 1]],";",Parameter[[#This Row],[Use Case 2]],";",Parameter[[#This Row],[Use Case 3]],";",Parameter[[#This Row],[Use Case 4]],";",Parameter[[#This Row],[Use Case 5]],";")</f>
        <v>Kostenermittlung;;;;;</v>
      </c>
      <c r="V1809" t="s">
        <v>34</v>
      </c>
      <c r="W1809">
        <v>2022</v>
      </c>
      <c r="Y1809" t="s">
        <v>4661</v>
      </c>
      <c r="AD1809">
        <f t="shared" si="28"/>
        <v>1808</v>
      </c>
    </row>
    <row r="1810" spans="1:30" x14ac:dyDescent="0.3">
      <c r="A1810" t="s">
        <v>29</v>
      </c>
      <c r="B1810" t="s">
        <v>4602</v>
      </c>
      <c r="E1810" t="s">
        <v>30</v>
      </c>
      <c r="F1810" t="s">
        <v>1790</v>
      </c>
      <c r="G1810" t="s">
        <v>1797</v>
      </c>
      <c r="H1810"/>
      <c r="I1810" t="s">
        <v>37</v>
      </c>
      <c r="J1810" t="s">
        <v>1799</v>
      </c>
      <c r="K1810" t="s">
        <v>47</v>
      </c>
      <c r="L1810" t="s">
        <v>1798</v>
      </c>
      <c r="M1810" t="s">
        <v>41</v>
      </c>
      <c r="N1810" t="s">
        <v>55</v>
      </c>
      <c r="O1810" t="s">
        <v>43</v>
      </c>
      <c r="P1810" t="s">
        <v>44</v>
      </c>
      <c r="U1810" t="str">
        <f>CONCATENATE(Parameter[[#This Row],[Use Case 1]],";",Parameter[[#This Row],[Use Case 2]],";",Parameter[[#This Row],[Use Case 3]],";",Parameter[[#This Row],[Use Case 4]],";",Parameter[[#This Row],[Use Case 5]],";")</f>
        <v>Kostenermittlung;;;;;</v>
      </c>
      <c r="V1810" t="s">
        <v>34</v>
      </c>
      <c r="W1810">
        <v>2022</v>
      </c>
      <c r="Y1810" t="s">
        <v>4661</v>
      </c>
      <c r="Z1810" t="str">
        <f>"Asi_"&amp;MID(J1810,3,40)</f>
        <v>Asi_ExposedScreed</v>
      </c>
      <c r="AD1810">
        <f t="shared" si="28"/>
        <v>1809</v>
      </c>
    </row>
    <row r="1811" spans="1:30" x14ac:dyDescent="0.3">
      <c r="A1811" t="s">
        <v>29</v>
      </c>
      <c r="B1811" t="s">
        <v>4602</v>
      </c>
      <c r="E1811" t="s">
        <v>30</v>
      </c>
      <c r="F1811" t="s">
        <v>1790</v>
      </c>
      <c r="G1811" t="s">
        <v>1800</v>
      </c>
      <c r="H1811"/>
      <c r="I1811" t="s">
        <v>37</v>
      </c>
      <c r="J1811" t="s">
        <v>1802</v>
      </c>
      <c r="K1811" t="s">
        <v>74</v>
      </c>
      <c r="L1811" t="s">
        <v>1801</v>
      </c>
      <c r="M1811" t="s">
        <v>41</v>
      </c>
      <c r="N1811" t="s">
        <v>55</v>
      </c>
      <c r="O1811" t="s">
        <v>43</v>
      </c>
      <c r="P1811" t="s">
        <v>44</v>
      </c>
      <c r="U1811" t="str">
        <f>CONCATENATE(Parameter[[#This Row],[Use Case 1]],";",Parameter[[#This Row],[Use Case 2]],";",Parameter[[#This Row],[Use Case 3]],";",Parameter[[#This Row],[Use Case 4]],";",Parameter[[#This Row],[Use Case 5]],";")</f>
        <v>Kostenermittlung;;;;;</v>
      </c>
      <c r="V1811" t="s">
        <v>34</v>
      </c>
      <c r="W1811">
        <v>2022</v>
      </c>
      <c r="Y1811" t="s">
        <v>4661</v>
      </c>
      <c r="Z1811" t="s">
        <v>1803</v>
      </c>
      <c r="AD1811">
        <f t="shared" si="28"/>
        <v>1810</v>
      </c>
    </row>
    <row r="1812" spans="1:30" x14ac:dyDescent="0.3">
      <c r="A1812" t="s">
        <v>29</v>
      </c>
      <c r="B1812" t="s">
        <v>4602</v>
      </c>
      <c r="E1812" t="s">
        <v>30</v>
      </c>
      <c r="F1812" t="s">
        <v>1790</v>
      </c>
      <c r="G1812" t="s">
        <v>1800</v>
      </c>
      <c r="H1812" t="s">
        <v>115</v>
      </c>
      <c r="I1812" t="s">
        <v>79</v>
      </c>
      <c r="P1812" t="s">
        <v>44</v>
      </c>
      <c r="U1812" t="str">
        <f>CONCATENATE(Parameter[[#This Row],[Use Case 1]],";",Parameter[[#This Row],[Use Case 2]],";",Parameter[[#This Row],[Use Case 3]],";",Parameter[[#This Row],[Use Case 4]],";",Parameter[[#This Row],[Use Case 5]],";")</f>
        <v>Kostenermittlung;;;;;</v>
      </c>
      <c r="V1812" t="s">
        <v>34</v>
      </c>
      <c r="W1812">
        <v>2022</v>
      </c>
      <c r="Y1812" t="s">
        <v>4661</v>
      </c>
      <c r="AD1812">
        <f t="shared" si="28"/>
        <v>1811</v>
      </c>
    </row>
    <row r="1813" spans="1:30" x14ac:dyDescent="0.3">
      <c r="A1813" t="s">
        <v>29</v>
      </c>
      <c r="B1813" t="s">
        <v>4602</v>
      </c>
      <c r="E1813" t="s">
        <v>30</v>
      </c>
      <c r="F1813" t="s">
        <v>1790</v>
      </c>
      <c r="G1813" t="s">
        <v>1800</v>
      </c>
      <c r="H1813" t="s">
        <v>1686</v>
      </c>
      <c r="I1813" t="s">
        <v>79</v>
      </c>
      <c r="P1813" t="s">
        <v>44</v>
      </c>
      <c r="U1813" t="str">
        <f>CONCATENATE(Parameter[[#This Row],[Use Case 1]],";",Parameter[[#This Row],[Use Case 2]],";",Parameter[[#This Row],[Use Case 3]],";",Parameter[[#This Row],[Use Case 4]],";",Parameter[[#This Row],[Use Case 5]],";")</f>
        <v>Kostenermittlung;;;;;</v>
      </c>
      <c r="V1813" t="s">
        <v>34</v>
      </c>
      <c r="W1813">
        <v>2022</v>
      </c>
      <c r="Y1813" t="s">
        <v>4661</v>
      </c>
      <c r="AD1813">
        <f t="shared" si="28"/>
        <v>1812</v>
      </c>
    </row>
    <row r="1814" spans="1:30" x14ac:dyDescent="0.3">
      <c r="A1814" t="s">
        <v>29</v>
      </c>
      <c r="B1814" t="s">
        <v>4602</v>
      </c>
      <c r="E1814" t="s">
        <v>30</v>
      </c>
      <c r="F1814" t="s">
        <v>1790</v>
      </c>
      <c r="G1814" t="s">
        <v>1800</v>
      </c>
      <c r="H1814" t="s">
        <v>1804</v>
      </c>
      <c r="I1814" t="s">
        <v>79</v>
      </c>
      <c r="P1814" t="s">
        <v>44</v>
      </c>
      <c r="U1814" t="str">
        <f>CONCATENATE(Parameter[[#This Row],[Use Case 1]],";",Parameter[[#This Row],[Use Case 2]],";",Parameter[[#This Row],[Use Case 3]],";",Parameter[[#This Row],[Use Case 4]],";",Parameter[[#This Row],[Use Case 5]],";")</f>
        <v>Kostenermittlung;;;;;</v>
      </c>
      <c r="V1814" t="s">
        <v>34</v>
      </c>
      <c r="W1814">
        <v>2022</v>
      </c>
      <c r="Y1814" t="s">
        <v>4661</v>
      </c>
      <c r="AD1814">
        <f t="shared" si="28"/>
        <v>1813</v>
      </c>
    </row>
    <row r="1815" spans="1:30" x14ac:dyDescent="0.3">
      <c r="A1815" t="s">
        <v>29</v>
      </c>
      <c r="B1815" t="s">
        <v>4602</v>
      </c>
      <c r="E1815" t="s">
        <v>30</v>
      </c>
      <c r="F1815" t="s">
        <v>1790</v>
      </c>
      <c r="G1815" t="s">
        <v>1800</v>
      </c>
      <c r="H1815" t="s">
        <v>1805</v>
      </c>
      <c r="I1815" t="s">
        <v>79</v>
      </c>
      <c r="P1815" t="s">
        <v>44</v>
      </c>
      <c r="U1815" t="str">
        <f>CONCATENATE(Parameter[[#This Row],[Use Case 1]],";",Parameter[[#This Row],[Use Case 2]],";",Parameter[[#This Row],[Use Case 3]],";",Parameter[[#This Row],[Use Case 4]],";",Parameter[[#This Row],[Use Case 5]],";")</f>
        <v>Kostenermittlung;;;;;</v>
      </c>
      <c r="V1815" t="s">
        <v>34</v>
      </c>
      <c r="W1815">
        <v>2022</v>
      </c>
      <c r="Y1815" t="s">
        <v>4661</v>
      </c>
      <c r="AD1815">
        <f t="shared" si="28"/>
        <v>1814</v>
      </c>
    </row>
    <row r="1816" spans="1:30" x14ac:dyDescent="0.3">
      <c r="A1816" t="s">
        <v>29</v>
      </c>
      <c r="B1816" t="s">
        <v>4602</v>
      </c>
      <c r="E1816" t="s">
        <v>30</v>
      </c>
      <c r="F1816" t="s">
        <v>1790</v>
      </c>
      <c r="G1816" t="s">
        <v>1800</v>
      </c>
      <c r="H1816" t="s">
        <v>1806</v>
      </c>
      <c r="I1816" t="s">
        <v>79</v>
      </c>
      <c r="P1816" t="s">
        <v>44</v>
      </c>
      <c r="U1816" t="str">
        <f>CONCATENATE(Parameter[[#This Row],[Use Case 1]],";",Parameter[[#This Row],[Use Case 2]],";",Parameter[[#This Row],[Use Case 3]],";",Parameter[[#This Row],[Use Case 4]],";",Parameter[[#This Row],[Use Case 5]],";")</f>
        <v>Kostenermittlung;;;;;</v>
      </c>
      <c r="V1816" t="s">
        <v>34</v>
      </c>
      <c r="W1816">
        <v>2022</v>
      </c>
      <c r="Y1816" t="s">
        <v>4661</v>
      </c>
      <c r="AD1816">
        <f t="shared" si="28"/>
        <v>1815</v>
      </c>
    </row>
    <row r="1817" spans="1:30" x14ac:dyDescent="0.3">
      <c r="A1817" t="s">
        <v>29</v>
      </c>
      <c r="B1817" t="s">
        <v>4602</v>
      </c>
      <c r="E1817" t="s">
        <v>30</v>
      </c>
      <c r="F1817" t="s">
        <v>1790</v>
      </c>
      <c r="G1817" t="s">
        <v>1800</v>
      </c>
      <c r="H1817" t="s">
        <v>3040</v>
      </c>
      <c r="I1817" t="s">
        <v>79</v>
      </c>
      <c r="P1817" t="s">
        <v>44</v>
      </c>
      <c r="U1817" t="str">
        <f>CONCATENATE(Parameter[[#This Row],[Use Case 1]],";",Parameter[[#This Row],[Use Case 2]],";",Parameter[[#This Row],[Use Case 3]],";",Parameter[[#This Row],[Use Case 4]],";",Parameter[[#This Row],[Use Case 5]],";")</f>
        <v>Kostenermittlung;;;;;</v>
      </c>
      <c r="V1817" t="s">
        <v>34</v>
      </c>
      <c r="W1817">
        <v>2022</v>
      </c>
      <c r="Y1817" t="s">
        <v>4661</v>
      </c>
      <c r="AD1817">
        <f t="shared" si="28"/>
        <v>1816</v>
      </c>
    </row>
    <row r="1818" spans="1:30" x14ac:dyDescent="0.3">
      <c r="A1818" t="s">
        <v>29</v>
      </c>
      <c r="B1818" t="s">
        <v>4602</v>
      </c>
      <c r="E1818" t="s">
        <v>30</v>
      </c>
      <c r="F1818" t="s">
        <v>1790</v>
      </c>
      <c r="G1818" t="s">
        <v>1800</v>
      </c>
      <c r="H1818" t="s">
        <v>114</v>
      </c>
      <c r="I1818" t="s">
        <v>79</v>
      </c>
      <c r="P1818" t="s">
        <v>44</v>
      </c>
      <c r="U1818" t="str">
        <f>CONCATENATE(Parameter[[#This Row],[Use Case 1]],";",Parameter[[#This Row],[Use Case 2]],";",Parameter[[#This Row],[Use Case 3]],";",Parameter[[#This Row],[Use Case 4]],";",Parameter[[#This Row],[Use Case 5]],";")</f>
        <v>Kostenermittlung;;;;;</v>
      </c>
      <c r="V1818" t="s">
        <v>34</v>
      </c>
      <c r="W1818">
        <v>2022</v>
      </c>
      <c r="Y1818" t="s">
        <v>4661</v>
      </c>
      <c r="AD1818">
        <f t="shared" si="28"/>
        <v>1817</v>
      </c>
    </row>
    <row r="1819" spans="1:30" x14ac:dyDescent="0.3">
      <c r="A1819" t="s">
        <v>29</v>
      </c>
      <c r="B1819" t="s">
        <v>4602</v>
      </c>
      <c r="E1819" t="s">
        <v>30</v>
      </c>
      <c r="F1819" t="s">
        <v>1790</v>
      </c>
      <c r="G1819" t="s">
        <v>1807</v>
      </c>
      <c r="H1819"/>
      <c r="I1819" t="s">
        <v>37</v>
      </c>
      <c r="J1819" t="s">
        <v>1809</v>
      </c>
      <c r="K1819" t="s">
        <v>47</v>
      </c>
      <c r="L1819" t="s">
        <v>1808</v>
      </c>
      <c r="M1819" t="s">
        <v>41</v>
      </c>
      <c r="N1819" t="s">
        <v>55</v>
      </c>
      <c r="O1819" t="s">
        <v>43</v>
      </c>
      <c r="P1819" t="s">
        <v>44</v>
      </c>
      <c r="U1819" t="str">
        <f>CONCATENATE(Parameter[[#This Row],[Use Case 1]],";",Parameter[[#This Row],[Use Case 2]],";",Parameter[[#This Row],[Use Case 3]],";",Parameter[[#This Row],[Use Case 4]],";",Parameter[[#This Row],[Use Case 5]],";")</f>
        <v>Kostenermittlung;;;;;</v>
      </c>
      <c r="V1819" t="s">
        <v>34</v>
      </c>
      <c r="W1819">
        <v>2022</v>
      </c>
      <c r="Y1819" t="s">
        <v>4661</v>
      </c>
      <c r="Z1819" t="str">
        <f>"Asi_"&amp;MID(J1819,3,40)</f>
        <v>Asi_HeatingScreed</v>
      </c>
      <c r="AB1819" t="s">
        <v>4410</v>
      </c>
      <c r="AC1819" t="s">
        <v>4411</v>
      </c>
      <c r="AD1819">
        <f t="shared" si="28"/>
        <v>1818</v>
      </c>
    </row>
    <row r="1820" spans="1:30" x14ac:dyDescent="0.3">
      <c r="A1820" t="s">
        <v>29</v>
      </c>
      <c r="B1820" t="s">
        <v>4602</v>
      </c>
      <c r="E1820" t="s">
        <v>30</v>
      </c>
      <c r="F1820" t="s">
        <v>1790</v>
      </c>
      <c r="G1820" t="s">
        <v>1810</v>
      </c>
      <c r="H1820"/>
      <c r="I1820" t="s">
        <v>37</v>
      </c>
      <c r="J1820" t="s">
        <v>1812</v>
      </c>
      <c r="K1820" t="s">
        <v>74</v>
      </c>
      <c r="L1820" t="s">
        <v>1811</v>
      </c>
      <c r="M1820" t="s">
        <v>41</v>
      </c>
      <c r="N1820" t="s">
        <v>55</v>
      </c>
      <c r="O1820" t="s">
        <v>43</v>
      </c>
      <c r="P1820" t="s">
        <v>44</v>
      </c>
      <c r="U1820" t="str">
        <f>CONCATENATE(Parameter[[#This Row],[Use Case 1]],";",Parameter[[#This Row],[Use Case 2]],";",Parameter[[#This Row],[Use Case 3]],";",Parameter[[#This Row],[Use Case 4]],";",Parameter[[#This Row],[Use Case 5]],";")</f>
        <v>Kostenermittlung;;;;;</v>
      </c>
      <c r="V1820" t="s">
        <v>34</v>
      </c>
      <c r="W1820">
        <v>2022</v>
      </c>
      <c r="Y1820" t="s">
        <v>4661</v>
      </c>
      <c r="Z1820" t="s">
        <v>1813</v>
      </c>
      <c r="AD1820">
        <f t="shared" si="28"/>
        <v>1819</v>
      </c>
    </row>
    <row r="1821" spans="1:30" x14ac:dyDescent="0.3">
      <c r="A1821" t="s">
        <v>29</v>
      </c>
      <c r="B1821" t="s">
        <v>4602</v>
      </c>
      <c r="E1821" t="s">
        <v>30</v>
      </c>
      <c r="F1821" t="s">
        <v>1790</v>
      </c>
      <c r="G1821" t="s">
        <v>1810</v>
      </c>
      <c r="H1821" t="s">
        <v>115</v>
      </c>
      <c r="I1821" t="s">
        <v>79</v>
      </c>
      <c r="P1821" t="s">
        <v>44</v>
      </c>
      <c r="U1821" t="str">
        <f>CONCATENATE(Parameter[[#This Row],[Use Case 1]],";",Parameter[[#This Row],[Use Case 2]],";",Parameter[[#This Row],[Use Case 3]],";",Parameter[[#This Row],[Use Case 4]],";",Parameter[[#This Row],[Use Case 5]],";")</f>
        <v>Kostenermittlung;;;;;</v>
      </c>
      <c r="V1821" t="s">
        <v>34</v>
      </c>
      <c r="W1821">
        <v>2022</v>
      </c>
      <c r="Y1821" t="s">
        <v>4661</v>
      </c>
      <c r="AD1821">
        <f t="shared" si="28"/>
        <v>1820</v>
      </c>
    </row>
    <row r="1822" spans="1:30" x14ac:dyDescent="0.3">
      <c r="A1822" t="s">
        <v>29</v>
      </c>
      <c r="B1822" t="s">
        <v>4602</v>
      </c>
      <c r="E1822" t="s">
        <v>30</v>
      </c>
      <c r="F1822" t="s">
        <v>1790</v>
      </c>
      <c r="G1822" t="s">
        <v>1810</v>
      </c>
      <c r="H1822" t="s">
        <v>1686</v>
      </c>
      <c r="I1822" t="s">
        <v>79</v>
      </c>
      <c r="P1822" t="s">
        <v>44</v>
      </c>
      <c r="U1822" t="str">
        <f>CONCATENATE(Parameter[[#This Row],[Use Case 1]],";",Parameter[[#This Row],[Use Case 2]],";",Parameter[[#This Row],[Use Case 3]],";",Parameter[[#This Row],[Use Case 4]],";",Parameter[[#This Row],[Use Case 5]],";")</f>
        <v>Kostenermittlung;;;;;</v>
      </c>
      <c r="V1822" t="s">
        <v>34</v>
      </c>
      <c r="W1822">
        <v>2022</v>
      </c>
      <c r="Y1822" t="s">
        <v>4661</v>
      </c>
      <c r="AD1822">
        <f t="shared" si="28"/>
        <v>1821</v>
      </c>
    </row>
    <row r="1823" spans="1:30" x14ac:dyDescent="0.3">
      <c r="A1823" t="s">
        <v>29</v>
      </c>
      <c r="B1823" t="s">
        <v>4602</v>
      </c>
      <c r="E1823" t="s">
        <v>30</v>
      </c>
      <c r="F1823" t="s">
        <v>1790</v>
      </c>
      <c r="G1823" t="s">
        <v>1810</v>
      </c>
      <c r="H1823" t="s">
        <v>1814</v>
      </c>
      <c r="I1823" t="s">
        <v>79</v>
      </c>
      <c r="P1823" t="s">
        <v>44</v>
      </c>
      <c r="U1823" t="str">
        <f>CONCATENATE(Parameter[[#This Row],[Use Case 1]],";",Parameter[[#This Row],[Use Case 2]],";",Parameter[[#This Row],[Use Case 3]],";",Parameter[[#This Row],[Use Case 4]],";",Parameter[[#This Row],[Use Case 5]],";")</f>
        <v>Kostenermittlung;;;;;</v>
      </c>
      <c r="V1823" t="s">
        <v>34</v>
      </c>
      <c r="W1823">
        <v>2022</v>
      </c>
      <c r="Y1823" t="s">
        <v>4661</v>
      </c>
      <c r="AD1823">
        <f t="shared" si="28"/>
        <v>1822</v>
      </c>
    </row>
    <row r="1824" spans="1:30" x14ac:dyDescent="0.3">
      <c r="A1824" t="s">
        <v>29</v>
      </c>
      <c r="B1824" t="s">
        <v>4602</v>
      </c>
      <c r="E1824" t="s">
        <v>30</v>
      </c>
      <c r="F1824" t="s">
        <v>1790</v>
      </c>
      <c r="G1824" t="s">
        <v>1810</v>
      </c>
      <c r="H1824" t="s">
        <v>1815</v>
      </c>
      <c r="I1824" t="s">
        <v>79</v>
      </c>
      <c r="P1824" t="s">
        <v>44</v>
      </c>
      <c r="U1824" t="str">
        <f>CONCATENATE(Parameter[[#This Row],[Use Case 1]],";",Parameter[[#This Row],[Use Case 2]],";",Parameter[[#This Row],[Use Case 3]],";",Parameter[[#This Row],[Use Case 4]],";",Parameter[[#This Row],[Use Case 5]],";")</f>
        <v>Kostenermittlung;;;;;</v>
      </c>
      <c r="V1824" t="s">
        <v>34</v>
      </c>
      <c r="W1824">
        <v>2022</v>
      </c>
      <c r="Y1824" t="s">
        <v>4661</v>
      </c>
      <c r="AD1824">
        <f t="shared" si="28"/>
        <v>1823</v>
      </c>
    </row>
    <row r="1825" spans="1:30" x14ac:dyDescent="0.3">
      <c r="A1825" t="s">
        <v>29</v>
      </c>
      <c r="B1825" t="s">
        <v>4602</v>
      </c>
      <c r="E1825" t="s">
        <v>30</v>
      </c>
      <c r="F1825" t="s">
        <v>1790</v>
      </c>
      <c r="G1825" t="s">
        <v>1810</v>
      </c>
      <c r="H1825" t="s">
        <v>1816</v>
      </c>
      <c r="I1825" t="s">
        <v>79</v>
      </c>
      <c r="P1825" t="s">
        <v>44</v>
      </c>
      <c r="U1825" t="str">
        <f>CONCATENATE(Parameter[[#This Row],[Use Case 1]],";",Parameter[[#This Row],[Use Case 2]],";",Parameter[[#This Row],[Use Case 3]],";",Parameter[[#This Row],[Use Case 4]],";",Parameter[[#This Row],[Use Case 5]],";")</f>
        <v>Kostenermittlung;;;;;</v>
      </c>
      <c r="V1825" t="s">
        <v>34</v>
      </c>
      <c r="W1825">
        <v>2022</v>
      </c>
      <c r="Y1825" t="s">
        <v>4661</v>
      </c>
      <c r="AD1825">
        <f t="shared" si="28"/>
        <v>1824</v>
      </c>
    </row>
    <row r="1826" spans="1:30" x14ac:dyDescent="0.3">
      <c r="A1826" t="s">
        <v>29</v>
      </c>
      <c r="B1826" t="s">
        <v>4602</v>
      </c>
      <c r="E1826" t="s">
        <v>30</v>
      </c>
      <c r="F1826" t="s">
        <v>1790</v>
      </c>
      <c r="G1826" t="s">
        <v>1810</v>
      </c>
      <c r="H1826" t="s">
        <v>3040</v>
      </c>
      <c r="I1826" t="s">
        <v>79</v>
      </c>
      <c r="P1826" t="s">
        <v>44</v>
      </c>
      <c r="U1826" t="str">
        <f>CONCATENATE(Parameter[[#This Row],[Use Case 1]],";",Parameter[[#This Row],[Use Case 2]],";",Parameter[[#This Row],[Use Case 3]],";",Parameter[[#This Row],[Use Case 4]],";",Parameter[[#This Row],[Use Case 5]],";")</f>
        <v>Kostenermittlung;;;;;</v>
      </c>
      <c r="V1826" t="s">
        <v>34</v>
      </c>
      <c r="W1826">
        <v>2022</v>
      </c>
      <c r="Y1826" t="s">
        <v>4661</v>
      </c>
      <c r="AD1826">
        <f t="shared" si="28"/>
        <v>1825</v>
      </c>
    </row>
    <row r="1827" spans="1:30" x14ac:dyDescent="0.3">
      <c r="A1827" t="s">
        <v>29</v>
      </c>
      <c r="B1827" t="s">
        <v>4602</v>
      </c>
      <c r="E1827" t="s">
        <v>30</v>
      </c>
      <c r="F1827" t="s">
        <v>1790</v>
      </c>
      <c r="G1827" t="s">
        <v>1810</v>
      </c>
      <c r="H1827" t="s">
        <v>114</v>
      </c>
      <c r="I1827" t="s">
        <v>79</v>
      </c>
      <c r="P1827" t="s">
        <v>44</v>
      </c>
      <c r="U1827" t="str">
        <f>CONCATENATE(Parameter[[#This Row],[Use Case 1]],";",Parameter[[#This Row],[Use Case 2]],";",Parameter[[#This Row],[Use Case 3]],";",Parameter[[#This Row],[Use Case 4]],";",Parameter[[#This Row],[Use Case 5]],";")</f>
        <v>Kostenermittlung;;;;;</v>
      </c>
      <c r="V1827" t="s">
        <v>34</v>
      </c>
      <c r="W1827">
        <v>2022</v>
      </c>
      <c r="Y1827" t="s">
        <v>4661</v>
      </c>
      <c r="AD1827">
        <f t="shared" si="28"/>
        <v>1826</v>
      </c>
    </row>
    <row r="1828" spans="1:30" x14ac:dyDescent="0.3">
      <c r="A1828" t="s">
        <v>29</v>
      </c>
      <c r="B1828" t="s">
        <v>4602</v>
      </c>
      <c r="E1828" t="s">
        <v>30</v>
      </c>
      <c r="F1828" t="s">
        <v>1790</v>
      </c>
      <c r="G1828" t="s">
        <v>1817</v>
      </c>
      <c r="H1828"/>
      <c r="I1828" t="s">
        <v>37</v>
      </c>
      <c r="J1828" t="s">
        <v>1819</v>
      </c>
      <c r="K1828" t="s">
        <v>47</v>
      </c>
      <c r="L1828" t="s">
        <v>1818</v>
      </c>
      <c r="M1828" t="s">
        <v>41</v>
      </c>
      <c r="N1828" t="s">
        <v>55</v>
      </c>
      <c r="O1828" t="s">
        <v>43</v>
      </c>
      <c r="P1828" t="s">
        <v>44</v>
      </c>
      <c r="U1828" t="str">
        <f>CONCATENATE(Parameter[[#This Row],[Use Case 1]],";",Parameter[[#This Row],[Use Case 2]],";",Parameter[[#This Row],[Use Case 3]],";",Parameter[[#This Row],[Use Case 4]],";",Parameter[[#This Row],[Use Case 5]],";")</f>
        <v>Kostenermittlung;;;;;</v>
      </c>
      <c r="V1828" t="s">
        <v>34</v>
      </c>
      <c r="W1828">
        <v>2022</v>
      </c>
      <c r="Y1828" t="s">
        <v>4661</v>
      </c>
      <c r="Z1828" t="str">
        <f>"Asi_"&amp;MID(J1828,3,40)</f>
        <v>Asi_SelfLevelingScreed</v>
      </c>
      <c r="AD1828">
        <f t="shared" si="28"/>
        <v>1827</v>
      </c>
    </row>
    <row r="1829" spans="1:30" x14ac:dyDescent="0.3">
      <c r="A1829" t="s">
        <v>29</v>
      </c>
      <c r="B1829" t="s">
        <v>4602</v>
      </c>
      <c r="E1829" t="s">
        <v>30</v>
      </c>
      <c r="F1829" t="s">
        <v>1790</v>
      </c>
      <c r="G1829" t="s">
        <v>1820</v>
      </c>
      <c r="H1829"/>
      <c r="I1829" t="s">
        <v>37</v>
      </c>
      <c r="J1829" t="s">
        <v>1822</v>
      </c>
      <c r="K1829" t="s">
        <v>74</v>
      </c>
      <c r="L1829" t="s">
        <v>1821</v>
      </c>
      <c r="M1829" t="s">
        <v>41</v>
      </c>
      <c r="N1829" t="s">
        <v>55</v>
      </c>
      <c r="O1829" t="s">
        <v>43</v>
      </c>
      <c r="P1829" t="s">
        <v>44</v>
      </c>
      <c r="U1829" t="str">
        <f>CONCATENATE(Parameter[[#This Row],[Use Case 1]],";",Parameter[[#This Row],[Use Case 2]],";",Parameter[[#This Row],[Use Case 3]],";",Parameter[[#This Row],[Use Case 4]],";",Parameter[[#This Row],[Use Case 5]],";")</f>
        <v>Kostenermittlung;;;;;</v>
      </c>
      <c r="V1829" t="s">
        <v>34</v>
      </c>
      <c r="W1829">
        <v>2022</v>
      </c>
      <c r="Y1829" t="s">
        <v>4661</v>
      </c>
      <c r="Z1829" t="s">
        <v>1823</v>
      </c>
      <c r="AD1829">
        <f t="shared" si="28"/>
        <v>1828</v>
      </c>
    </row>
    <row r="1830" spans="1:30" x14ac:dyDescent="0.3">
      <c r="A1830" t="s">
        <v>29</v>
      </c>
      <c r="B1830" t="s">
        <v>4602</v>
      </c>
      <c r="E1830" t="s">
        <v>30</v>
      </c>
      <c r="F1830" t="s">
        <v>1790</v>
      </c>
      <c r="G1830" t="s">
        <v>1820</v>
      </c>
      <c r="H1830" t="s">
        <v>115</v>
      </c>
      <c r="I1830" t="s">
        <v>79</v>
      </c>
      <c r="P1830" t="s">
        <v>44</v>
      </c>
      <c r="U1830" t="str">
        <f>CONCATENATE(Parameter[[#This Row],[Use Case 1]],";",Parameter[[#This Row],[Use Case 2]],";",Parameter[[#This Row],[Use Case 3]],";",Parameter[[#This Row],[Use Case 4]],";",Parameter[[#This Row],[Use Case 5]],";")</f>
        <v>Kostenermittlung;;;;;</v>
      </c>
      <c r="V1830" t="s">
        <v>34</v>
      </c>
      <c r="W1830">
        <v>2022</v>
      </c>
      <c r="Y1830" t="s">
        <v>4661</v>
      </c>
      <c r="AD1830">
        <f t="shared" si="28"/>
        <v>1829</v>
      </c>
    </row>
    <row r="1831" spans="1:30" x14ac:dyDescent="0.3">
      <c r="A1831" t="s">
        <v>29</v>
      </c>
      <c r="B1831" t="s">
        <v>4602</v>
      </c>
      <c r="E1831" t="s">
        <v>30</v>
      </c>
      <c r="F1831" t="s">
        <v>1790</v>
      </c>
      <c r="G1831" t="s">
        <v>1820</v>
      </c>
      <c r="H1831" t="s">
        <v>1686</v>
      </c>
      <c r="I1831" t="s">
        <v>79</v>
      </c>
      <c r="P1831" t="s">
        <v>44</v>
      </c>
      <c r="U1831" t="str">
        <f>CONCATENATE(Parameter[[#This Row],[Use Case 1]],";",Parameter[[#This Row],[Use Case 2]],";",Parameter[[#This Row],[Use Case 3]],";",Parameter[[#This Row],[Use Case 4]],";",Parameter[[#This Row],[Use Case 5]],";")</f>
        <v>Kostenermittlung;;;;;</v>
      </c>
      <c r="V1831" t="s">
        <v>34</v>
      </c>
      <c r="W1831">
        <v>2022</v>
      </c>
      <c r="Y1831" t="s">
        <v>4661</v>
      </c>
      <c r="AD1831">
        <f t="shared" si="28"/>
        <v>1830</v>
      </c>
    </row>
    <row r="1832" spans="1:30" x14ac:dyDescent="0.3">
      <c r="A1832" t="s">
        <v>29</v>
      </c>
      <c r="B1832" t="s">
        <v>4602</v>
      </c>
      <c r="E1832" t="s">
        <v>30</v>
      </c>
      <c r="F1832" t="s">
        <v>1790</v>
      </c>
      <c r="G1832" t="s">
        <v>1820</v>
      </c>
      <c r="H1832" t="s">
        <v>1824</v>
      </c>
      <c r="I1832" t="s">
        <v>79</v>
      </c>
      <c r="P1832" t="s">
        <v>44</v>
      </c>
      <c r="U1832" t="str">
        <f>CONCATENATE(Parameter[[#This Row],[Use Case 1]],";",Parameter[[#This Row],[Use Case 2]],";",Parameter[[#This Row],[Use Case 3]],";",Parameter[[#This Row],[Use Case 4]],";",Parameter[[#This Row],[Use Case 5]],";")</f>
        <v>Kostenermittlung;;;;;</v>
      </c>
      <c r="V1832" t="s">
        <v>34</v>
      </c>
      <c r="W1832">
        <v>2022</v>
      </c>
      <c r="Y1832" t="s">
        <v>4661</v>
      </c>
      <c r="AD1832">
        <f t="shared" si="28"/>
        <v>1831</v>
      </c>
    </row>
    <row r="1833" spans="1:30" x14ac:dyDescent="0.3">
      <c r="A1833" t="s">
        <v>29</v>
      </c>
      <c r="B1833" t="s">
        <v>4602</v>
      </c>
      <c r="E1833" t="s">
        <v>30</v>
      </c>
      <c r="F1833" t="s">
        <v>1790</v>
      </c>
      <c r="G1833" t="s">
        <v>1820</v>
      </c>
      <c r="H1833" t="s">
        <v>1825</v>
      </c>
      <c r="I1833" t="s">
        <v>79</v>
      </c>
      <c r="P1833" t="s">
        <v>44</v>
      </c>
      <c r="U1833" t="str">
        <f>CONCATENATE(Parameter[[#This Row],[Use Case 1]],";",Parameter[[#This Row],[Use Case 2]],";",Parameter[[#This Row],[Use Case 3]],";",Parameter[[#This Row],[Use Case 4]],";",Parameter[[#This Row],[Use Case 5]],";")</f>
        <v>Kostenermittlung;;;;;</v>
      </c>
      <c r="V1833" t="s">
        <v>34</v>
      </c>
      <c r="W1833">
        <v>2022</v>
      </c>
      <c r="Y1833" t="s">
        <v>4661</v>
      </c>
      <c r="AD1833">
        <f t="shared" si="28"/>
        <v>1832</v>
      </c>
    </row>
    <row r="1834" spans="1:30" x14ac:dyDescent="0.3">
      <c r="A1834" t="s">
        <v>29</v>
      </c>
      <c r="B1834" t="s">
        <v>4602</v>
      </c>
      <c r="E1834" t="s">
        <v>30</v>
      </c>
      <c r="F1834" t="s">
        <v>1790</v>
      </c>
      <c r="G1834" t="s">
        <v>1820</v>
      </c>
      <c r="H1834" t="s">
        <v>1826</v>
      </c>
      <c r="I1834" t="s">
        <v>79</v>
      </c>
      <c r="P1834" t="s">
        <v>44</v>
      </c>
      <c r="U1834" t="str">
        <f>CONCATENATE(Parameter[[#This Row],[Use Case 1]],";",Parameter[[#This Row],[Use Case 2]],";",Parameter[[#This Row],[Use Case 3]],";",Parameter[[#This Row],[Use Case 4]],";",Parameter[[#This Row],[Use Case 5]],";")</f>
        <v>Kostenermittlung;;;;;</v>
      </c>
      <c r="V1834" t="s">
        <v>34</v>
      </c>
      <c r="W1834">
        <v>2022</v>
      </c>
      <c r="Y1834" t="s">
        <v>4661</v>
      </c>
      <c r="AD1834">
        <f t="shared" si="28"/>
        <v>1833</v>
      </c>
    </row>
    <row r="1835" spans="1:30" x14ac:dyDescent="0.3">
      <c r="A1835" t="s">
        <v>29</v>
      </c>
      <c r="B1835" t="s">
        <v>4602</v>
      </c>
      <c r="E1835" t="s">
        <v>30</v>
      </c>
      <c r="F1835" t="s">
        <v>1790</v>
      </c>
      <c r="G1835" t="s">
        <v>1820</v>
      </c>
      <c r="H1835" t="s">
        <v>1827</v>
      </c>
      <c r="I1835" t="s">
        <v>79</v>
      </c>
      <c r="P1835" t="s">
        <v>44</v>
      </c>
      <c r="U1835" t="str">
        <f>CONCATENATE(Parameter[[#This Row],[Use Case 1]],";",Parameter[[#This Row],[Use Case 2]],";",Parameter[[#This Row],[Use Case 3]],";",Parameter[[#This Row],[Use Case 4]],";",Parameter[[#This Row],[Use Case 5]],";")</f>
        <v>Kostenermittlung;;;;;</v>
      </c>
      <c r="V1835" t="s">
        <v>34</v>
      </c>
      <c r="W1835">
        <v>2022</v>
      </c>
      <c r="Y1835" t="s">
        <v>4661</v>
      </c>
      <c r="AD1835">
        <f t="shared" si="28"/>
        <v>1834</v>
      </c>
    </row>
    <row r="1836" spans="1:30" x14ac:dyDescent="0.3">
      <c r="A1836" t="s">
        <v>29</v>
      </c>
      <c r="B1836" t="s">
        <v>4602</v>
      </c>
      <c r="E1836" t="s">
        <v>30</v>
      </c>
      <c r="F1836" t="s">
        <v>1790</v>
      </c>
      <c r="G1836" t="s">
        <v>1820</v>
      </c>
      <c r="H1836" t="s">
        <v>1828</v>
      </c>
      <c r="I1836" t="s">
        <v>79</v>
      </c>
      <c r="P1836" t="s">
        <v>44</v>
      </c>
      <c r="U1836" t="str">
        <f>CONCATENATE(Parameter[[#This Row],[Use Case 1]],";",Parameter[[#This Row],[Use Case 2]],";",Parameter[[#This Row],[Use Case 3]],";",Parameter[[#This Row],[Use Case 4]],";",Parameter[[#This Row],[Use Case 5]],";")</f>
        <v>Kostenermittlung;;;;;</v>
      </c>
      <c r="V1836" t="s">
        <v>34</v>
      </c>
      <c r="W1836">
        <v>2022</v>
      </c>
      <c r="Y1836" t="s">
        <v>4661</v>
      </c>
      <c r="AD1836">
        <f t="shared" si="28"/>
        <v>1835</v>
      </c>
    </row>
    <row r="1837" spans="1:30" x14ac:dyDescent="0.3">
      <c r="A1837" t="s">
        <v>29</v>
      </c>
      <c r="B1837" t="s">
        <v>4602</v>
      </c>
      <c r="E1837" t="s">
        <v>30</v>
      </c>
      <c r="F1837" t="s">
        <v>1790</v>
      </c>
      <c r="G1837" t="s">
        <v>1820</v>
      </c>
      <c r="H1837" t="s">
        <v>1829</v>
      </c>
      <c r="I1837" t="s">
        <v>79</v>
      </c>
      <c r="P1837" t="s">
        <v>44</v>
      </c>
      <c r="U1837" t="str">
        <f>CONCATENATE(Parameter[[#This Row],[Use Case 1]],";",Parameter[[#This Row],[Use Case 2]],";",Parameter[[#This Row],[Use Case 3]],";",Parameter[[#This Row],[Use Case 4]],";",Parameter[[#This Row],[Use Case 5]],";")</f>
        <v>Kostenermittlung;;;;;</v>
      </c>
      <c r="V1837" t="s">
        <v>34</v>
      </c>
      <c r="W1837">
        <v>2022</v>
      </c>
      <c r="Y1837" t="s">
        <v>4661</v>
      </c>
      <c r="AD1837">
        <f t="shared" si="28"/>
        <v>1836</v>
      </c>
    </row>
    <row r="1838" spans="1:30" x14ac:dyDescent="0.3">
      <c r="A1838" t="s">
        <v>29</v>
      </c>
      <c r="B1838" t="s">
        <v>4602</v>
      </c>
      <c r="E1838" t="s">
        <v>30</v>
      </c>
      <c r="F1838" t="s">
        <v>1790</v>
      </c>
      <c r="G1838" t="s">
        <v>1820</v>
      </c>
      <c r="H1838" t="s">
        <v>3040</v>
      </c>
      <c r="I1838" t="s">
        <v>79</v>
      </c>
      <c r="P1838" t="s">
        <v>44</v>
      </c>
      <c r="U1838" t="str">
        <f>CONCATENATE(Parameter[[#This Row],[Use Case 1]],";",Parameter[[#This Row],[Use Case 2]],";",Parameter[[#This Row],[Use Case 3]],";",Parameter[[#This Row],[Use Case 4]],";",Parameter[[#This Row],[Use Case 5]],";")</f>
        <v>Kostenermittlung;;;;;</v>
      </c>
      <c r="V1838" t="s">
        <v>34</v>
      </c>
      <c r="W1838">
        <v>2022</v>
      </c>
      <c r="Y1838" t="s">
        <v>4661</v>
      </c>
      <c r="AD1838">
        <f t="shared" si="28"/>
        <v>1837</v>
      </c>
    </row>
    <row r="1839" spans="1:30" x14ac:dyDescent="0.3">
      <c r="A1839" t="s">
        <v>29</v>
      </c>
      <c r="B1839" t="s">
        <v>4602</v>
      </c>
      <c r="E1839" t="s">
        <v>30</v>
      </c>
      <c r="F1839" t="s">
        <v>1790</v>
      </c>
      <c r="G1839" t="s">
        <v>1820</v>
      </c>
      <c r="H1839" t="s">
        <v>114</v>
      </c>
      <c r="I1839" t="s">
        <v>79</v>
      </c>
      <c r="P1839" t="s">
        <v>44</v>
      </c>
      <c r="U1839" t="str">
        <f>CONCATENATE(Parameter[[#This Row],[Use Case 1]],";",Parameter[[#This Row],[Use Case 2]],";",Parameter[[#This Row],[Use Case 3]],";",Parameter[[#This Row],[Use Case 4]],";",Parameter[[#This Row],[Use Case 5]],";")</f>
        <v>Kostenermittlung;;;;;</v>
      </c>
      <c r="V1839" t="s">
        <v>34</v>
      </c>
      <c r="W1839">
        <v>2022</v>
      </c>
      <c r="Y1839" t="s">
        <v>4661</v>
      </c>
      <c r="AD1839">
        <f t="shared" si="28"/>
        <v>1838</v>
      </c>
    </row>
    <row r="1840" spans="1:30" x14ac:dyDescent="0.3">
      <c r="A1840" t="s">
        <v>29</v>
      </c>
      <c r="B1840" t="s">
        <v>4602</v>
      </c>
      <c r="E1840" t="s">
        <v>30</v>
      </c>
      <c r="F1840" t="s">
        <v>1790</v>
      </c>
      <c r="G1840" t="s">
        <v>1830</v>
      </c>
      <c r="H1840"/>
      <c r="I1840" t="s">
        <v>37</v>
      </c>
      <c r="J1840" t="s">
        <v>1832</v>
      </c>
      <c r="K1840" t="s">
        <v>47</v>
      </c>
      <c r="L1840" t="s">
        <v>1831</v>
      </c>
      <c r="M1840" t="s">
        <v>41</v>
      </c>
      <c r="N1840" t="s">
        <v>55</v>
      </c>
      <c r="O1840" t="s">
        <v>43</v>
      </c>
      <c r="P1840" t="s">
        <v>44</v>
      </c>
      <c r="U1840" t="str">
        <f>CONCATENATE(Parameter[[#This Row],[Use Case 1]],";",Parameter[[#This Row],[Use Case 2]],";",Parameter[[#This Row],[Use Case 3]],";",Parameter[[#This Row],[Use Case 4]],";",Parameter[[#This Row],[Use Case 5]],";")</f>
        <v>Kostenermittlung;;;;;</v>
      </c>
      <c r="V1840" t="s">
        <v>34</v>
      </c>
      <c r="W1840">
        <v>2022</v>
      </c>
      <c r="Y1840" t="s">
        <v>4661</v>
      </c>
      <c r="Z1840" t="str">
        <f>"Asi_"&amp;MID(J1840,3,40)</f>
        <v>Asi_SyntheticFibreReinforcement</v>
      </c>
      <c r="AD1840">
        <f t="shared" si="28"/>
        <v>1839</v>
      </c>
    </row>
    <row r="1841" spans="1:30" x14ac:dyDescent="0.3">
      <c r="A1841" t="s">
        <v>29</v>
      </c>
      <c r="B1841" t="s">
        <v>4602</v>
      </c>
      <c r="E1841" t="s">
        <v>30</v>
      </c>
      <c r="F1841" t="s">
        <v>1790</v>
      </c>
      <c r="G1841" t="s">
        <v>1833</v>
      </c>
      <c r="H1841"/>
      <c r="I1841" t="s">
        <v>37</v>
      </c>
      <c r="J1841" t="s">
        <v>1835</v>
      </c>
      <c r="K1841" t="s">
        <v>74</v>
      </c>
      <c r="L1841" t="s">
        <v>1834</v>
      </c>
      <c r="M1841" t="s">
        <v>41</v>
      </c>
      <c r="N1841" t="s">
        <v>55</v>
      </c>
      <c r="O1841" t="s">
        <v>43</v>
      </c>
      <c r="P1841" t="s">
        <v>44</v>
      </c>
      <c r="U1841" t="str">
        <f>CONCATENATE(Parameter[[#This Row],[Use Case 1]],";",Parameter[[#This Row],[Use Case 2]],";",Parameter[[#This Row],[Use Case 3]],";",Parameter[[#This Row],[Use Case 4]],";",Parameter[[#This Row],[Use Case 5]],";")</f>
        <v>Kostenermittlung;;;;;</v>
      </c>
      <c r="V1841" t="s">
        <v>34</v>
      </c>
      <c r="W1841">
        <v>2022</v>
      </c>
      <c r="Y1841" t="s">
        <v>4661</v>
      </c>
      <c r="Z1841" t="s">
        <v>1836</v>
      </c>
      <c r="AD1841">
        <f t="shared" si="28"/>
        <v>1840</v>
      </c>
    </row>
    <row r="1842" spans="1:30" x14ac:dyDescent="0.3">
      <c r="A1842" t="s">
        <v>29</v>
      </c>
      <c r="B1842" t="s">
        <v>4602</v>
      </c>
      <c r="E1842" t="s">
        <v>30</v>
      </c>
      <c r="F1842" t="s">
        <v>1790</v>
      </c>
      <c r="G1842" t="s">
        <v>1833</v>
      </c>
      <c r="H1842" t="s">
        <v>115</v>
      </c>
      <c r="I1842" t="s">
        <v>79</v>
      </c>
      <c r="P1842" t="s">
        <v>44</v>
      </c>
      <c r="U1842" t="str">
        <f>CONCATENATE(Parameter[[#This Row],[Use Case 1]],";",Parameter[[#This Row],[Use Case 2]],";",Parameter[[#This Row],[Use Case 3]],";",Parameter[[#This Row],[Use Case 4]],";",Parameter[[#This Row],[Use Case 5]],";")</f>
        <v>Kostenermittlung;;;;;</v>
      </c>
      <c r="V1842" t="s">
        <v>34</v>
      </c>
      <c r="W1842">
        <v>2022</v>
      </c>
      <c r="Y1842" t="s">
        <v>4661</v>
      </c>
      <c r="AD1842">
        <f t="shared" si="28"/>
        <v>1841</v>
      </c>
    </row>
    <row r="1843" spans="1:30" x14ac:dyDescent="0.3">
      <c r="A1843" t="s">
        <v>29</v>
      </c>
      <c r="B1843" t="s">
        <v>4602</v>
      </c>
      <c r="E1843" t="s">
        <v>30</v>
      </c>
      <c r="F1843" t="s">
        <v>1790</v>
      </c>
      <c r="G1843" t="s">
        <v>1833</v>
      </c>
      <c r="H1843" t="s">
        <v>1686</v>
      </c>
      <c r="I1843" t="s">
        <v>79</v>
      </c>
      <c r="P1843" t="s">
        <v>44</v>
      </c>
      <c r="U1843" t="str">
        <f>CONCATENATE(Parameter[[#This Row],[Use Case 1]],";",Parameter[[#This Row],[Use Case 2]],";",Parameter[[#This Row],[Use Case 3]],";",Parameter[[#This Row],[Use Case 4]],";",Parameter[[#This Row],[Use Case 5]],";")</f>
        <v>Kostenermittlung;;;;;</v>
      </c>
      <c r="V1843" t="s">
        <v>34</v>
      </c>
      <c r="W1843">
        <v>2022</v>
      </c>
      <c r="Y1843" t="s">
        <v>4661</v>
      </c>
      <c r="AD1843">
        <f t="shared" si="28"/>
        <v>1842</v>
      </c>
    </row>
    <row r="1844" spans="1:30" x14ac:dyDescent="0.3">
      <c r="A1844" t="s">
        <v>29</v>
      </c>
      <c r="B1844" t="s">
        <v>4602</v>
      </c>
      <c r="E1844" t="s">
        <v>30</v>
      </c>
      <c r="F1844" t="s">
        <v>1790</v>
      </c>
      <c r="G1844" t="s">
        <v>1833</v>
      </c>
      <c r="H1844" t="s">
        <v>1837</v>
      </c>
      <c r="I1844" t="s">
        <v>79</v>
      </c>
      <c r="P1844" t="s">
        <v>44</v>
      </c>
      <c r="U1844" t="str">
        <f>CONCATENATE(Parameter[[#This Row],[Use Case 1]],";",Parameter[[#This Row],[Use Case 2]],";",Parameter[[#This Row],[Use Case 3]],";",Parameter[[#This Row],[Use Case 4]],";",Parameter[[#This Row],[Use Case 5]],";")</f>
        <v>Kostenermittlung;;;;;</v>
      </c>
      <c r="V1844" t="s">
        <v>34</v>
      </c>
      <c r="W1844">
        <v>2022</v>
      </c>
      <c r="Y1844" t="s">
        <v>4661</v>
      </c>
      <c r="AD1844">
        <f t="shared" si="28"/>
        <v>1843</v>
      </c>
    </row>
    <row r="1845" spans="1:30" x14ac:dyDescent="0.3">
      <c r="A1845" t="s">
        <v>29</v>
      </c>
      <c r="B1845" t="s">
        <v>4602</v>
      </c>
      <c r="E1845" t="s">
        <v>30</v>
      </c>
      <c r="F1845" t="s">
        <v>1790</v>
      </c>
      <c r="G1845" t="s">
        <v>1833</v>
      </c>
      <c r="H1845" t="s">
        <v>1838</v>
      </c>
      <c r="I1845" t="s">
        <v>79</v>
      </c>
      <c r="P1845" t="s">
        <v>44</v>
      </c>
      <c r="U1845" t="str">
        <f>CONCATENATE(Parameter[[#This Row],[Use Case 1]],";",Parameter[[#This Row],[Use Case 2]],";",Parameter[[#This Row],[Use Case 3]],";",Parameter[[#This Row],[Use Case 4]],";",Parameter[[#This Row],[Use Case 5]],";")</f>
        <v>Kostenermittlung;;;;;</v>
      </c>
      <c r="V1845" t="s">
        <v>34</v>
      </c>
      <c r="W1845">
        <v>2022</v>
      </c>
      <c r="Y1845" t="s">
        <v>4661</v>
      </c>
      <c r="AD1845">
        <f t="shared" si="28"/>
        <v>1844</v>
      </c>
    </row>
    <row r="1846" spans="1:30" x14ac:dyDescent="0.3">
      <c r="A1846" t="s">
        <v>29</v>
      </c>
      <c r="B1846" t="s">
        <v>4602</v>
      </c>
      <c r="E1846" t="s">
        <v>30</v>
      </c>
      <c r="F1846" t="s">
        <v>1790</v>
      </c>
      <c r="G1846" t="s">
        <v>1833</v>
      </c>
      <c r="H1846" t="s">
        <v>3040</v>
      </c>
      <c r="I1846" t="s">
        <v>79</v>
      </c>
      <c r="P1846" t="s">
        <v>44</v>
      </c>
      <c r="U1846" t="str">
        <f>CONCATENATE(Parameter[[#This Row],[Use Case 1]],";",Parameter[[#This Row],[Use Case 2]],";",Parameter[[#This Row],[Use Case 3]],";",Parameter[[#This Row],[Use Case 4]],";",Parameter[[#This Row],[Use Case 5]],";")</f>
        <v>Kostenermittlung;;;;;</v>
      </c>
      <c r="V1846" t="s">
        <v>34</v>
      </c>
      <c r="W1846">
        <v>2022</v>
      </c>
      <c r="Y1846" t="s">
        <v>4661</v>
      </c>
      <c r="AD1846">
        <f t="shared" si="28"/>
        <v>1845</v>
      </c>
    </row>
    <row r="1847" spans="1:30" x14ac:dyDescent="0.3">
      <c r="A1847" t="s">
        <v>29</v>
      </c>
      <c r="B1847" t="s">
        <v>4602</v>
      </c>
      <c r="E1847" t="s">
        <v>30</v>
      </c>
      <c r="F1847" t="s">
        <v>1790</v>
      </c>
      <c r="G1847" t="s">
        <v>1833</v>
      </c>
      <c r="H1847" t="s">
        <v>114</v>
      </c>
      <c r="I1847" t="s">
        <v>79</v>
      </c>
      <c r="P1847" t="s">
        <v>44</v>
      </c>
      <c r="U1847" t="str">
        <f>CONCATENATE(Parameter[[#This Row],[Use Case 1]],";",Parameter[[#This Row],[Use Case 2]],";",Parameter[[#This Row],[Use Case 3]],";",Parameter[[#This Row],[Use Case 4]],";",Parameter[[#This Row],[Use Case 5]],";")</f>
        <v>Kostenermittlung;;;;;</v>
      </c>
      <c r="V1847" t="s">
        <v>34</v>
      </c>
      <c r="W1847">
        <v>2022</v>
      </c>
      <c r="Y1847" t="s">
        <v>4661</v>
      </c>
      <c r="AD1847">
        <f t="shared" si="28"/>
        <v>1846</v>
      </c>
    </row>
    <row r="1848" spans="1:30" x14ac:dyDescent="0.3">
      <c r="A1848" t="s">
        <v>29</v>
      </c>
      <c r="B1848" t="s">
        <v>4602</v>
      </c>
      <c r="E1848" t="s">
        <v>30</v>
      </c>
      <c r="F1848" t="s">
        <v>1790</v>
      </c>
      <c r="G1848" t="s">
        <v>1839</v>
      </c>
      <c r="H1848"/>
      <c r="I1848" t="s">
        <v>37</v>
      </c>
      <c r="J1848" t="s">
        <v>1842</v>
      </c>
      <c r="K1848" t="s">
        <v>1841</v>
      </c>
      <c r="L1848" t="s">
        <v>1840</v>
      </c>
      <c r="M1848" t="s">
        <v>41</v>
      </c>
      <c r="N1848" t="s">
        <v>55</v>
      </c>
      <c r="O1848" t="s">
        <v>43</v>
      </c>
      <c r="P1848" t="s">
        <v>44</v>
      </c>
      <c r="U1848" t="str">
        <f>CONCATENATE(Parameter[[#This Row],[Use Case 1]],";",Parameter[[#This Row],[Use Case 2]],";",Parameter[[#This Row],[Use Case 3]],";",Parameter[[#This Row],[Use Case 4]],";",Parameter[[#This Row],[Use Case 5]],";")</f>
        <v>Kostenermittlung;;;;;</v>
      </c>
      <c r="V1848" t="s">
        <v>34</v>
      </c>
      <c r="W1848">
        <v>2022</v>
      </c>
      <c r="Y1848" t="s">
        <v>4661</v>
      </c>
      <c r="Z1848" t="str">
        <f>"Asi_"&amp;MID(J1848,3,40)</f>
        <v>Asi_RapidLevelCompensation</v>
      </c>
      <c r="AD1848">
        <f t="shared" si="28"/>
        <v>1847</v>
      </c>
    </row>
    <row r="1849" spans="1:30" x14ac:dyDescent="0.3">
      <c r="A1849" t="s">
        <v>29</v>
      </c>
      <c r="B1849" t="s">
        <v>4602</v>
      </c>
      <c r="E1849" t="s">
        <v>30</v>
      </c>
      <c r="F1849" t="s">
        <v>1790</v>
      </c>
      <c r="G1849" t="s">
        <v>1843</v>
      </c>
      <c r="H1849"/>
      <c r="I1849" t="s">
        <v>37</v>
      </c>
      <c r="J1849" t="s">
        <v>1845</v>
      </c>
      <c r="K1849" t="s">
        <v>74</v>
      </c>
      <c r="L1849" t="s">
        <v>1844</v>
      </c>
      <c r="M1849" t="s">
        <v>41</v>
      </c>
      <c r="N1849" t="s">
        <v>55</v>
      </c>
      <c r="O1849" t="s">
        <v>43</v>
      </c>
      <c r="P1849" t="s">
        <v>44</v>
      </c>
      <c r="U1849" t="str">
        <f>CONCATENATE(Parameter[[#This Row],[Use Case 1]],";",Parameter[[#This Row],[Use Case 2]],";",Parameter[[#This Row],[Use Case 3]],";",Parameter[[#This Row],[Use Case 4]],";",Parameter[[#This Row],[Use Case 5]],";")</f>
        <v>Kostenermittlung;;;;;</v>
      </c>
      <c r="V1849" t="s">
        <v>34</v>
      </c>
      <c r="W1849">
        <v>2022</v>
      </c>
      <c r="Y1849" t="s">
        <v>4661</v>
      </c>
      <c r="Z1849" t="s">
        <v>1846</v>
      </c>
      <c r="AD1849">
        <f t="shared" si="28"/>
        <v>1848</v>
      </c>
    </row>
    <row r="1850" spans="1:30" x14ac:dyDescent="0.3">
      <c r="A1850" t="s">
        <v>29</v>
      </c>
      <c r="B1850" t="s">
        <v>4602</v>
      </c>
      <c r="E1850" t="s">
        <v>30</v>
      </c>
      <c r="F1850" t="s">
        <v>1790</v>
      </c>
      <c r="G1850" t="s">
        <v>1843</v>
      </c>
      <c r="H1850" t="s">
        <v>115</v>
      </c>
      <c r="I1850" t="s">
        <v>79</v>
      </c>
      <c r="P1850" t="s">
        <v>44</v>
      </c>
      <c r="U1850" t="str">
        <f>CONCATENATE(Parameter[[#This Row],[Use Case 1]],";",Parameter[[#This Row],[Use Case 2]],";",Parameter[[#This Row],[Use Case 3]],";",Parameter[[#This Row],[Use Case 4]],";",Parameter[[#This Row],[Use Case 5]],";")</f>
        <v>Kostenermittlung;;;;;</v>
      </c>
      <c r="V1850" t="s">
        <v>34</v>
      </c>
      <c r="W1850">
        <v>2022</v>
      </c>
      <c r="Y1850" t="s">
        <v>4661</v>
      </c>
      <c r="AD1850">
        <f t="shared" si="28"/>
        <v>1849</v>
      </c>
    </row>
    <row r="1851" spans="1:30" x14ac:dyDescent="0.3">
      <c r="A1851" t="s">
        <v>29</v>
      </c>
      <c r="B1851" t="s">
        <v>4602</v>
      </c>
      <c r="E1851" t="s">
        <v>30</v>
      </c>
      <c r="F1851" t="s">
        <v>1790</v>
      </c>
      <c r="G1851" t="s">
        <v>1843</v>
      </c>
      <c r="H1851" t="s">
        <v>1686</v>
      </c>
      <c r="I1851" t="s">
        <v>79</v>
      </c>
      <c r="P1851" t="s">
        <v>44</v>
      </c>
      <c r="U1851" t="str">
        <f>CONCATENATE(Parameter[[#This Row],[Use Case 1]],";",Parameter[[#This Row],[Use Case 2]],";",Parameter[[#This Row],[Use Case 3]],";",Parameter[[#This Row],[Use Case 4]],";",Parameter[[#This Row],[Use Case 5]],";")</f>
        <v>Kostenermittlung;;;;;</v>
      </c>
      <c r="V1851" t="s">
        <v>34</v>
      </c>
      <c r="W1851">
        <v>2022</v>
      </c>
      <c r="Y1851" t="s">
        <v>4661</v>
      </c>
      <c r="AD1851">
        <f t="shared" si="28"/>
        <v>1850</v>
      </c>
    </row>
    <row r="1852" spans="1:30" x14ac:dyDescent="0.3">
      <c r="A1852" t="s">
        <v>29</v>
      </c>
      <c r="B1852" t="s">
        <v>4602</v>
      </c>
      <c r="E1852" t="s">
        <v>30</v>
      </c>
      <c r="F1852" t="s">
        <v>1790</v>
      </c>
      <c r="G1852" t="s">
        <v>1843</v>
      </c>
      <c r="H1852" t="s">
        <v>1847</v>
      </c>
      <c r="I1852" t="s">
        <v>79</v>
      </c>
      <c r="P1852" t="s">
        <v>44</v>
      </c>
      <c r="U1852" t="str">
        <f>CONCATENATE(Parameter[[#This Row],[Use Case 1]],";",Parameter[[#This Row],[Use Case 2]],";",Parameter[[#This Row],[Use Case 3]],";",Parameter[[#This Row],[Use Case 4]],";",Parameter[[#This Row],[Use Case 5]],";")</f>
        <v>Kostenermittlung;;;;;</v>
      </c>
      <c r="V1852" t="s">
        <v>34</v>
      </c>
      <c r="W1852">
        <v>2022</v>
      </c>
      <c r="Y1852" t="s">
        <v>4661</v>
      </c>
      <c r="AD1852">
        <f t="shared" si="28"/>
        <v>1851</v>
      </c>
    </row>
    <row r="1853" spans="1:30" x14ac:dyDescent="0.3">
      <c r="A1853" t="s">
        <v>29</v>
      </c>
      <c r="B1853" t="s">
        <v>4602</v>
      </c>
      <c r="E1853" t="s">
        <v>30</v>
      </c>
      <c r="F1853" t="s">
        <v>1790</v>
      </c>
      <c r="G1853" t="s">
        <v>1843</v>
      </c>
      <c r="H1853" t="s">
        <v>1848</v>
      </c>
      <c r="I1853" t="s">
        <v>79</v>
      </c>
      <c r="P1853" t="s">
        <v>44</v>
      </c>
      <c r="U1853" t="str">
        <f>CONCATENATE(Parameter[[#This Row],[Use Case 1]],";",Parameter[[#This Row],[Use Case 2]],";",Parameter[[#This Row],[Use Case 3]],";",Parameter[[#This Row],[Use Case 4]],";",Parameter[[#This Row],[Use Case 5]],";")</f>
        <v>Kostenermittlung;;;;;</v>
      </c>
      <c r="V1853" t="s">
        <v>34</v>
      </c>
      <c r="W1853">
        <v>2022</v>
      </c>
      <c r="Y1853" t="s">
        <v>4661</v>
      </c>
      <c r="AD1853">
        <f t="shared" si="28"/>
        <v>1852</v>
      </c>
    </row>
    <row r="1854" spans="1:30" x14ac:dyDescent="0.3">
      <c r="A1854" t="s">
        <v>29</v>
      </c>
      <c r="B1854" t="s">
        <v>4602</v>
      </c>
      <c r="E1854" t="s">
        <v>30</v>
      </c>
      <c r="F1854" t="s">
        <v>1790</v>
      </c>
      <c r="G1854" t="s">
        <v>1843</v>
      </c>
      <c r="H1854" t="s">
        <v>1203</v>
      </c>
      <c r="I1854" t="s">
        <v>79</v>
      </c>
      <c r="P1854" t="s">
        <v>44</v>
      </c>
      <c r="U1854" t="str">
        <f>CONCATENATE(Parameter[[#This Row],[Use Case 1]],";",Parameter[[#This Row],[Use Case 2]],";",Parameter[[#This Row],[Use Case 3]],";",Parameter[[#This Row],[Use Case 4]],";",Parameter[[#This Row],[Use Case 5]],";")</f>
        <v>Kostenermittlung;;;;;</v>
      </c>
      <c r="V1854" t="s">
        <v>34</v>
      </c>
      <c r="W1854">
        <v>2022</v>
      </c>
      <c r="Y1854" t="s">
        <v>4661</v>
      </c>
      <c r="AD1854">
        <f t="shared" si="28"/>
        <v>1853</v>
      </c>
    </row>
    <row r="1855" spans="1:30" x14ac:dyDescent="0.3">
      <c r="A1855" t="s">
        <v>29</v>
      </c>
      <c r="B1855" t="s">
        <v>4602</v>
      </c>
      <c r="E1855" t="s">
        <v>30</v>
      </c>
      <c r="F1855" t="s">
        <v>1790</v>
      </c>
      <c r="G1855" t="s">
        <v>1843</v>
      </c>
      <c r="H1855" t="s">
        <v>1849</v>
      </c>
      <c r="I1855" t="s">
        <v>79</v>
      </c>
      <c r="P1855" t="s">
        <v>44</v>
      </c>
      <c r="U1855" t="str">
        <f>CONCATENATE(Parameter[[#This Row],[Use Case 1]],";",Parameter[[#This Row],[Use Case 2]],";",Parameter[[#This Row],[Use Case 3]],";",Parameter[[#This Row],[Use Case 4]],";",Parameter[[#This Row],[Use Case 5]],";")</f>
        <v>Kostenermittlung;;;;;</v>
      </c>
      <c r="V1855" t="s">
        <v>34</v>
      </c>
      <c r="W1855">
        <v>2022</v>
      </c>
      <c r="Y1855" t="s">
        <v>4661</v>
      </c>
      <c r="AD1855">
        <f t="shared" si="28"/>
        <v>1854</v>
      </c>
    </row>
    <row r="1856" spans="1:30" x14ac:dyDescent="0.3">
      <c r="A1856" t="s">
        <v>29</v>
      </c>
      <c r="B1856" t="s">
        <v>4602</v>
      </c>
      <c r="E1856" t="s">
        <v>30</v>
      </c>
      <c r="F1856" t="s">
        <v>1790</v>
      </c>
      <c r="G1856" t="s">
        <v>1843</v>
      </c>
      <c r="H1856" t="s">
        <v>1850</v>
      </c>
      <c r="I1856" t="s">
        <v>79</v>
      </c>
      <c r="P1856" t="s">
        <v>44</v>
      </c>
      <c r="U1856" t="str">
        <f>CONCATENATE(Parameter[[#This Row],[Use Case 1]],";",Parameter[[#This Row],[Use Case 2]],";",Parameter[[#This Row],[Use Case 3]],";",Parameter[[#This Row],[Use Case 4]],";",Parameter[[#This Row],[Use Case 5]],";")</f>
        <v>Kostenermittlung;;;;;</v>
      </c>
      <c r="V1856" t="s">
        <v>34</v>
      </c>
      <c r="W1856">
        <v>2022</v>
      </c>
      <c r="Y1856" t="s">
        <v>4661</v>
      </c>
      <c r="AD1856">
        <f t="shared" si="28"/>
        <v>1855</v>
      </c>
    </row>
    <row r="1857" spans="1:30" x14ac:dyDescent="0.3">
      <c r="A1857" t="s">
        <v>29</v>
      </c>
      <c r="B1857" t="s">
        <v>4602</v>
      </c>
      <c r="E1857" t="s">
        <v>30</v>
      </c>
      <c r="F1857" t="s">
        <v>1790</v>
      </c>
      <c r="G1857" t="s">
        <v>1843</v>
      </c>
      <c r="H1857" t="s">
        <v>1851</v>
      </c>
      <c r="I1857" t="s">
        <v>79</v>
      </c>
      <c r="P1857" t="s">
        <v>44</v>
      </c>
      <c r="U1857" t="str">
        <f>CONCATENATE(Parameter[[#This Row],[Use Case 1]],";",Parameter[[#This Row],[Use Case 2]],";",Parameter[[#This Row],[Use Case 3]],";",Parameter[[#This Row],[Use Case 4]],";",Parameter[[#This Row],[Use Case 5]],";")</f>
        <v>Kostenermittlung;;;;;</v>
      </c>
      <c r="V1857" t="s">
        <v>34</v>
      </c>
      <c r="W1857">
        <v>2022</v>
      </c>
      <c r="Y1857" t="s">
        <v>4661</v>
      </c>
      <c r="AD1857">
        <f t="shared" si="28"/>
        <v>1856</v>
      </c>
    </row>
    <row r="1858" spans="1:30" x14ac:dyDescent="0.3">
      <c r="A1858" t="s">
        <v>29</v>
      </c>
      <c r="B1858" t="s">
        <v>4602</v>
      </c>
      <c r="E1858" t="s">
        <v>30</v>
      </c>
      <c r="F1858" t="s">
        <v>1790</v>
      </c>
      <c r="G1858" t="s">
        <v>1843</v>
      </c>
      <c r="H1858" t="s">
        <v>1852</v>
      </c>
      <c r="I1858" t="s">
        <v>79</v>
      </c>
      <c r="P1858" t="s">
        <v>44</v>
      </c>
      <c r="U1858" t="str">
        <f>CONCATENATE(Parameter[[#This Row],[Use Case 1]],";",Parameter[[#This Row],[Use Case 2]],";",Parameter[[#This Row],[Use Case 3]],";",Parameter[[#This Row],[Use Case 4]],";",Parameter[[#This Row],[Use Case 5]],";")</f>
        <v>Kostenermittlung;;;;;</v>
      </c>
      <c r="V1858" t="s">
        <v>34</v>
      </c>
      <c r="W1858">
        <v>2022</v>
      </c>
      <c r="Y1858" t="s">
        <v>4661</v>
      </c>
      <c r="AD1858">
        <f t="shared" si="28"/>
        <v>1857</v>
      </c>
    </row>
    <row r="1859" spans="1:30" x14ac:dyDescent="0.3">
      <c r="A1859" t="s">
        <v>29</v>
      </c>
      <c r="B1859" t="s">
        <v>4602</v>
      </c>
      <c r="E1859" t="s">
        <v>30</v>
      </c>
      <c r="F1859" t="s">
        <v>1790</v>
      </c>
      <c r="G1859" t="s">
        <v>1843</v>
      </c>
      <c r="H1859" t="s">
        <v>1853</v>
      </c>
      <c r="I1859" t="s">
        <v>79</v>
      </c>
      <c r="P1859" t="s">
        <v>44</v>
      </c>
      <c r="U1859" t="str">
        <f>CONCATENATE(Parameter[[#This Row],[Use Case 1]],";",Parameter[[#This Row],[Use Case 2]],";",Parameter[[#This Row],[Use Case 3]],";",Parameter[[#This Row],[Use Case 4]],";",Parameter[[#This Row],[Use Case 5]],";")</f>
        <v>Kostenermittlung;;;;;</v>
      </c>
      <c r="V1859" t="s">
        <v>34</v>
      </c>
      <c r="W1859">
        <v>2022</v>
      </c>
      <c r="Y1859" t="s">
        <v>4661</v>
      </c>
      <c r="AD1859">
        <f t="shared" si="28"/>
        <v>1858</v>
      </c>
    </row>
    <row r="1860" spans="1:30" x14ac:dyDescent="0.3">
      <c r="A1860" t="s">
        <v>29</v>
      </c>
      <c r="B1860" t="s">
        <v>4602</v>
      </c>
      <c r="E1860" t="s">
        <v>30</v>
      </c>
      <c r="F1860" t="s">
        <v>1790</v>
      </c>
      <c r="G1860" t="s">
        <v>1843</v>
      </c>
      <c r="H1860" t="s">
        <v>1231</v>
      </c>
      <c r="I1860" t="s">
        <v>79</v>
      </c>
      <c r="P1860" t="s">
        <v>44</v>
      </c>
      <c r="U1860" t="str">
        <f>CONCATENATE(Parameter[[#This Row],[Use Case 1]],";",Parameter[[#This Row],[Use Case 2]],";",Parameter[[#This Row],[Use Case 3]],";",Parameter[[#This Row],[Use Case 4]],";",Parameter[[#This Row],[Use Case 5]],";")</f>
        <v>Kostenermittlung;;;;;</v>
      </c>
      <c r="V1860" t="s">
        <v>34</v>
      </c>
      <c r="W1860">
        <v>2022</v>
      </c>
      <c r="Y1860" t="s">
        <v>4661</v>
      </c>
      <c r="AD1860">
        <f t="shared" ref="AD1860:AD1923" si="29">AD1859+1</f>
        <v>1859</v>
      </c>
    </row>
    <row r="1861" spans="1:30" x14ac:dyDescent="0.3">
      <c r="A1861" t="s">
        <v>29</v>
      </c>
      <c r="B1861" t="s">
        <v>4602</v>
      </c>
      <c r="E1861" t="s">
        <v>30</v>
      </c>
      <c r="F1861" t="s">
        <v>1790</v>
      </c>
      <c r="G1861" t="s">
        <v>1843</v>
      </c>
      <c r="H1861" t="s">
        <v>1232</v>
      </c>
      <c r="I1861" t="s">
        <v>79</v>
      </c>
      <c r="P1861" t="s">
        <v>44</v>
      </c>
      <c r="U1861" t="str">
        <f>CONCATENATE(Parameter[[#This Row],[Use Case 1]],";",Parameter[[#This Row],[Use Case 2]],";",Parameter[[#This Row],[Use Case 3]],";",Parameter[[#This Row],[Use Case 4]],";",Parameter[[#This Row],[Use Case 5]],";")</f>
        <v>Kostenermittlung;;;;;</v>
      </c>
      <c r="V1861" t="s">
        <v>34</v>
      </c>
      <c r="W1861">
        <v>2022</v>
      </c>
      <c r="Y1861" t="s">
        <v>4661</v>
      </c>
      <c r="AD1861">
        <f t="shared" si="29"/>
        <v>1860</v>
      </c>
    </row>
    <row r="1862" spans="1:30" x14ac:dyDescent="0.3">
      <c r="A1862" t="s">
        <v>29</v>
      </c>
      <c r="B1862" t="s">
        <v>4602</v>
      </c>
      <c r="E1862" t="s">
        <v>30</v>
      </c>
      <c r="F1862" t="s">
        <v>1790</v>
      </c>
      <c r="G1862" t="s">
        <v>1843</v>
      </c>
      <c r="H1862" t="s">
        <v>3040</v>
      </c>
      <c r="I1862" t="s">
        <v>79</v>
      </c>
      <c r="P1862" t="s">
        <v>44</v>
      </c>
      <c r="U1862" t="str">
        <f>CONCATENATE(Parameter[[#This Row],[Use Case 1]],";",Parameter[[#This Row],[Use Case 2]],";",Parameter[[#This Row],[Use Case 3]],";",Parameter[[#This Row],[Use Case 4]],";",Parameter[[#This Row],[Use Case 5]],";")</f>
        <v>Kostenermittlung;;;;;</v>
      </c>
      <c r="V1862" t="s">
        <v>34</v>
      </c>
      <c r="W1862">
        <v>2022</v>
      </c>
      <c r="Y1862" t="s">
        <v>4661</v>
      </c>
      <c r="AD1862">
        <f t="shared" si="29"/>
        <v>1861</v>
      </c>
    </row>
    <row r="1863" spans="1:30" x14ac:dyDescent="0.3">
      <c r="A1863" t="s">
        <v>29</v>
      </c>
      <c r="B1863" t="s">
        <v>4602</v>
      </c>
      <c r="E1863" t="s">
        <v>30</v>
      </c>
      <c r="F1863" t="s">
        <v>1790</v>
      </c>
      <c r="G1863" t="s">
        <v>1843</v>
      </c>
      <c r="H1863" t="s">
        <v>114</v>
      </c>
      <c r="I1863" t="s">
        <v>79</v>
      </c>
      <c r="P1863" t="s">
        <v>44</v>
      </c>
      <c r="U1863" t="str">
        <f>CONCATENATE(Parameter[[#This Row],[Use Case 1]],";",Parameter[[#This Row],[Use Case 2]],";",Parameter[[#This Row],[Use Case 3]],";",Parameter[[#This Row],[Use Case 4]],";",Parameter[[#This Row],[Use Case 5]],";")</f>
        <v>Kostenermittlung;;;;;</v>
      </c>
      <c r="V1863" t="s">
        <v>34</v>
      </c>
      <c r="W1863">
        <v>2022</v>
      </c>
      <c r="Y1863" t="s">
        <v>4661</v>
      </c>
      <c r="AD1863">
        <f t="shared" si="29"/>
        <v>1862</v>
      </c>
    </row>
    <row r="1864" spans="1:30" x14ac:dyDescent="0.3">
      <c r="A1864" t="s">
        <v>29</v>
      </c>
      <c r="B1864" t="s">
        <v>4602</v>
      </c>
      <c r="E1864" t="s">
        <v>30</v>
      </c>
      <c r="F1864" t="s">
        <v>1790</v>
      </c>
      <c r="G1864" t="s">
        <v>1854</v>
      </c>
      <c r="H1864"/>
      <c r="I1864" t="s">
        <v>37</v>
      </c>
      <c r="J1864" t="s">
        <v>1856</v>
      </c>
      <c r="K1864" t="s">
        <v>74</v>
      </c>
      <c r="L1864" t="s">
        <v>1855</v>
      </c>
      <c r="M1864" t="s">
        <v>41</v>
      </c>
      <c r="N1864" t="s">
        <v>55</v>
      </c>
      <c r="O1864" t="s">
        <v>43</v>
      </c>
      <c r="P1864" t="s">
        <v>44</v>
      </c>
      <c r="U1864" t="str">
        <f>CONCATENATE(Parameter[[#This Row],[Use Case 1]],";",Parameter[[#This Row],[Use Case 2]],";",Parameter[[#This Row],[Use Case 3]],";",Parameter[[#This Row],[Use Case 4]],";",Parameter[[#This Row],[Use Case 5]],";")</f>
        <v>Kostenermittlung;;;;;</v>
      </c>
      <c r="V1864" t="s">
        <v>34</v>
      </c>
      <c r="W1864">
        <v>2022</v>
      </c>
      <c r="Y1864" t="s">
        <v>4661</v>
      </c>
      <c r="Z1864" t="s">
        <v>1857</v>
      </c>
      <c r="AD1864">
        <f t="shared" si="29"/>
        <v>1863</v>
      </c>
    </row>
    <row r="1865" spans="1:30" x14ac:dyDescent="0.3">
      <c r="A1865" t="s">
        <v>29</v>
      </c>
      <c r="B1865" t="s">
        <v>4602</v>
      </c>
      <c r="E1865" t="s">
        <v>30</v>
      </c>
      <c r="F1865" t="s">
        <v>1790</v>
      </c>
      <c r="G1865" t="s">
        <v>1854</v>
      </c>
      <c r="H1865" t="s">
        <v>115</v>
      </c>
      <c r="I1865" t="s">
        <v>79</v>
      </c>
      <c r="P1865" t="s">
        <v>44</v>
      </c>
      <c r="U1865" t="str">
        <f>CONCATENATE(Parameter[[#This Row],[Use Case 1]],";",Parameter[[#This Row],[Use Case 2]],";",Parameter[[#This Row],[Use Case 3]],";",Parameter[[#This Row],[Use Case 4]],";",Parameter[[#This Row],[Use Case 5]],";")</f>
        <v>Kostenermittlung;;;;;</v>
      </c>
      <c r="V1865" t="s">
        <v>34</v>
      </c>
      <c r="W1865">
        <v>2022</v>
      </c>
      <c r="Y1865" t="s">
        <v>4661</v>
      </c>
      <c r="AD1865">
        <f t="shared" si="29"/>
        <v>1864</v>
      </c>
    </row>
    <row r="1866" spans="1:30" x14ac:dyDescent="0.3">
      <c r="A1866" t="s">
        <v>29</v>
      </c>
      <c r="B1866" t="s">
        <v>4602</v>
      </c>
      <c r="E1866" t="s">
        <v>30</v>
      </c>
      <c r="F1866" t="s">
        <v>1790</v>
      </c>
      <c r="G1866" t="s">
        <v>1854</v>
      </c>
      <c r="H1866" t="s">
        <v>1686</v>
      </c>
      <c r="I1866" t="s">
        <v>79</v>
      </c>
      <c r="P1866" t="s">
        <v>44</v>
      </c>
      <c r="U1866" t="str">
        <f>CONCATENATE(Parameter[[#This Row],[Use Case 1]],";",Parameter[[#This Row],[Use Case 2]],";",Parameter[[#This Row],[Use Case 3]],";",Parameter[[#This Row],[Use Case 4]],";",Parameter[[#This Row],[Use Case 5]],";")</f>
        <v>Kostenermittlung;;;;;</v>
      </c>
      <c r="V1866" t="s">
        <v>34</v>
      </c>
      <c r="W1866">
        <v>2022</v>
      </c>
      <c r="Y1866" t="s">
        <v>4661</v>
      </c>
      <c r="AD1866">
        <f t="shared" si="29"/>
        <v>1865</v>
      </c>
    </row>
    <row r="1867" spans="1:30" x14ac:dyDescent="0.3">
      <c r="A1867" t="s">
        <v>29</v>
      </c>
      <c r="B1867" t="s">
        <v>4602</v>
      </c>
      <c r="E1867" t="s">
        <v>30</v>
      </c>
      <c r="F1867" t="s">
        <v>1790</v>
      </c>
      <c r="G1867" t="s">
        <v>1854</v>
      </c>
      <c r="H1867" t="s">
        <v>1858</v>
      </c>
      <c r="I1867" t="s">
        <v>79</v>
      </c>
      <c r="P1867" t="s">
        <v>44</v>
      </c>
      <c r="U1867" t="str">
        <f>CONCATENATE(Parameter[[#This Row],[Use Case 1]],";",Parameter[[#This Row],[Use Case 2]],";",Parameter[[#This Row],[Use Case 3]],";",Parameter[[#This Row],[Use Case 4]],";",Parameter[[#This Row],[Use Case 5]],";")</f>
        <v>Kostenermittlung;;;;;</v>
      </c>
      <c r="V1867" t="s">
        <v>34</v>
      </c>
      <c r="W1867">
        <v>2022</v>
      </c>
      <c r="Y1867" t="s">
        <v>4661</v>
      </c>
      <c r="AD1867">
        <f t="shared" si="29"/>
        <v>1866</v>
      </c>
    </row>
    <row r="1868" spans="1:30" x14ac:dyDescent="0.3">
      <c r="A1868" t="s">
        <v>29</v>
      </c>
      <c r="B1868" t="s">
        <v>4602</v>
      </c>
      <c r="E1868" t="s">
        <v>30</v>
      </c>
      <c r="F1868" t="s">
        <v>1790</v>
      </c>
      <c r="G1868" t="s">
        <v>1854</v>
      </c>
      <c r="H1868" t="s">
        <v>1859</v>
      </c>
      <c r="I1868" t="s">
        <v>79</v>
      </c>
      <c r="P1868" t="s">
        <v>44</v>
      </c>
      <c r="U1868" t="str">
        <f>CONCATENATE(Parameter[[#This Row],[Use Case 1]],";",Parameter[[#This Row],[Use Case 2]],";",Parameter[[#This Row],[Use Case 3]],";",Parameter[[#This Row],[Use Case 4]],";",Parameter[[#This Row],[Use Case 5]],";")</f>
        <v>Kostenermittlung;;;;;</v>
      </c>
      <c r="V1868" t="s">
        <v>34</v>
      </c>
      <c r="W1868">
        <v>2022</v>
      </c>
      <c r="Y1868" t="s">
        <v>4661</v>
      </c>
      <c r="AD1868">
        <f t="shared" si="29"/>
        <v>1867</v>
      </c>
    </row>
    <row r="1869" spans="1:30" x14ac:dyDescent="0.3">
      <c r="A1869" t="s">
        <v>29</v>
      </c>
      <c r="B1869" t="s">
        <v>4602</v>
      </c>
      <c r="E1869" t="s">
        <v>30</v>
      </c>
      <c r="F1869" t="s">
        <v>1790</v>
      </c>
      <c r="G1869" t="s">
        <v>1854</v>
      </c>
      <c r="H1869" t="s">
        <v>1860</v>
      </c>
      <c r="I1869" t="s">
        <v>79</v>
      </c>
      <c r="P1869" t="s">
        <v>44</v>
      </c>
      <c r="U1869" t="str">
        <f>CONCATENATE(Parameter[[#This Row],[Use Case 1]],";",Parameter[[#This Row],[Use Case 2]],";",Parameter[[#This Row],[Use Case 3]],";",Parameter[[#This Row],[Use Case 4]],";",Parameter[[#This Row],[Use Case 5]],";")</f>
        <v>Kostenermittlung;;;;;</v>
      </c>
      <c r="V1869" t="s">
        <v>34</v>
      </c>
      <c r="W1869">
        <v>2022</v>
      </c>
      <c r="Y1869" t="s">
        <v>4661</v>
      </c>
      <c r="AD1869">
        <f t="shared" si="29"/>
        <v>1868</v>
      </c>
    </row>
    <row r="1870" spans="1:30" x14ac:dyDescent="0.3">
      <c r="A1870" t="s">
        <v>29</v>
      </c>
      <c r="B1870" t="s">
        <v>4602</v>
      </c>
      <c r="E1870" t="s">
        <v>30</v>
      </c>
      <c r="F1870" t="s">
        <v>1790</v>
      </c>
      <c r="G1870" t="s">
        <v>1854</v>
      </c>
      <c r="H1870" t="s">
        <v>1861</v>
      </c>
      <c r="I1870" t="s">
        <v>79</v>
      </c>
      <c r="P1870" t="s">
        <v>44</v>
      </c>
      <c r="U1870" t="str">
        <f>CONCATENATE(Parameter[[#This Row],[Use Case 1]],";",Parameter[[#This Row],[Use Case 2]],";",Parameter[[#This Row],[Use Case 3]],";",Parameter[[#This Row],[Use Case 4]],";",Parameter[[#This Row],[Use Case 5]],";")</f>
        <v>Kostenermittlung;;;;;</v>
      </c>
      <c r="V1870" t="s">
        <v>34</v>
      </c>
      <c r="W1870">
        <v>2022</v>
      </c>
      <c r="Y1870" t="s">
        <v>4661</v>
      </c>
      <c r="AD1870">
        <f t="shared" si="29"/>
        <v>1869</v>
      </c>
    </row>
    <row r="1871" spans="1:30" x14ac:dyDescent="0.3">
      <c r="A1871" t="s">
        <v>29</v>
      </c>
      <c r="B1871" t="s">
        <v>4602</v>
      </c>
      <c r="E1871" t="s">
        <v>30</v>
      </c>
      <c r="F1871" t="s">
        <v>1790</v>
      </c>
      <c r="G1871" t="s">
        <v>1854</v>
      </c>
      <c r="H1871" t="s">
        <v>3040</v>
      </c>
      <c r="I1871" t="s">
        <v>79</v>
      </c>
      <c r="P1871" t="s">
        <v>44</v>
      </c>
      <c r="U1871" t="str">
        <f>CONCATENATE(Parameter[[#This Row],[Use Case 1]],";",Parameter[[#This Row],[Use Case 2]],";",Parameter[[#This Row],[Use Case 3]],";",Parameter[[#This Row],[Use Case 4]],";",Parameter[[#This Row],[Use Case 5]],";")</f>
        <v>Kostenermittlung;;;;;</v>
      </c>
      <c r="V1871" t="s">
        <v>34</v>
      </c>
      <c r="W1871">
        <v>2022</v>
      </c>
      <c r="Y1871" t="s">
        <v>4661</v>
      </c>
      <c r="AD1871">
        <f t="shared" si="29"/>
        <v>1870</v>
      </c>
    </row>
    <row r="1872" spans="1:30" x14ac:dyDescent="0.3">
      <c r="A1872" t="s">
        <v>29</v>
      </c>
      <c r="B1872" t="s">
        <v>4602</v>
      </c>
      <c r="E1872" t="s">
        <v>30</v>
      </c>
      <c r="F1872" t="s">
        <v>1790</v>
      </c>
      <c r="G1872" t="s">
        <v>1854</v>
      </c>
      <c r="H1872" t="s">
        <v>114</v>
      </c>
      <c r="I1872" t="s">
        <v>79</v>
      </c>
      <c r="P1872" t="s">
        <v>44</v>
      </c>
      <c r="U1872" t="str">
        <f>CONCATENATE(Parameter[[#This Row],[Use Case 1]],";",Parameter[[#This Row],[Use Case 2]],";",Parameter[[#This Row],[Use Case 3]],";",Parameter[[#This Row],[Use Case 4]],";",Parameter[[#This Row],[Use Case 5]],";")</f>
        <v>Kostenermittlung;;;;;</v>
      </c>
      <c r="V1872" t="s">
        <v>34</v>
      </c>
      <c r="W1872">
        <v>2022</v>
      </c>
      <c r="Y1872" t="s">
        <v>4661</v>
      </c>
      <c r="AD1872">
        <f t="shared" si="29"/>
        <v>1871</v>
      </c>
    </row>
    <row r="1873" spans="1:30" x14ac:dyDescent="0.3">
      <c r="A1873" t="s">
        <v>29</v>
      </c>
      <c r="B1873" t="s">
        <v>4604</v>
      </c>
      <c r="E1873" t="s">
        <v>30</v>
      </c>
      <c r="F1873" t="s">
        <v>1790</v>
      </c>
      <c r="G1873" t="s">
        <v>1862</v>
      </c>
      <c r="H1873"/>
      <c r="I1873" t="s">
        <v>37</v>
      </c>
      <c r="J1873" t="s">
        <v>1864</v>
      </c>
      <c r="K1873" t="s">
        <v>74</v>
      </c>
      <c r="L1873" t="s">
        <v>1863</v>
      </c>
      <c r="M1873" t="s">
        <v>41</v>
      </c>
      <c r="N1873" t="s">
        <v>55</v>
      </c>
      <c r="O1873" t="s">
        <v>77</v>
      </c>
      <c r="P1873" t="s">
        <v>4477</v>
      </c>
      <c r="U1873" t="str">
        <f>CONCATENATE(Parameter[[#This Row],[Use Case 1]],";",Parameter[[#This Row],[Use Case 2]],";",Parameter[[#This Row],[Use Case 3]],";",Parameter[[#This Row],[Use Case 4]],";",Parameter[[#This Row],[Use Case 5]],";")</f>
        <v>Planung Baustoffe;;;;;</v>
      </c>
      <c r="V1873" t="s">
        <v>34</v>
      </c>
      <c r="W1873">
        <v>2022</v>
      </c>
      <c r="Y1873" t="s">
        <v>4661</v>
      </c>
      <c r="Z1873" t="s">
        <v>1865</v>
      </c>
      <c r="AD1873">
        <f t="shared" si="29"/>
        <v>1872</v>
      </c>
    </row>
    <row r="1874" spans="1:30" x14ac:dyDescent="0.3">
      <c r="A1874" t="s">
        <v>29</v>
      </c>
      <c r="B1874" t="s">
        <v>4604</v>
      </c>
      <c r="E1874" t="s">
        <v>30</v>
      </c>
      <c r="F1874" t="s">
        <v>1790</v>
      </c>
      <c r="G1874" t="s">
        <v>1862</v>
      </c>
      <c r="H1874" t="s">
        <v>115</v>
      </c>
      <c r="I1874" t="s">
        <v>79</v>
      </c>
      <c r="P1874" t="s">
        <v>4477</v>
      </c>
      <c r="U1874" t="str">
        <f>CONCATENATE(Parameter[[#This Row],[Use Case 1]],";",Parameter[[#This Row],[Use Case 2]],";",Parameter[[#This Row],[Use Case 3]],";",Parameter[[#This Row],[Use Case 4]],";",Parameter[[#This Row],[Use Case 5]],";")</f>
        <v>Planung Baustoffe;;;;;</v>
      </c>
      <c r="V1874" t="s">
        <v>34</v>
      </c>
      <c r="W1874">
        <v>2022</v>
      </c>
      <c r="Y1874" t="s">
        <v>4661</v>
      </c>
      <c r="AD1874">
        <f t="shared" si="29"/>
        <v>1873</v>
      </c>
    </row>
    <row r="1875" spans="1:30" x14ac:dyDescent="0.3">
      <c r="A1875" t="s">
        <v>29</v>
      </c>
      <c r="B1875" t="s">
        <v>4604</v>
      </c>
      <c r="E1875" t="s">
        <v>30</v>
      </c>
      <c r="F1875" t="s">
        <v>1790</v>
      </c>
      <c r="G1875" t="s">
        <v>1862</v>
      </c>
      <c r="H1875" t="s">
        <v>1686</v>
      </c>
      <c r="I1875" t="s">
        <v>79</v>
      </c>
      <c r="P1875" t="s">
        <v>4477</v>
      </c>
      <c r="U1875" t="str">
        <f>CONCATENATE(Parameter[[#This Row],[Use Case 1]],";",Parameter[[#This Row],[Use Case 2]],";",Parameter[[#This Row],[Use Case 3]],";",Parameter[[#This Row],[Use Case 4]],";",Parameter[[#This Row],[Use Case 5]],";")</f>
        <v>Planung Baustoffe;;;;;</v>
      </c>
      <c r="V1875" t="s">
        <v>34</v>
      </c>
      <c r="W1875">
        <v>2022</v>
      </c>
      <c r="Y1875" t="s">
        <v>4661</v>
      </c>
      <c r="AD1875">
        <f t="shared" si="29"/>
        <v>1874</v>
      </c>
    </row>
    <row r="1876" spans="1:30" x14ac:dyDescent="0.3">
      <c r="A1876" t="s">
        <v>29</v>
      </c>
      <c r="B1876" t="s">
        <v>4604</v>
      </c>
      <c r="E1876" t="s">
        <v>30</v>
      </c>
      <c r="F1876" t="s">
        <v>1790</v>
      </c>
      <c r="G1876" t="s">
        <v>1862</v>
      </c>
      <c r="H1876">
        <v>1</v>
      </c>
      <c r="I1876" t="s">
        <v>79</v>
      </c>
      <c r="P1876" t="s">
        <v>4477</v>
      </c>
      <c r="U1876" t="str">
        <f>CONCATENATE(Parameter[[#This Row],[Use Case 1]],";",Parameter[[#This Row],[Use Case 2]],";",Parameter[[#This Row],[Use Case 3]],";",Parameter[[#This Row],[Use Case 4]],";",Parameter[[#This Row],[Use Case 5]],";")</f>
        <v>Planung Baustoffe;;;;;</v>
      </c>
      <c r="V1876" t="s">
        <v>34</v>
      </c>
      <c r="W1876">
        <v>2022</v>
      </c>
      <c r="Y1876" t="s">
        <v>4661</v>
      </c>
      <c r="AD1876">
        <f t="shared" si="29"/>
        <v>1875</v>
      </c>
    </row>
    <row r="1877" spans="1:30" x14ac:dyDescent="0.3">
      <c r="A1877" t="s">
        <v>29</v>
      </c>
      <c r="B1877" t="s">
        <v>4604</v>
      </c>
      <c r="E1877" t="s">
        <v>30</v>
      </c>
      <c r="F1877" t="s">
        <v>1790</v>
      </c>
      <c r="G1877" t="s">
        <v>1862</v>
      </c>
      <c r="H1877">
        <v>2</v>
      </c>
      <c r="I1877" t="s">
        <v>79</v>
      </c>
      <c r="P1877" t="s">
        <v>4477</v>
      </c>
      <c r="U1877" t="str">
        <f>CONCATENATE(Parameter[[#This Row],[Use Case 1]],";",Parameter[[#This Row],[Use Case 2]],";",Parameter[[#This Row],[Use Case 3]],";",Parameter[[#This Row],[Use Case 4]],";",Parameter[[#This Row],[Use Case 5]],";")</f>
        <v>Planung Baustoffe;;;;;</v>
      </c>
      <c r="V1877" t="s">
        <v>34</v>
      </c>
      <c r="W1877">
        <v>2022</v>
      </c>
      <c r="Y1877" t="s">
        <v>4661</v>
      </c>
      <c r="AD1877">
        <f t="shared" si="29"/>
        <v>1876</v>
      </c>
    </row>
    <row r="1878" spans="1:30" x14ac:dyDescent="0.3">
      <c r="A1878" t="s">
        <v>29</v>
      </c>
      <c r="B1878" t="s">
        <v>4604</v>
      </c>
      <c r="E1878" t="s">
        <v>30</v>
      </c>
      <c r="F1878" t="s">
        <v>1790</v>
      </c>
      <c r="G1878" t="s">
        <v>1862</v>
      </c>
      <c r="H1878">
        <v>3</v>
      </c>
      <c r="I1878" t="s">
        <v>79</v>
      </c>
      <c r="P1878" t="s">
        <v>4477</v>
      </c>
      <c r="U1878" t="str">
        <f>CONCATENATE(Parameter[[#This Row],[Use Case 1]],";",Parameter[[#This Row],[Use Case 2]],";",Parameter[[#This Row],[Use Case 3]],";",Parameter[[#This Row],[Use Case 4]],";",Parameter[[#This Row],[Use Case 5]],";")</f>
        <v>Planung Baustoffe;;;;;</v>
      </c>
      <c r="V1878" t="s">
        <v>34</v>
      </c>
      <c r="W1878">
        <v>2022</v>
      </c>
      <c r="Y1878" t="s">
        <v>4661</v>
      </c>
      <c r="AD1878">
        <f t="shared" si="29"/>
        <v>1877</v>
      </c>
    </row>
    <row r="1879" spans="1:30" x14ac:dyDescent="0.3">
      <c r="A1879" t="s">
        <v>29</v>
      </c>
      <c r="B1879" t="s">
        <v>4604</v>
      </c>
      <c r="E1879" t="s">
        <v>30</v>
      </c>
      <c r="F1879" t="s">
        <v>1790</v>
      </c>
      <c r="G1879" t="s">
        <v>1866</v>
      </c>
      <c r="H1879"/>
      <c r="I1879" t="s">
        <v>37</v>
      </c>
      <c r="J1879" t="s">
        <v>1868</v>
      </c>
      <c r="K1879" t="s">
        <v>74</v>
      </c>
      <c r="L1879" t="s">
        <v>1867</v>
      </c>
      <c r="M1879" t="s">
        <v>41</v>
      </c>
      <c r="N1879" t="s">
        <v>55</v>
      </c>
      <c r="O1879" t="s">
        <v>77</v>
      </c>
      <c r="P1879" t="s">
        <v>4477</v>
      </c>
      <c r="U1879" t="str">
        <f>CONCATENATE(Parameter[[#This Row],[Use Case 1]],";",Parameter[[#This Row],[Use Case 2]],";",Parameter[[#This Row],[Use Case 3]],";",Parameter[[#This Row],[Use Case 4]],";",Parameter[[#This Row],[Use Case 5]],";")</f>
        <v>Planung Baustoffe;;;;;</v>
      </c>
      <c r="V1879" t="s">
        <v>34</v>
      </c>
      <c r="W1879">
        <v>2022</v>
      </c>
      <c r="Y1879" t="s">
        <v>4661</v>
      </c>
      <c r="Z1879" t="s">
        <v>1869</v>
      </c>
      <c r="AB1879" t="s">
        <v>4412</v>
      </c>
      <c r="AC1879" t="s">
        <v>4413</v>
      </c>
      <c r="AD1879">
        <f t="shared" si="29"/>
        <v>1878</v>
      </c>
    </row>
    <row r="1880" spans="1:30" x14ac:dyDescent="0.3">
      <c r="A1880" t="s">
        <v>29</v>
      </c>
      <c r="B1880" t="s">
        <v>4604</v>
      </c>
      <c r="E1880" t="s">
        <v>30</v>
      </c>
      <c r="F1880" t="s">
        <v>1790</v>
      </c>
      <c r="G1880" t="s">
        <v>1866</v>
      </c>
      <c r="H1880" t="s">
        <v>115</v>
      </c>
      <c r="I1880" t="s">
        <v>79</v>
      </c>
      <c r="P1880" t="s">
        <v>4477</v>
      </c>
      <c r="U1880" t="str">
        <f>CONCATENATE(Parameter[[#This Row],[Use Case 1]],";",Parameter[[#This Row],[Use Case 2]],";",Parameter[[#This Row],[Use Case 3]],";",Parameter[[#This Row],[Use Case 4]],";",Parameter[[#This Row],[Use Case 5]],";")</f>
        <v>Planung Baustoffe;;;;;</v>
      </c>
      <c r="V1880" t="s">
        <v>34</v>
      </c>
      <c r="W1880">
        <v>2022</v>
      </c>
      <c r="Y1880" t="s">
        <v>4661</v>
      </c>
      <c r="AD1880">
        <f t="shared" si="29"/>
        <v>1879</v>
      </c>
    </row>
    <row r="1881" spans="1:30" x14ac:dyDescent="0.3">
      <c r="A1881" t="s">
        <v>29</v>
      </c>
      <c r="B1881" t="s">
        <v>4604</v>
      </c>
      <c r="E1881" t="s">
        <v>30</v>
      </c>
      <c r="F1881" t="s">
        <v>1790</v>
      </c>
      <c r="G1881" t="s">
        <v>1866</v>
      </c>
      <c r="H1881" t="s">
        <v>1686</v>
      </c>
      <c r="I1881" t="s">
        <v>79</v>
      </c>
      <c r="P1881" t="s">
        <v>4477</v>
      </c>
      <c r="U1881" t="str">
        <f>CONCATENATE(Parameter[[#This Row],[Use Case 1]],";",Parameter[[#This Row],[Use Case 2]],";",Parameter[[#This Row],[Use Case 3]],";",Parameter[[#This Row],[Use Case 4]],";",Parameter[[#This Row],[Use Case 5]],";")</f>
        <v>Planung Baustoffe;;;;;</v>
      </c>
      <c r="V1881" t="s">
        <v>34</v>
      </c>
      <c r="W1881">
        <v>2022</v>
      </c>
      <c r="Y1881" t="s">
        <v>4661</v>
      </c>
      <c r="AD1881">
        <f t="shared" si="29"/>
        <v>1880</v>
      </c>
    </row>
    <row r="1882" spans="1:30" x14ac:dyDescent="0.3">
      <c r="A1882" t="s">
        <v>29</v>
      </c>
      <c r="B1882" t="s">
        <v>4604</v>
      </c>
      <c r="E1882" t="s">
        <v>30</v>
      </c>
      <c r="F1882" t="s">
        <v>1790</v>
      </c>
      <c r="G1882" t="s">
        <v>1866</v>
      </c>
      <c r="H1882" t="s">
        <v>1870</v>
      </c>
      <c r="I1882" t="s">
        <v>79</v>
      </c>
      <c r="P1882" t="s">
        <v>4477</v>
      </c>
      <c r="U1882" t="str">
        <f>CONCATENATE(Parameter[[#This Row],[Use Case 1]],";",Parameter[[#This Row],[Use Case 2]],";",Parameter[[#This Row],[Use Case 3]],";",Parameter[[#This Row],[Use Case 4]],";",Parameter[[#This Row],[Use Case 5]],";")</f>
        <v>Planung Baustoffe;;;;;</v>
      </c>
      <c r="V1882" t="s">
        <v>34</v>
      </c>
      <c r="W1882">
        <v>2022</v>
      </c>
      <c r="Y1882" t="s">
        <v>4661</v>
      </c>
      <c r="AD1882">
        <f t="shared" si="29"/>
        <v>1881</v>
      </c>
    </row>
    <row r="1883" spans="1:30" x14ac:dyDescent="0.3">
      <c r="A1883" t="s">
        <v>29</v>
      </c>
      <c r="B1883" t="s">
        <v>4604</v>
      </c>
      <c r="E1883" t="s">
        <v>30</v>
      </c>
      <c r="F1883" t="s">
        <v>1790</v>
      </c>
      <c r="G1883" t="s">
        <v>1866</v>
      </c>
      <c r="H1883" t="s">
        <v>1871</v>
      </c>
      <c r="I1883" t="s">
        <v>79</v>
      </c>
      <c r="P1883" t="s">
        <v>4477</v>
      </c>
      <c r="U1883" t="str">
        <f>CONCATENATE(Parameter[[#This Row],[Use Case 1]],";",Parameter[[#This Row],[Use Case 2]],";",Parameter[[#This Row],[Use Case 3]],";",Parameter[[#This Row],[Use Case 4]],";",Parameter[[#This Row],[Use Case 5]],";")</f>
        <v>Planung Baustoffe;;;;;</v>
      </c>
      <c r="V1883" t="s">
        <v>34</v>
      </c>
      <c r="W1883">
        <v>2022</v>
      </c>
      <c r="Y1883" t="s">
        <v>4661</v>
      </c>
      <c r="AD1883">
        <f t="shared" si="29"/>
        <v>1882</v>
      </c>
    </row>
    <row r="1884" spans="1:30" x14ac:dyDescent="0.3">
      <c r="A1884" t="s">
        <v>29</v>
      </c>
      <c r="B1884" t="s">
        <v>4604</v>
      </c>
      <c r="E1884" t="s">
        <v>30</v>
      </c>
      <c r="F1884" t="s">
        <v>1790</v>
      </c>
      <c r="G1884" t="s">
        <v>1872</v>
      </c>
      <c r="H1884"/>
      <c r="I1884" t="s">
        <v>37</v>
      </c>
      <c r="J1884" t="s">
        <v>1874</v>
      </c>
      <c r="K1884" t="s">
        <v>74</v>
      </c>
      <c r="L1884" t="s">
        <v>1873</v>
      </c>
      <c r="M1884" t="s">
        <v>41</v>
      </c>
      <c r="N1884" t="s">
        <v>55</v>
      </c>
      <c r="O1884" t="s">
        <v>43</v>
      </c>
      <c r="P1884" t="s">
        <v>4477</v>
      </c>
      <c r="U1884" t="str">
        <f>CONCATENATE(Parameter[[#This Row],[Use Case 1]],";",Parameter[[#This Row],[Use Case 2]],";",Parameter[[#This Row],[Use Case 3]],";",Parameter[[#This Row],[Use Case 4]],";",Parameter[[#This Row],[Use Case 5]],";")</f>
        <v>Planung Baustoffe;;;;;</v>
      </c>
      <c r="V1884" t="s">
        <v>34</v>
      </c>
      <c r="W1884">
        <v>2022</v>
      </c>
      <c r="Y1884" t="s">
        <v>4661</v>
      </c>
      <c r="Z1884" t="s">
        <v>1875</v>
      </c>
      <c r="AD1884">
        <f t="shared" si="29"/>
        <v>1883</v>
      </c>
    </row>
    <row r="1885" spans="1:30" x14ac:dyDescent="0.3">
      <c r="A1885" t="s">
        <v>29</v>
      </c>
      <c r="B1885" t="s">
        <v>4604</v>
      </c>
      <c r="E1885" t="s">
        <v>30</v>
      </c>
      <c r="F1885" t="s">
        <v>1790</v>
      </c>
      <c r="G1885" t="s">
        <v>1872</v>
      </c>
      <c r="H1885" t="s">
        <v>115</v>
      </c>
      <c r="I1885" t="s">
        <v>79</v>
      </c>
      <c r="P1885" t="s">
        <v>4477</v>
      </c>
      <c r="U1885" t="str">
        <f>CONCATENATE(Parameter[[#This Row],[Use Case 1]],";",Parameter[[#This Row],[Use Case 2]],";",Parameter[[#This Row],[Use Case 3]],";",Parameter[[#This Row],[Use Case 4]],";",Parameter[[#This Row],[Use Case 5]],";")</f>
        <v>Planung Baustoffe;;;;;</v>
      </c>
      <c r="V1885" t="s">
        <v>34</v>
      </c>
      <c r="W1885">
        <v>2022</v>
      </c>
      <c r="Y1885" t="s">
        <v>4661</v>
      </c>
      <c r="AD1885">
        <f t="shared" si="29"/>
        <v>1884</v>
      </c>
    </row>
    <row r="1886" spans="1:30" x14ac:dyDescent="0.3">
      <c r="A1886" t="s">
        <v>29</v>
      </c>
      <c r="B1886" t="s">
        <v>4604</v>
      </c>
      <c r="E1886" t="s">
        <v>30</v>
      </c>
      <c r="F1886" t="s">
        <v>1790</v>
      </c>
      <c r="G1886" t="s">
        <v>1872</v>
      </c>
      <c r="H1886" t="s">
        <v>1686</v>
      </c>
      <c r="I1886" t="s">
        <v>79</v>
      </c>
      <c r="P1886" t="s">
        <v>4477</v>
      </c>
      <c r="U1886" t="str">
        <f>CONCATENATE(Parameter[[#This Row],[Use Case 1]],";",Parameter[[#This Row],[Use Case 2]],";",Parameter[[#This Row],[Use Case 3]],";",Parameter[[#This Row],[Use Case 4]],";",Parameter[[#This Row],[Use Case 5]],";")</f>
        <v>Planung Baustoffe;;;;;</v>
      </c>
      <c r="V1886" t="s">
        <v>34</v>
      </c>
      <c r="W1886">
        <v>2022</v>
      </c>
      <c r="Y1886" t="s">
        <v>4661</v>
      </c>
      <c r="AD1886">
        <f t="shared" si="29"/>
        <v>1885</v>
      </c>
    </row>
    <row r="1887" spans="1:30" x14ac:dyDescent="0.3">
      <c r="A1887" t="s">
        <v>29</v>
      </c>
      <c r="B1887" t="s">
        <v>4604</v>
      </c>
      <c r="E1887" t="s">
        <v>30</v>
      </c>
      <c r="F1887" t="s">
        <v>1790</v>
      </c>
      <c r="G1887" t="s">
        <v>1872</v>
      </c>
      <c r="H1887" t="s">
        <v>1876</v>
      </c>
      <c r="I1887" t="s">
        <v>79</v>
      </c>
      <c r="P1887" t="s">
        <v>4477</v>
      </c>
      <c r="U1887" t="str">
        <f>CONCATENATE(Parameter[[#This Row],[Use Case 1]],";",Parameter[[#This Row],[Use Case 2]],";",Parameter[[#This Row],[Use Case 3]],";",Parameter[[#This Row],[Use Case 4]],";",Parameter[[#This Row],[Use Case 5]],";")</f>
        <v>Planung Baustoffe;;;;;</v>
      </c>
      <c r="V1887" t="s">
        <v>34</v>
      </c>
      <c r="W1887">
        <v>2022</v>
      </c>
      <c r="Y1887" t="s">
        <v>4661</v>
      </c>
      <c r="AD1887">
        <f t="shared" si="29"/>
        <v>1886</v>
      </c>
    </row>
    <row r="1888" spans="1:30" x14ac:dyDescent="0.3">
      <c r="A1888" t="s">
        <v>29</v>
      </c>
      <c r="B1888" t="s">
        <v>4604</v>
      </c>
      <c r="E1888" t="s">
        <v>30</v>
      </c>
      <c r="F1888" t="s">
        <v>1790</v>
      </c>
      <c r="G1888" t="s">
        <v>1872</v>
      </c>
      <c r="H1888" t="s">
        <v>1877</v>
      </c>
      <c r="I1888" t="s">
        <v>79</v>
      </c>
      <c r="P1888" t="s">
        <v>4477</v>
      </c>
      <c r="U1888" t="str">
        <f>CONCATENATE(Parameter[[#This Row],[Use Case 1]],";",Parameter[[#This Row],[Use Case 2]],";",Parameter[[#This Row],[Use Case 3]],";",Parameter[[#This Row],[Use Case 4]],";",Parameter[[#This Row],[Use Case 5]],";")</f>
        <v>Planung Baustoffe;;;;;</v>
      </c>
      <c r="V1888" t="s">
        <v>34</v>
      </c>
      <c r="W1888">
        <v>2022</v>
      </c>
      <c r="Y1888" t="s">
        <v>4661</v>
      </c>
      <c r="AD1888">
        <f t="shared" si="29"/>
        <v>1887</v>
      </c>
    </row>
    <row r="1889" spans="1:30" x14ac:dyDescent="0.3">
      <c r="A1889" t="s">
        <v>29</v>
      </c>
      <c r="B1889" t="s">
        <v>4604</v>
      </c>
      <c r="E1889" t="s">
        <v>30</v>
      </c>
      <c r="F1889" t="s">
        <v>1790</v>
      </c>
      <c r="G1889" t="s">
        <v>1872</v>
      </c>
      <c r="H1889" t="s">
        <v>1878</v>
      </c>
      <c r="I1889" t="s">
        <v>79</v>
      </c>
      <c r="P1889" t="s">
        <v>4477</v>
      </c>
      <c r="U1889" t="str">
        <f>CONCATENATE(Parameter[[#This Row],[Use Case 1]],";",Parameter[[#This Row],[Use Case 2]],";",Parameter[[#This Row],[Use Case 3]],";",Parameter[[#This Row],[Use Case 4]],";",Parameter[[#This Row],[Use Case 5]],";")</f>
        <v>Planung Baustoffe;;;;;</v>
      </c>
      <c r="V1889" t="s">
        <v>34</v>
      </c>
      <c r="W1889">
        <v>2022</v>
      </c>
      <c r="Y1889" t="s">
        <v>4661</v>
      </c>
      <c r="AD1889">
        <f t="shared" si="29"/>
        <v>1888</v>
      </c>
    </row>
    <row r="1890" spans="1:30" hidden="1" x14ac:dyDescent="0.3">
      <c r="E1890" t="s">
        <v>228</v>
      </c>
      <c r="F1890" t="s">
        <v>1790</v>
      </c>
      <c r="G1890" t="s">
        <v>1879</v>
      </c>
      <c r="H1890"/>
      <c r="I1890" t="s">
        <v>37</v>
      </c>
      <c r="J1890" t="s">
        <v>1881</v>
      </c>
      <c r="K1890" t="s">
        <v>74</v>
      </c>
      <c r="L1890" t="s">
        <v>1880</v>
      </c>
      <c r="M1890" t="s">
        <v>41</v>
      </c>
      <c r="P1890" t="s">
        <v>4477</v>
      </c>
      <c r="U1890" t="str">
        <f>CONCATENATE(Parameter[[#This Row],[Use Case 1]],";",Parameter[[#This Row],[Use Case 2]],";",Parameter[[#This Row],[Use Case 3]],";",Parameter[[#This Row],[Use Case 4]],";",Parameter[[#This Row],[Use Case 5]],";")</f>
        <v>Planung Baustoffe;;;;;</v>
      </c>
      <c r="V1890" t="s">
        <v>34</v>
      </c>
      <c r="W1890">
        <v>2022</v>
      </c>
      <c r="Y1890" t="s">
        <v>4661</v>
      </c>
      <c r="Z1890" t="s">
        <v>1882</v>
      </c>
      <c r="AD1890">
        <f t="shared" si="29"/>
        <v>1889</v>
      </c>
    </row>
    <row r="1891" spans="1:30" hidden="1" x14ac:dyDescent="0.3">
      <c r="E1891" t="s">
        <v>228</v>
      </c>
      <c r="F1891" t="s">
        <v>1790</v>
      </c>
      <c r="G1891" t="s">
        <v>1879</v>
      </c>
      <c r="H1891" t="s">
        <v>115</v>
      </c>
      <c r="I1891" t="s">
        <v>79</v>
      </c>
      <c r="P1891" t="s">
        <v>4477</v>
      </c>
      <c r="U1891" t="str">
        <f>CONCATENATE(Parameter[[#This Row],[Use Case 1]],";",Parameter[[#This Row],[Use Case 2]],";",Parameter[[#This Row],[Use Case 3]],";",Parameter[[#This Row],[Use Case 4]],";",Parameter[[#This Row],[Use Case 5]],";")</f>
        <v>Planung Baustoffe;;;;;</v>
      </c>
      <c r="V1891" t="s">
        <v>34</v>
      </c>
      <c r="W1891">
        <v>2022</v>
      </c>
      <c r="Y1891" t="s">
        <v>4661</v>
      </c>
      <c r="AD1891">
        <f t="shared" si="29"/>
        <v>1890</v>
      </c>
    </row>
    <row r="1892" spans="1:30" hidden="1" x14ac:dyDescent="0.3">
      <c r="E1892" t="s">
        <v>228</v>
      </c>
      <c r="F1892" t="s">
        <v>1790</v>
      </c>
      <c r="G1892" t="s">
        <v>1879</v>
      </c>
      <c r="H1892" t="s">
        <v>1686</v>
      </c>
      <c r="I1892" t="s">
        <v>79</v>
      </c>
      <c r="P1892" t="s">
        <v>4477</v>
      </c>
      <c r="U1892" t="str">
        <f>CONCATENATE(Parameter[[#This Row],[Use Case 1]],";",Parameter[[#This Row],[Use Case 2]],";",Parameter[[#This Row],[Use Case 3]],";",Parameter[[#This Row],[Use Case 4]],";",Parameter[[#This Row],[Use Case 5]],";")</f>
        <v>Planung Baustoffe;;;;;</v>
      </c>
      <c r="V1892" t="s">
        <v>34</v>
      </c>
      <c r="W1892">
        <v>2022</v>
      </c>
      <c r="Y1892" t="s">
        <v>4661</v>
      </c>
      <c r="AD1892">
        <f t="shared" si="29"/>
        <v>1891</v>
      </c>
    </row>
    <row r="1893" spans="1:30" hidden="1" x14ac:dyDescent="0.3">
      <c r="E1893" t="s">
        <v>228</v>
      </c>
      <c r="F1893" t="s">
        <v>1790</v>
      </c>
      <c r="G1893" t="s">
        <v>1879</v>
      </c>
      <c r="H1893" t="s">
        <v>217</v>
      </c>
      <c r="I1893" t="s">
        <v>79</v>
      </c>
      <c r="P1893" t="s">
        <v>4477</v>
      </c>
      <c r="U1893" t="str">
        <f>CONCATENATE(Parameter[[#This Row],[Use Case 1]],";",Parameter[[#This Row],[Use Case 2]],";",Parameter[[#This Row],[Use Case 3]],";",Parameter[[#This Row],[Use Case 4]],";",Parameter[[#This Row],[Use Case 5]],";")</f>
        <v>Planung Baustoffe;;;;;</v>
      </c>
      <c r="V1893" t="s">
        <v>34</v>
      </c>
      <c r="W1893">
        <v>2022</v>
      </c>
      <c r="Y1893" t="s">
        <v>4661</v>
      </c>
      <c r="AD1893">
        <f t="shared" si="29"/>
        <v>1892</v>
      </c>
    </row>
    <row r="1894" spans="1:30" hidden="1" x14ac:dyDescent="0.3">
      <c r="E1894" t="s">
        <v>228</v>
      </c>
      <c r="F1894" t="s">
        <v>1790</v>
      </c>
      <c r="G1894" t="s">
        <v>1879</v>
      </c>
      <c r="H1894" t="s">
        <v>1883</v>
      </c>
      <c r="I1894" t="s">
        <v>79</v>
      </c>
      <c r="P1894" t="s">
        <v>4477</v>
      </c>
      <c r="U1894" t="str">
        <f>CONCATENATE(Parameter[[#This Row],[Use Case 1]],";",Parameter[[#This Row],[Use Case 2]],";",Parameter[[#This Row],[Use Case 3]],";",Parameter[[#This Row],[Use Case 4]],";",Parameter[[#This Row],[Use Case 5]],";")</f>
        <v>Planung Baustoffe;;;;;</v>
      </c>
      <c r="V1894" t="s">
        <v>34</v>
      </c>
      <c r="W1894">
        <v>2022</v>
      </c>
      <c r="Y1894" t="s">
        <v>4661</v>
      </c>
      <c r="AD1894">
        <f t="shared" si="29"/>
        <v>1893</v>
      </c>
    </row>
    <row r="1895" spans="1:30" hidden="1" x14ac:dyDescent="0.3">
      <c r="E1895" t="s">
        <v>228</v>
      </c>
      <c r="F1895" t="s">
        <v>1790</v>
      </c>
      <c r="G1895" t="s">
        <v>1879</v>
      </c>
      <c r="H1895" t="s">
        <v>1884</v>
      </c>
      <c r="I1895" t="s">
        <v>79</v>
      </c>
      <c r="P1895" t="s">
        <v>4477</v>
      </c>
      <c r="U1895" t="str">
        <f>CONCATENATE(Parameter[[#This Row],[Use Case 1]],";",Parameter[[#This Row],[Use Case 2]],";",Parameter[[#This Row],[Use Case 3]],";",Parameter[[#This Row],[Use Case 4]],";",Parameter[[#This Row],[Use Case 5]],";")</f>
        <v>Planung Baustoffe;;;;;</v>
      </c>
      <c r="V1895" t="s">
        <v>34</v>
      </c>
      <c r="W1895">
        <v>2022</v>
      </c>
      <c r="Y1895" t="s">
        <v>4661</v>
      </c>
      <c r="AD1895">
        <f t="shared" si="29"/>
        <v>1894</v>
      </c>
    </row>
    <row r="1896" spans="1:30" hidden="1" x14ac:dyDescent="0.3">
      <c r="E1896" t="s">
        <v>228</v>
      </c>
      <c r="F1896" t="s">
        <v>1790</v>
      </c>
      <c r="G1896" t="s">
        <v>1879</v>
      </c>
      <c r="H1896" t="s">
        <v>1885</v>
      </c>
      <c r="I1896" t="s">
        <v>79</v>
      </c>
      <c r="P1896" t="s">
        <v>4477</v>
      </c>
      <c r="U1896" t="str">
        <f>CONCATENATE(Parameter[[#This Row],[Use Case 1]],";",Parameter[[#This Row],[Use Case 2]],";",Parameter[[#This Row],[Use Case 3]],";",Parameter[[#This Row],[Use Case 4]],";",Parameter[[#This Row],[Use Case 5]],";")</f>
        <v>Planung Baustoffe;;;;;</v>
      </c>
      <c r="V1896" t="s">
        <v>34</v>
      </c>
      <c r="W1896">
        <v>2022</v>
      </c>
      <c r="Y1896" t="s">
        <v>4661</v>
      </c>
      <c r="AD1896">
        <f t="shared" si="29"/>
        <v>1895</v>
      </c>
    </row>
    <row r="1897" spans="1:30" hidden="1" x14ac:dyDescent="0.3">
      <c r="E1897" t="s">
        <v>228</v>
      </c>
      <c r="F1897" t="s">
        <v>1790</v>
      </c>
      <c r="G1897" t="s">
        <v>1879</v>
      </c>
      <c r="H1897" t="s">
        <v>1886</v>
      </c>
      <c r="I1897" t="s">
        <v>79</v>
      </c>
      <c r="P1897" t="s">
        <v>4477</v>
      </c>
      <c r="U1897" t="str">
        <f>CONCATENATE(Parameter[[#This Row],[Use Case 1]],";",Parameter[[#This Row],[Use Case 2]],";",Parameter[[#This Row],[Use Case 3]],";",Parameter[[#This Row],[Use Case 4]],";",Parameter[[#This Row],[Use Case 5]],";")</f>
        <v>Planung Baustoffe;;;;;</v>
      </c>
      <c r="V1897" t="s">
        <v>34</v>
      </c>
      <c r="W1897">
        <v>2022</v>
      </c>
      <c r="Y1897" t="s">
        <v>4661</v>
      </c>
      <c r="AD1897">
        <f t="shared" si="29"/>
        <v>1896</v>
      </c>
    </row>
    <row r="1898" spans="1:30" hidden="1" x14ac:dyDescent="0.3">
      <c r="E1898" t="s">
        <v>228</v>
      </c>
      <c r="F1898" t="s">
        <v>1790</v>
      </c>
      <c r="G1898" t="s">
        <v>1879</v>
      </c>
      <c r="H1898" t="s">
        <v>1887</v>
      </c>
      <c r="I1898" t="s">
        <v>79</v>
      </c>
      <c r="P1898" t="s">
        <v>4477</v>
      </c>
      <c r="U1898" t="str">
        <f>CONCATENATE(Parameter[[#This Row],[Use Case 1]],";",Parameter[[#This Row],[Use Case 2]],";",Parameter[[#This Row],[Use Case 3]],";",Parameter[[#This Row],[Use Case 4]],";",Parameter[[#This Row],[Use Case 5]],";")</f>
        <v>Planung Baustoffe;;;;;</v>
      </c>
      <c r="V1898" t="s">
        <v>34</v>
      </c>
      <c r="W1898">
        <v>2022</v>
      </c>
      <c r="Y1898" t="s">
        <v>4661</v>
      </c>
      <c r="AD1898">
        <f t="shared" si="29"/>
        <v>1897</v>
      </c>
    </row>
    <row r="1899" spans="1:30" hidden="1" x14ac:dyDescent="0.3">
      <c r="E1899" t="s">
        <v>228</v>
      </c>
      <c r="F1899" t="s">
        <v>1790</v>
      </c>
      <c r="G1899" t="s">
        <v>1888</v>
      </c>
      <c r="H1899"/>
      <c r="I1899" t="s">
        <v>37</v>
      </c>
      <c r="J1899" t="s">
        <v>1890</v>
      </c>
      <c r="K1899" t="s">
        <v>74</v>
      </c>
      <c r="L1899" t="s">
        <v>1889</v>
      </c>
      <c r="M1899" t="s">
        <v>41</v>
      </c>
      <c r="P1899" t="s">
        <v>4477</v>
      </c>
      <c r="U1899" t="str">
        <f>CONCATENATE(Parameter[[#This Row],[Use Case 1]],";",Parameter[[#This Row],[Use Case 2]],";",Parameter[[#This Row],[Use Case 3]],";",Parameter[[#This Row],[Use Case 4]],";",Parameter[[#This Row],[Use Case 5]],";")</f>
        <v>Planung Baustoffe;;;;;</v>
      </c>
      <c r="V1899" t="s">
        <v>34</v>
      </c>
      <c r="W1899">
        <v>2022</v>
      </c>
      <c r="Y1899" t="s">
        <v>4661</v>
      </c>
      <c r="Z1899" t="s">
        <v>1891</v>
      </c>
      <c r="AD1899">
        <f t="shared" si="29"/>
        <v>1898</v>
      </c>
    </row>
    <row r="1900" spans="1:30" hidden="1" x14ac:dyDescent="0.3">
      <c r="E1900" t="s">
        <v>228</v>
      </c>
      <c r="F1900" t="s">
        <v>1790</v>
      </c>
      <c r="G1900" t="s">
        <v>1888</v>
      </c>
      <c r="H1900" t="s">
        <v>115</v>
      </c>
      <c r="I1900" t="s">
        <v>79</v>
      </c>
      <c r="P1900" t="s">
        <v>4477</v>
      </c>
      <c r="U1900" t="str">
        <f>CONCATENATE(Parameter[[#This Row],[Use Case 1]],";",Parameter[[#This Row],[Use Case 2]],";",Parameter[[#This Row],[Use Case 3]],";",Parameter[[#This Row],[Use Case 4]],";",Parameter[[#This Row],[Use Case 5]],";")</f>
        <v>Planung Baustoffe;;;;;</v>
      </c>
      <c r="V1900" t="s">
        <v>34</v>
      </c>
      <c r="W1900">
        <v>2022</v>
      </c>
      <c r="Y1900" t="s">
        <v>4661</v>
      </c>
      <c r="AD1900">
        <f t="shared" si="29"/>
        <v>1899</v>
      </c>
    </row>
    <row r="1901" spans="1:30" hidden="1" x14ac:dyDescent="0.3">
      <c r="E1901" t="s">
        <v>228</v>
      </c>
      <c r="F1901" t="s">
        <v>1790</v>
      </c>
      <c r="G1901" t="s">
        <v>1888</v>
      </c>
      <c r="H1901" t="s">
        <v>1686</v>
      </c>
      <c r="I1901" t="s">
        <v>79</v>
      </c>
      <c r="P1901" t="s">
        <v>4477</v>
      </c>
      <c r="U1901" t="str">
        <f>CONCATENATE(Parameter[[#This Row],[Use Case 1]],";",Parameter[[#This Row],[Use Case 2]],";",Parameter[[#This Row],[Use Case 3]],";",Parameter[[#This Row],[Use Case 4]],";",Parameter[[#This Row],[Use Case 5]],";")</f>
        <v>Planung Baustoffe;;;;;</v>
      </c>
      <c r="V1901" t="s">
        <v>34</v>
      </c>
      <c r="W1901">
        <v>2022</v>
      </c>
      <c r="Y1901" t="s">
        <v>4661</v>
      </c>
      <c r="AD1901">
        <f t="shared" si="29"/>
        <v>1900</v>
      </c>
    </row>
    <row r="1902" spans="1:30" hidden="1" x14ac:dyDescent="0.3">
      <c r="E1902" t="s">
        <v>228</v>
      </c>
      <c r="F1902" t="s">
        <v>1790</v>
      </c>
      <c r="G1902" t="s">
        <v>1888</v>
      </c>
      <c r="H1902" t="s">
        <v>1892</v>
      </c>
      <c r="I1902" t="s">
        <v>79</v>
      </c>
      <c r="P1902" t="s">
        <v>4477</v>
      </c>
      <c r="U1902" t="str">
        <f>CONCATENATE(Parameter[[#This Row],[Use Case 1]],";",Parameter[[#This Row],[Use Case 2]],";",Parameter[[#This Row],[Use Case 3]],";",Parameter[[#This Row],[Use Case 4]],";",Parameter[[#This Row],[Use Case 5]],";")</f>
        <v>Planung Baustoffe;;;;;</v>
      </c>
      <c r="V1902" t="s">
        <v>34</v>
      </c>
      <c r="W1902">
        <v>2022</v>
      </c>
      <c r="Y1902" t="s">
        <v>4661</v>
      </c>
      <c r="AD1902">
        <f t="shared" si="29"/>
        <v>1901</v>
      </c>
    </row>
    <row r="1903" spans="1:30" hidden="1" x14ac:dyDescent="0.3">
      <c r="E1903" t="s">
        <v>228</v>
      </c>
      <c r="F1903" t="s">
        <v>1790</v>
      </c>
      <c r="G1903" t="s">
        <v>1888</v>
      </c>
      <c r="H1903" t="s">
        <v>1893</v>
      </c>
      <c r="I1903" t="s">
        <v>79</v>
      </c>
      <c r="P1903" t="s">
        <v>4477</v>
      </c>
      <c r="U1903" t="str">
        <f>CONCATENATE(Parameter[[#This Row],[Use Case 1]],";",Parameter[[#This Row],[Use Case 2]],";",Parameter[[#This Row],[Use Case 3]],";",Parameter[[#This Row],[Use Case 4]],";",Parameter[[#This Row],[Use Case 5]],";")</f>
        <v>Planung Baustoffe;;;;;</v>
      </c>
      <c r="V1903" t="s">
        <v>34</v>
      </c>
      <c r="W1903">
        <v>2022</v>
      </c>
      <c r="Y1903" t="s">
        <v>4661</v>
      </c>
      <c r="AD1903">
        <f t="shared" si="29"/>
        <v>1902</v>
      </c>
    </row>
    <row r="1904" spans="1:30" hidden="1" x14ac:dyDescent="0.3">
      <c r="E1904" t="s">
        <v>228</v>
      </c>
      <c r="F1904" t="s">
        <v>1790</v>
      </c>
      <c r="G1904" t="s">
        <v>1888</v>
      </c>
      <c r="H1904" t="s">
        <v>1894</v>
      </c>
      <c r="I1904" t="s">
        <v>79</v>
      </c>
      <c r="P1904" t="s">
        <v>4477</v>
      </c>
      <c r="U1904" t="str">
        <f>CONCATENATE(Parameter[[#This Row],[Use Case 1]],";",Parameter[[#This Row],[Use Case 2]],";",Parameter[[#This Row],[Use Case 3]],";",Parameter[[#This Row],[Use Case 4]],";",Parameter[[#This Row],[Use Case 5]],";")</f>
        <v>Planung Baustoffe;;;;;</v>
      </c>
      <c r="V1904" t="s">
        <v>34</v>
      </c>
      <c r="W1904">
        <v>2022</v>
      </c>
      <c r="Y1904" t="s">
        <v>4661</v>
      </c>
      <c r="AD1904">
        <f t="shared" si="29"/>
        <v>1903</v>
      </c>
    </row>
    <row r="1905" spans="1:30" hidden="1" x14ac:dyDescent="0.3">
      <c r="E1905" t="s">
        <v>228</v>
      </c>
      <c r="F1905" t="s">
        <v>1790</v>
      </c>
      <c r="G1905" t="s">
        <v>1888</v>
      </c>
      <c r="H1905" t="s">
        <v>1895</v>
      </c>
      <c r="I1905" t="s">
        <v>79</v>
      </c>
      <c r="P1905" t="s">
        <v>4477</v>
      </c>
      <c r="U1905" t="str">
        <f>CONCATENATE(Parameter[[#This Row],[Use Case 1]],";",Parameter[[#This Row],[Use Case 2]],";",Parameter[[#This Row],[Use Case 3]],";",Parameter[[#This Row],[Use Case 4]],";",Parameter[[#This Row],[Use Case 5]],";")</f>
        <v>Planung Baustoffe;;;;;</v>
      </c>
      <c r="V1905" t="s">
        <v>34</v>
      </c>
      <c r="W1905">
        <v>2022</v>
      </c>
      <c r="Y1905" t="s">
        <v>4661</v>
      </c>
      <c r="AD1905">
        <f t="shared" si="29"/>
        <v>1904</v>
      </c>
    </row>
    <row r="1906" spans="1:30" hidden="1" x14ac:dyDescent="0.3">
      <c r="E1906" t="s">
        <v>228</v>
      </c>
      <c r="F1906" t="s">
        <v>1790</v>
      </c>
      <c r="G1906" t="s">
        <v>1888</v>
      </c>
      <c r="H1906" t="s">
        <v>1896</v>
      </c>
      <c r="I1906" t="s">
        <v>79</v>
      </c>
      <c r="P1906" t="s">
        <v>4477</v>
      </c>
      <c r="U1906" t="str">
        <f>CONCATENATE(Parameter[[#This Row],[Use Case 1]],";",Parameter[[#This Row],[Use Case 2]],";",Parameter[[#This Row],[Use Case 3]],";",Parameter[[#This Row],[Use Case 4]],";",Parameter[[#This Row],[Use Case 5]],";")</f>
        <v>Planung Baustoffe;;;;;</v>
      </c>
      <c r="V1906" t="s">
        <v>34</v>
      </c>
      <c r="W1906">
        <v>2022</v>
      </c>
      <c r="Y1906" t="s">
        <v>4661</v>
      </c>
      <c r="AD1906">
        <f t="shared" si="29"/>
        <v>1905</v>
      </c>
    </row>
    <row r="1907" spans="1:30" hidden="1" x14ac:dyDescent="0.3">
      <c r="E1907" t="s">
        <v>228</v>
      </c>
      <c r="F1907" t="s">
        <v>1790</v>
      </c>
      <c r="G1907" t="s">
        <v>1888</v>
      </c>
      <c r="H1907" t="s">
        <v>1897</v>
      </c>
      <c r="I1907" t="s">
        <v>79</v>
      </c>
      <c r="P1907" t="s">
        <v>4477</v>
      </c>
      <c r="U1907" t="str">
        <f>CONCATENATE(Parameter[[#This Row],[Use Case 1]],";",Parameter[[#This Row],[Use Case 2]],";",Parameter[[#This Row],[Use Case 3]],";",Parameter[[#This Row],[Use Case 4]],";",Parameter[[#This Row],[Use Case 5]],";")</f>
        <v>Planung Baustoffe;;;;;</v>
      </c>
      <c r="V1907" t="s">
        <v>34</v>
      </c>
      <c r="W1907">
        <v>2022</v>
      </c>
      <c r="Y1907" t="s">
        <v>4661</v>
      </c>
      <c r="AD1907">
        <f t="shared" si="29"/>
        <v>1906</v>
      </c>
    </row>
    <row r="1908" spans="1:30" hidden="1" x14ac:dyDescent="0.3">
      <c r="E1908" t="s">
        <v>228</v>
      </c>
      <c r="F1908" t="s">
        <v>1790</v>
      </c>
      <c r="G1908" t="s">
        <v>1888</v>
      </c>
      <c r="H1908" t="s">
        <v>1898</v>
      </c>
      <c r="I1908" t="s">
        <v>79</v>
      </c>
      <c r="P1908" t="s">
        <v>4477</v>
      </c>
      <c r="U1908" t="str">
        <f>CONCATENATE(Parameter[[#This Row],[Use Case 1]],";",Parameter[[#This Row],[Use Case 2]],";",Parameter[[#This Row],[Use Case 3]],";",Parameter[[#This Row],[Use Case 4]],";",Parameter[[#This Row],[Use Case 5]],";")</f>
        <v>Planung Baustoffe;;;;;</v>
      </c>
      <c r="V1908" t="s">
        <v>34</v>
      </c>
      <c r="W1908">
        <v>2022</v>
      </c>
      <c r="Y1908" t="s">
        <v>4661</v>
      </c>
      <c r="AD1908">
        <f t="shared" si="29"/>
        <v>1907</v>
      </c>
    </row>
    <row r="1909" spans="1:30" hidden="1" x14ac:dyDescent="0.3">
      <c r="E1909" t="s">
        <v>228</v>
      </c>
      <c r="F1909" t="s">
        <v>1790</v>
      </c>
      <c r="G1909" t="s">
        <v>1899</v>
      </c>
      <c r="H1909"/>
      <c r="I1909" t="s">
        <v>37</v>
      </c>
      <c r="J1909" t="s">
        <v>1901</v>
      </c>
      <c r="K1909" t="s">
        <v>543</v>
      </c>
      <c r="L1909" t="s">
        <v>1900</v>
      </c>
      <c r="M1909" t="s">
        <v>41</v>
      </c>
      <c r="P1909" t="s">
        <v>4477</v>
      </c>
      <c r="U1909" t="str">
        <f>CONCATENATE(Parameter[[#This Row],[Use Case 1]],";",Parameter[[#This Row],[Use Case 2]],";",Parameter[[#This Row],[Use Case 3]],";",Parameter[[#This Row],[Use Case 4]],";",Parameter[[#This Row],[Use Case 5]],";")</f>
        <v>Planung Baustoffe;;;;;</v>
      </c>
      <c r="V1909" t="s">
        <v>34</v>
      </c>
      <c r="W1909">
        <v>2022</v>
      </c>
      <c r="Y1909" t="s">
        <v>4661</v>
      </c>
      <c r="Z1909" t="s">
        <v>4508</v>
      </c>
      <c r="AD1909">
        <f t="shared" si="29"/>
        <v>1908</v>
      </c>
    </row>
    <row r="1910" spans="1:30" hidden="1" x14ac:dyDescent="0.3">
      <c r="E1910" t="s">
        <v>228</v>
      </c>
      <c r="F1910" t="s">
        <v>1790</v>
      </c>
      <c r="G1910" t="s">
        <v>1902</v>
      </c>
      <c r="H1910"/>
      <c r="I1910" t="s">
        <v>37</v>
      </c>
      <c r="J1910" t="s">
        <v>1904</v>
      </c>
      <c r="K1910" t="s">
        <v>74</v>
      </c>
      <c r="L1910" t="s">
        <v>1903</v>
      </c>
      <c r="M1910" t="s">
        <v>41</v>
      </c>
      <c r="P1910" t="s">
        <v>4477</v>
      </c>
      <c r="U1910" t="str">
        <f>CONCATENATE(Parameter[[#This Row],[Use Case 1]],";",Parameter[[#This Row],[Use Case 2]],";",Parameter[[#This Row],[Use Case 3]],";",Parameter[[#This Row],[Use Case 4]],";",Parameter[[#This Row],[Use Case 5]],";")</f>
        <v>Planung Baustoffe;;;;;</v>
      </c>
      <c r="V1910" t="s">
        <v>34</v>
      </c>
      <c r="W1910">
        <v>2022</v>
      </c>
      <c r="Y1910" t="s">
        <v>4661</v>
      </c>
      <c r="Z1910" t="s">
        <v>1905</v>
      </c>
      <c r="AD1910">
        <f t="shared" si="29"/>
        <v>1909</v>
      </c>
    </row>
    <row r="1911" spans="1:30" hidden="1" x14ac:dyDescent="0.3">
      <c r="E1911" t="s">
        <v>228</v>
      </c>
      <c r="F1911" t="s">
        <v>1790</v>
      </c>
      <c r="G1911" t="s">
        <v>1902</v>
      </c>
      <c r="H1911" t="s">
        <v>115</v>
      </c>
      <c r="I1911" t="s">
        <v>79</v>
      </c>
      <c r="P1911" t="s">
        <v>4477</v>
      </c>
      <c r="U1911" t="str">
        <f>CONCATENATE(Parameter[[#This Row],[Use Case 1]],";",Parameter[[#This Row],[Use Case 2]],";",Parameter[[#This Row],[Use Case 3]],";",Parameter[[#This Row],[Use Case 4]],";",Parameter[[#This Row],[Use Case 5]],";")</f>
        <v>Planung Baustoffe;;;;;</v>
      </c>
      <c r="V1911" t="s">
        <v>34</v>
      </c>
      <c r="W1911">
        <v>2022</v>
      </c>
      <c r="Y1911" t="s">
        <v>4661</v>
      </c>
      <c r="AD1911">
        <f t="shared" si="29"/>
        <v>1910</v>
      </c>
    </row>
    <row r="1912" spans="1:30" hidden="1" x14ac:dyDescent="0.3">
      <c r="E1912" t="s">
        <v>228</v>
      </c>
      <c r="F1912" t="s">
        <v>1790</v>
      </c>
      <c r="G1912" t="s">
        <v>1902</v>
      </c>
      <c r="H1912" t="s">
        <v>1686</v>
      </c>
      <c r="I1912" t="s">
        <v>79</v>
      </c>
      <c r="P1912" t="s">
        <v>4477</v>
      </c>
      <c r="U1912" t="str">
        <f>CONCATENATE(Parameter[[#This Row],[Use Case 1]],";",Parameter[[#This Row],[Use Case 2]],";",Parameter[[#This Row],[Use Case 3]],";",Parameter[[#This Row],[Use Case 4]],";",Parameter[[#This Row],[Use Case 5]],";")</f>
        <v>Planung Baustoffe;;;;;</v>
      </c>
      <c r="V1912" t="s">
        <v>34</v>
      </c>
      <c r="W1912">
        <v>2022</v>
      </c>
      <c r="Y1912" t="s">
        <v>4661</v>
      </c>
      <c r="AD1912">
        <f t="shared" si="29"/>
        <v>1911</v>
      </c>
    </row>
    <row r="1913" spans="1:30" hidden="1" x14ac:dyDescent="0.3">
      <c r="E1913" t="s">
        <v>228</v>
      </c>
      <c r="F1913" t="s">
        <v>1790</v>
      </c>
      <c r="G1913" t="s">
        <v>1902</v>
      </c>
      <c r="H1913" t="s">
        <v>1906</v>
      </c>
      <c r="I1913" t="s">
        <v>79</v>
      </c>
      <c r="P1913" t="s">
        <v>4477</v>
      </c>
      <c r="U1913" t="str">
        <f>CONCATENATE(Parameter[[#This Row],[Use Case 1]],";",Parameter[[#This Row],[Use Case 2]],";",Parameter[[#This Row],[Use Case 3]],";",Parameter[[#This Row],[Use Case 4]],";",Parameter[[#This Row],[Use Case 5]],";")</f>
        <v>Planung Baustoffe;;;;;</v>
      </c>
      <c r="V1913" t="s">
        <v>34</v>
      </c>
      <c r="W1913">
        <v>2022</v>
      </c>
      <c r="Y1913" t="s">
        <v>4661</v>
      </c>
      <c r="AD1913">
        <f t="shared" si="29"/>
        <v>1912</v>
      </c>
    </row>
    <row r="1914" spans="1:30" hidden="1" x14ac:dyDescent="0.3">
      <c r="E1914" t="s">
        <v>228</v>
      </c>
      <c r="F1914" t="s">
        <v>1790</v>
      </c>
      <c r="G1914" t="s">
        <v>1902</v>
      </c>
      <c r="H1914" t="s">
        <v>1907</v>
      </c>
      <c r="I1914" t="s">
        <v>79</v>
      </c>
      <c r="P1914" t="s">
        <v>4477</v>
      </c>
      <c r="U1914" t="str">
        <f>CONCATENATE(Parameter[[#This Row],[Use Case 1]],";",Parameter[[#This Row],[Use Case 2]],";",Parameter[[#This Row],[Use Case 3]],";",Parameter[[#This Row],[Use Case 4]],";",Parameter[[#This Row],[Use Case 5]],";")</f>
        <v>Planung Baustoffe;;;;;</v>
      </c>
      <c r="V1914" t="s">
        <v>34</v>
      </c>
      <c r="W1914">
        <v>2022</v>
      </c>
      <c r="Y1914" t="s">
        <v>4661</v>
      </c>
      <c r="AD1914">
        <f t="shared" si="29"/>
        <v>1913</v>
      </c>
    </row>
    <row r="1915" spans="1:30" hidden="1" x14ac:dyDescent="0.3">
      <c r="E1915" t="s">
        <v>228</v>
      </c>
      <c r="F1915" t="s">
        <v>1790</v>
      </c>
      <c r="G1915" t="s">
        <v>1902</v>
      </c>
      <c r="H1915" t="s">
        <v>1908</v>
      </c>
      <c r="I1915" t="s">
        <v>79</v>
      </c>
      <c r="P1915" t="s">
        <v>4477</v>
      </c>
      <c r="U1915" t="str">
        <f>CONCATENATE(Parameter[[#This Row],[Use Case 1]],";",Parameter[[#This Row],[Use Case 2]],";",Parameter[[#This Row],[Use Case 3]],";",Parameter[[#This Row],[Use Case 4]],";",Parameter[[#This Row],[Use Case 5]],";")</f>
        <v>Planung Baustoffe;;;;;</v>
      </c>
      <c r="V1915" t="s">
        <v>34</v>
      </c>
      <c r="W1915">
        <v>2022</v>
      </c>
      <c r="Y1915" t="s">
        <v>4661</v>
      </c>
      <c r="AD1915">
        <f t="shared" si="29"/>
        <v>1914</v>
      </c>
    </row>
    <row r="1916" spans="1:30" hidden="1" x14ac:dyDescent="0.3">
      <c r="E1916" t="s">
        <v>228</v>
      </c>
      <c r="F1916" t="s">
        <v>1790</v>
      </c>
      <c r="G1916" t="s">
        <v>1902</v>
      </c>
      <c r="H1916" t="s">
        <v>1909</v>
      </c>
      <c r="I1916" t="s">
        <v>79</v>
      </c>
      <c r="P1916" t="s">
        <v>4477</v>
      </c>
      <c r="U1916" t="str">
        <f>CONCATENATE(Parameter[[#This Row],[Use Case 1]],";",Parameter[[#This Row],[Use Case 2]],";",Parameter[[#This Row],[Use Case 3]],";",Parameter[[#This Row],[Use Case 4]],";",Parameter[[#This Row],[Use Case 5]],";")</f>
        <v>Planung Baustoffe;;;;;</v>
      </c>
      <c r="V1916" t="s">
        <v>34</v>
      </c>
      <c r="W1916">
        <v>2022</v>
      </c>
      <c r="Y1916" t="s">
        <v>4661</v>
      </c>
      <c r="AD1916">
        <f t="shared" si="29"/>
        <v>1915</v>
      </c>
    </row>
    <row r="1917" spans="1:30" x14ac:dyDescent="0.3">
      <c r="A1917" s="3" t="s">
        <v>29</v>
      </c>
      <c r="B1917" s="3" t="s">
        <v>4602</v>
      </c>
      <c r="C1917" s="3"/>
      <c r="D1917" s="3"/>
      <c r="E1917" s="3" t="s">
        <v>30</v>
      </c>
      <c r="F1917" s="3" t="s">
        <v>1910</v>
      </c>
      <c r="G1917" s="3"/>
      <c r="H1917" s="3"/>
      <c r="I1917" s="3" t="s">
        <v>32</v>
      </c>
      <c r="J1917" s="3" t="str">
        <f>F1917</f>
        <v>AsiP_PerimeterSealingElementSpecific</v>
      </c>
      <c r="K1917" s="3"/>
      <c r="L1917" s="3"/>
      <c r="M1917" s="3" t="s">
        <v>1911</v>
      </c>
      <c r="N1917" s="3"/>
      <c r="O1917" s="3"/>
      <c r="P1917" s="3" t="s">
        <v>44</v>
      </c>
      <c r="Q1917" s="3"/>
      <c r="R1917" s="3"/>
      <c r="S1917" s="3"/>
      <c r="T1917" s="3"/>
      <c r="U1917" s="3" t="str">
        <f>CONCATENATE(Parameter[[#This Row],[Use Case 1]],";",Parameter[[#This Row],[Use Case 2]],";",Parameter[[#This Row],[Use Case 3]],";",Parameter[[#This Row],[Use Case 4]],";",Parameter[[#This Row],[Use Case 5]],";")</f>
        <v>Kostenermittlung;;;;;</v>
      </c>
      <c r="V1917" s="3" t="s">
        <v>34</v>
      </c>
      <c r="W1917" s="3">
        <v>2022</v>
      </c>
      <c r="X1917" s="3"/>
      <c r="Y1917" s="3" t="s">
        <v>4661</v>
      </c>
      <c r="Z1917" s="3" t="str">
        <f>J1917</f>
        <v>AsiP_PerimeterSealingElementSpecific</v>
      </c>
      <c r="AA1917" s="3" t="s">
        <v>4414</v>
      </c>
      <c r="AB1917" s="3"/>
      <c r="AC1917" s="3"/>
      <c r="AD1917" s="3">
        <f t="shared" si="29"/>
        <v>1916</v>
      </c>
    </row>
    <row r="1918" spans="1:30" x14ac:dyDescent="0.3">
      <c r="A1918" t="s">
        <v>29</v>
      </c>
      <c r="B1918" t="s">
        <v>4602</v>
      </c>
      <c r="E1918" t="s">
        <v>30</v>
      </c>
      <c r="F1918" t="s">
        <v>1910</v>
      </c>
      <c r="G1918" t="s">
        <v>1912</v>
      </c>
      <c r="H1918"/>
      <c r="I1918" t="s">
        <v>37</v>
      </c>
      <c r="J1918" t="s">
        <v>1914</v>
      </c>
      <c r="K1918" t="s">
        <v>74</v>
      </c>
      <c r="L1918" t="s">
        <v>1913</v>
      </c>
      <c r="M1918" t="s">
        <v>41</v>
      </c>
      <c r="N1918" t="s">
        <v>55</v>
      </c>
      <c r="O1918" t="s">
        <v>43</v>
      </c>
      <c r="P1918" t="s">
        <v>44</v>
      </c>
      <c r="U1918" t="str">
        <f>CONCATENATE(Parameter[[#This Row],[Use Case 1]],";",Parameter[[#This Row],[Use Case 2]],";",Parameter[[#This Row],[Use Case 3]],";",Parameter[[#This Row],[Use Case 4]],";",Parameter[[#This Row],[Use Case 5]],";")</f>
        <v>Kostenermittlung;;;;;</v>
      </c>
      <c r="V1918" t="s">
        <v>34</v>
      </c>
      <c r="W1918">
        <v>2022</v>
      </c>
      <c r="Y1918" t="s">
        <v>4661</v>
      </c>
      <c r="Z1918" t="s">
        <v>1915</v>
      </c>
      <c r="AD1918">
        <f t="shared" si="29"/>
        <v>1917</v>
      </c>
    </row>
    <row r="1919" spans="1:30" x14ac:dyDescent="0.3">
      <c r="A1919" t="s">
        <v>29</v>
      </c>
      <c r="B1919" t="s">
        <v>4602</v>
      </c>
      <c r="E1919" t="s">
        <v>30</v>
      </c>
      <c r="F1919" t="s">
        <v>1910</v>
      </c>
      <c r="G1919" t="s">
        <v>1912</v>
      </c>
      <c r="H1919" t="s">
        <v>115</v>
      </c>
      <c r="I1919" t="s">
        <v>79</v>
      </c>
      <c r="P1919" t="s">
        <v>44</v>
      </c>
      <c r="U1919" t="str">
        <f>CONCATENATE(Parameter[[#This Row],[Use Case 1]],";",Parameter[[#This Row],[Use Case 2]],";",Parameter[[#This Row],[Use Case 3]],";",Parameter[[#This Row],[Use Case 4]],";",Parameter[[#This Row],[Use Case 5]],";")</f>
        <v>Kostenermittlung;;;;;</v>
      </c>
      <c r="V1919" t="s">
        <v>34</v>
      </c>
      <c r="W1919">
        <v>2022</v>
      </c>
      <c r="Y1919" t="s">
        <v>4661</v>
      </c>
      <c r="AD1919">
        <f t="shared" si="29"/>
        <v>1918</v>
      </c>
    </row>
    <row r="1920" spans="1:30" x14ac:dyDescent="0.3">
      <c r="A1920" t="s">
        <v>29</v>
      </c>
      <c r="B1920" t="s">
        <v>4602</v>
      </c>
      <c r="E1920" t="s">
        <v>30</v>
      </c>
      <c r="F1920" t="s">
        <v>1910</v>
      </c>
      <c r="G1920" t="s">
        <v>1912</v>
      </c>
      <c r="H1920" t="s">
        <v>1686</v>
      </c>
      <c r="I1920" t="s">
        <v>79</v>
      </c>
      <c r="P1920" t="s">
        <v>44</v>
      </c>
      <c r="U1920" t="str">
        <f>CONCATENATE(Parameter[[#This Row],[Use Case 1]],";",Parameter[[#This Row],[Use Case 2]],";",Parameter[[#This Row],[Use Case 3]],";",Parameter[[#This Row],[Use Case 4]],";",Parameter[[#This Row],[Use Case 5]],";")</f>
        <v>Kostenermittlung;;;;;</v>
      </c>
      <c r="V1920" t="s">
        <v>34</v>
      </c>
      <c r="W1920">
        <v>2022</v>
      </c>
      <c r="Y1920" t="s">
        <v>4661</v>
      </c>
      <c r="AD1920">
        <f t="shared" si="29"/>
        <v>1919</v>
      </c>
    </row>
    <row r="1921" spans="1:30" x14ac:dyDescent="0.3">
      <c r="A1921" t="s">
        <v>29</v>
      </c>
      <c r="B1921" t="s">
        <v>4602</v>
      </c>
      <c r="E1921" t="s">
        <v>30</v>
      </c>
      <c r="F1921" t="s">
        <v>1910</v>
      </c>
      <c r="G1921" t="s">
        <v>1912</v>
      </c>
      <c r="H1921" t="s">
        <v>1916</v>
      </c>
      <c r="I1921" t="s">
        <v>79</v>
      </c>
      <c r="P1921" t="s">
        <v>44</v>
      </c>
      <c r="U1921" t="str">
        <f>CONCATENATE(Parameter[[#This Row],[Use Case 1]],";",Parameter[[#This Row],[Use Case 2]],";",Parameter[[#This Row],[Use Case 3]],";",Parameter[[#This Row],[Use Case 4]],";",Parameter[[#This Row],[Use Case 5]],";")</f>
        <v>Kostenermittlung;;;;;</v>
      </c>
      <c r="V1921" t="s">
        <v>34</v>
      </c>
      <c r="W1921">
        <v>2022</v>
      </c>
      <c r="Y1921" t="s">
        <v>4661</v>
      </c>
      <c r="AD1921">
        <f t="shared" si="29"/>
        <v>1920</v>
      </c>
    </row>
    <row r="1922" spans="1:30" x14ac:dyDescent="0.3">
      <c r="A1922" t="s">
        <v>29</v>
      </c>
      <c r="B1922" t="s">
        <v>4602</v>
      </c>
      <c r="E1922" t="s">
        <v>30</v>
      </c>
      <c r="F1922" t="s">
        <v>1910</v>
      </c>
      <c r="G1922" t="s">
        <v>1912</v>
      </c>
      <c r="H1922" t="s">
        <v>1917</v>
      </c>
      <c r="I1922" t="s">
        <v>79</v>
      </c>
      <c r="P1922" t="s">
        <v>44</v>
      </c>
      <c r="U1922" t="str">
        <f>CONCATENATE(Parameter[[#This Row],[Use Case 1]],";",Parameter[[#This Row],[Use Case 2]],";",Parameter[[#This Row],[Use Case 3]],";",Parameter[[#This Row],[Use Case 4]],";",Parameter[[#This Row],[Use Case 5]],";")</f>
        <v>Kostenermittlung;;;;;</v>
      </c>
      <c r="V1922" t="s">
        <v>34</v>
      </c>
      <c r="W1922">
        <v>2022</v>
      </c>
      <c r="Y1922" t="s">
        <v>4661</v>
      </c>
      <c r="AD1922">
        <f t="shared" si="29"/>
        <v>1921</v>
      </c>
    </row>
    <row r="1923" spans="1:30" x14ac:dyDescent="0.3">
      <c r="A1923" t="s">
        <v>29</v>
      </c>
      <c r="B1923" t="s">
        <v>4602</v>
      </c>
      <c r="E1923" t="s">
        <v>30</v>
      </c>
      <c r="F1923" t="s">
        <v>1910</v>
      </c>
      <c r="G1923" t="s">
        <v>1912</v>
      </c>
      <c r="H1923" t="s">
        <v>1918</v>
      </c>
      <c r="I1923" t="s">
        <v>79</v>
      </c>
      <c r="P1923" t="s">
        <v>44</v>
      </c>
      <c r="U1923" t="str">
        <f>CONCATENATE(Parameter[[#This Row],[Use Case 1]],";",Parameter[[#This Row],[Use Case 2]],";",Parameter[[#This Row],[Use Case 3]],";",Parameter[[#This Row],[Use Case 4]],";",Parameter[[#This Row],[Use Case 5]],";")</f>
        <v>Kostenermittlung;;;;;</v>
      </c>
      <c r="V1923" t="s">
        <v>34</v>
      </c>
      <c r="W1923">
        <v>2022</v>
      </c>
      <c r="Y1923" t="s">
        <v>4661</v>
      </c>
      <c r="AD1923">
        <f t="shared" si="29"/>
        <v>1922</v>
      </c>
    </row>
    <row r="1924" spans="1:30" x14ac:dyDescent="0.3">
      <c r="A1924" t="s">
        <v>29</v>
      </c>
      <c r="B1924" t="s">
        <v>4602</v>
      </c>
      <c r="E1924" t="s">
        <v>30</v>
      </c>
      <c r="F1924" t="s">
        <v>1910</v>
      </c>
      <c r="G1924" t="s">
        <v>1912</v>
      </c>
      <c r="H1924" t="s">
        <v>1919</v>
      </c>
      <c r="I1924" t="s">
        <v>79</v>
      </c>
      <c r="P1924" t="s">
        <v>44</v>
      </c>
      <c r="U1924" t="str">
        <f>CONCATENATE(Parameter[[#This Row],[Use Case 1]],";",Parameter[[#This Row],[Use Case 2]],";",Parameter[[#This Row],[Use Case 3]],";",Parameter[[#This Row],[Use Case 4]],";",Parameter[[#This Row],[Use Case 5]],";")</f>
        <v>Kostenermittlung;;;;;</v>
      </c>
      <c r="V1924" t="s">
        <v>34</v>
      </c>
      <c r="W1924">
        <v>2022</v>
      </c>
      <c r="Y1924" t="s">
        <v>4661</v>
      </c>
      <c r="AD1924">
        <f t="shared" ref="AD1924:AD1987" si="30">AD1923+1</f>
        <v>1923</v>
      </c>
    </row>
    <row r="1925" spans="1:30" x14ac:dyDescent="0.3">
      <c r="A1925" t="s">
        <v>29</v>
      </c>
      <c r="B1925" t="s">
        <v>4602</v>
      </c>
      <c r="E1925" t="s">
        <v>30</v>
      </c>
      <c r="F1925" t="s">
        <v>1910</v>
      </c>
      <c r="G1925" t="s">
        <v>1912</v>
      </c>
      <c r="H1925" t="s">
        <v>3040</v>
      </c>
      <c r="I1925" t="s">
        <v>79</v>
      </c>
      <c r="P1925" t="s">
        <v>44</v>
      </c>
      <c r="U1925" t="str">
        <f>CONCATENATE(Parameter[[#This Row],[Use Case 1]],";",Parameter[[#This Row],[Use Case 2]],";",Parameter[[#This Row],[Use Case 3]],";",Parameter[[#This Row],[Use Case 4]],";",Parameter[[#This Row],[Use Case 5]],";")</f>
        <v>Kostenermittlung;;;;;</v>
      </c>
      <c r="V1925" t="s">
        <v>34</v>
      </c>
      <c r="W1925">
        <v>2022</v>
      </c>
      <c r="Y1925" t="s">
        <v>4661</v>
      </c>
      <c r="AD1925">
        <f t="shared" si="30"/>
        <v>1924</v>
      </c>
    </row>
    <row r="1926" spans="1:30" x14ac:dyDescent="0.3">
      <c r="A1926" t="s">
        <v>29</v>
      </c>
      <c r="B1926" t="s">
        <v>4602</v>
      </c>
      <c r="E1926" t="s">
        <v>30</v>
      </c>
      <c r="F1926" t="s">
        <v>1910</v>
      </c>
      <c r="G1926" t="s">
        <v>1912</v>
      </c>
      <c r="H1926" t="s">
        <v>114</v>
      </c>
      <c r="I1926" t="s">
        <v>79</v>
      </c>
      <c r="P1926" t="s">
        <v>44</v>
      </c>
      <c r="U1926" t="str">
        <f>CONCATENATE(Parameter[[#This Row],[Use Case 1]],";",Parameter[[#This Row],[Use Case 2]],";",Parameter[[#This Row],[Use Case 3]],";",Parameter[[#This Row],[Use Case 4]],";",Parameter[[#This Row],[Use Case 5]],";")</f>
        <v>Kostenermittlung;;;;;</v>
      </c>
      <c r="V1926" t="s">
        <v>34</v>
      </c>
      <c r="W1926">
        <v>2022</v>
      </c>
      <c r="Y1926" t="s">
        <v>4661</v>
      </c>
      <c r="AD1926">
        <f t="shared" si="30"/>
        <v>1925</v>
      </c>
    </row>
    <row r="1927" spans="1:30" x14ac:dyDescent="0.3">
      <c r="A1927" t="s">
        <v>29</v>
      </c>
      <c r="B1927" t="s">
        <v>4602</v>
      </c>
      <c r="E1927" t="s">
        <v>30</v>
      </c>
      <c r="F1927" t="s">
        <v>1910</v>
      </c>
      <c r="G1927" t="s">
        <v>1920</v>
      </c>
      <c r="H1927"/>
      <c r="I1927" t="s">
        <v>37</v>
      </c>
      <c r="J1927" t="s">
        <v>1922</v>
      </c>
      <c r="K1927" t="s">
        <v>74</v>
      </c>
      <c r="L1927" t="s">
        <v>1921</v>
      </c>
      <c r="M1927" t="s">
        <v>41</v>
      </c>
      <c r="N1927" t="s">
        <v>55</v>
      </c>
      <c r="O1927" t="s">
        <v>43</v>
      </c>
      <c r="P1927" t="s">
        <v>44</v>
      </c>
      <c r="U1927" t="str">
        <f>CONCATENATE(Parameter[[#This Row],[Use Case 1]],";",Parameter[[#This Row],[Use Case 2]],";",Parameter[[#This Row],[Use Case 3]],";",Parameter[[#This Row],[Use Case 4]],";",Parameter[[#This Row],[Use Case 5]],";")</f>
        <v>Kostenermittlung;;;;;</v>
      </c>
      <c r="V1927" t="s">
        <v>34</v>
      </c>
      <c r="W1927">
        <v>2022</v>
      </c>
      <c r="Y1927" t="s">
        <v>4661</v>
      </c>
      <c r="Z1927" t="s">
        <v>1923</v>
      </c>
      <c r="AD1927">
        <f t="shared" si="30"/>
        <v>1926</v>
      </c>
    </row>
    <row r="1928" spans="1:30" x14ac:dyDescent="0.3">
      <c r="A1928" t="s">
        <v>29</v>
      </c>
      <c r="B1928" t="s">
        <v>4602</v>
      </c>
      <c r="E1928" t="s">
        <v>30</v>
      </c>
      <c r="F1928" t="s">
        <v>1910</v>
      </c>
      <c r="G1928" t="s">
        <v>1920</v>
      </c>
      <c r="H1928" t="s">
        <v>115</v>
      </c>
      <c r="I1928" t="s">
        <v>79</v>
      </c>
      <c r="P1928" t="s">
        <v>44</v>
      </c>
      <c r="U1928" t="str">
        <f>CONCATENATE(Parameter[[#This Row],[Use Case 1]],";",Parameter[[#This Row],[Use Case 2]],";",Parameter[[#This Row],[Use Case 3]],";",Parameter[[#This Row],[Use Case 4]],";",Parameter[[#This Row],[Use Case 5]],";")</f>
        <v>Kostenermittlung;;;;;</v>
      </c>
      <c r="V1928" t="s">
        <v>34</v>
      </c>
      <c r="W1928">
        <v>2022</v>
      </c>
      <c r="Y1928" t="s">
        <v>4661</v>
      </c>
      <c r="AD1928">
        <f t="shared" si="30"/>
        <v>1927</v>
      </c>
    </row>
    <row r="1929" spans="1:30" x14ac:dyDescent="0.3">
      <c r="A1929" t="s">
        <v>29</v>
      </c>
      <c r="B1929" t="s">
        <v>4602</v>
      </c>
      <c r="E1929" t="s">
        <v>30</v>
      </c>
      <c r="F1929" t="s">
        <v>1910</v>
      </c>
      <c r="G1929" t="s">
        <v>1920</v>
      </c>
      <c r="H1929" t="s">
        <v>1686</v>
      </c>
      <c r="I1929" t="s">
        <v>79</v>
      </c>
      <c r="P1929" t="s">
        <v>44</v>
      </c>
      <c r="U1929" t="str">
        <f>CONCATENATE(Parameter[[#This Row],[Use Case 1]],";",Parameter[[#This Row],[Use Case 2]],";",Parameter[[#This Row],[Use Case 3]],";",Parameter[[#This Row],[Use Case 4]],";",Parameter[[#This Row],[Use Case 5]],";")</f>
        <v>Kostenermittlung;;;;;</v>
      </c>
      <c r="V1929" t="s">
        <v>34</v>
      </c>
      <c r="W1929">
        <v>2022</v>
      </c>
      <c r="Y1929" t="s">
        <v>4661</v>
      </c>
      <c r="AD1929">
        <f t="shared" si="30"/>
        <v>1928</v>
      </c>
    </row>
    <row r="1930" spans="1:30" x14ac:dyDescent="0.3">
      <c r="A1930" t="s">
        <v>29</v>
      </c>
      <c r="B1930" t="s">
        <v>4602</v>
      </c>
      <c r="E1930" t="s">
        <v>30</v>
      </c>
      <c r="F1930" t="s">
        <v>1910</v>
      </c>
      <c r="G1930" t="s">
        <v>1920</v>
      </c>
      <c r="H1930" t="s">
        <v>1924</v>
      </c>
      <c r="I1930" t="s">
        <v>79</v>
      </c>
      <c r="P1930" t="s">
        <v>44</v>
      </c>
      <c r="U1930" t="str">
        <f>CONCATENATE(Parameter[[#This Row],[Use Case 1]],";",Parameter[[#This Row],[Use Case 2]],";",Parameter[[#This Row],[Use Case 3]],";",Parameter[[#This Row],[Use Case 4]],";",Parameter[[#This Row],[Use Case 5]],";")</f>
        <v>Kostenermittlung;;;;;</v>
      </c>
      <c r="V1930" t="s">
        <v>34</v>
      </c>
      <c r="W1930">
        <v>2022</v>
      </c>
      <c r="Y1930" t="s">
        <v>4661</v>
      </c>
      <c r="AD1930">
        <f t="shared" si="30"/>
        <v>1929</v>
      </c>
    </row>
    <row r="1931" spans="1:30" x14ac:dyDescent="0.3">
      <c r="A1931" t="s">
        <v>29</v>
      </c>
      <c r="B1931" t="s">
        <v>4602</v>
      </c>
      <c r="E1931" t="s">
        <v>30</v>
      </c>
      <c r="F1931" t="s">
        <v>1910</v>
      </c>
      <c r="G1931" t="s">
        <v>1920</v>
      </c>
      <c r="H1931" t="s">
        <v>1925</v>
      </c>
      <c r="I1931" t="s">
        <v>79</v>
      </c>
      <c r="P1931" t="s">
        <v>44</v>
      </c>
      <c r="U1931" t="str">
        <f>CONCATENATE(Parameter[[#This Row],[Use Case 1]],";",Parameter[[#This Row],[Use Case 2]],";",Parameter[[#This Row],[Use Case 3]],";",Parameter[[#This Row],[Use Case 4]],";",Parameter[[#This Row],[Use Case 5]],";")</f>
        <v>Kostenermittlung;;;;;</v>
      </c>
      <c r="V1931" t="s">
        <v>34</v>
      </c>
      <c r="W1931">
        <v>2022</v>
      </c>
      <c r="Y1931" t="s">
        <v>4661</v>
      </c>
      <c r="AD1931">
        <f t="shared" si="30"/>
        <v>1930</v>
      </c>
    </row>
    <row r="1932" spans="1:30" x14ac:dyDescent="0.3">
      <c r="A1932" t="s">
        <v>29</v>
      </c>
      <c r="B1932" t="s">
        <v>4602</v>
      </c>
      <c r="E1932" t="s">
        <v>30</v>
      </c>
      <c r="F1932" t="s">
        <v>1910</v>
      </c>
      <c r="G1932" t="s">
        <v>1920</v>
      </c>
      <c r="H1932" t="s">
        <v>1926</v>
      </c>
      <c r="I1932" t="s">
        <v>79</v>
      </c>
      <c r="P1932" t="s">
        <v>44</v>
      </c>
      <c r="U1932" t="str">
        <f>CONCATENATE(Parameter[[#This Row],[Use Case 1]],";",Parameter[[#This Row],[Use Case 2]],";",Parameter[[#This Row],[Use Case 3]],";",Parameter[[#This Row],[Use Case 4]],";",Parameter[[#This Row],[Use Case 5]],";")</f>
        <v>Kostenermittlung;;;;;</v>
      </c>
      <c r="V1932" t="s">
        <v>34</v>
      </c>
      <c r="W1932">
        <v>2022</v>
      </c>
      <c r="Y1932" t="s">
        <v>4661</v>
      </c>
      <c r="AD1932">
        <f t="shared" si="30"/>
        <v>1931</v>
      </c>
    </row>
    <row r="1933" spans="1:30" x14ac:dyDescent="0.3">
      <c r="A1933" t="s">
        <v>29</v>
      </c>
      <c r="B1933" t="s">
        <v>4602</v>
      </c>
      <c r="E1933" t="s">
        <v>30</v>
      </c>
      <c r="F1933" t="s">
        <v>1910</v>
      </c>
      <c r="G1933" t="s">
        <v>1920</v>
      </c>
      <c r="H1933" t="s">
        <v>115</v>
      </c>
      <c r="I1933" t="s">
        <v>79</v>
      </c>
      <c r="P1933" t="s">
        <v>44</v>
      </c>
      <c r="U1933" t="str">
        <f>CONCATENATE(Parameter[[#This Row],[Use Case 1]],";",Parameter[[#This Row],[Use Case 2]],";",Parameter[[#This Row],[Use Case 3]],";",Parameter[[#This Row],[Use Case 4]],";",Parameter[[#This Row],[Use Case 5]],";")</f>
        <v>Kostenermittlung;;;;;</v>
      </c>
      <c r="V1933" t="s">
        <v>34</v>
      </c>
      <c r="W1933">
        <v>2022</v>
      </c>
      <c r="Y1933" t="s">
        <v>4661</v>
      </c>
      <c r="AD1933">
        <f t="shared" si="30"/>
        <v>1932</v>
      </c>
    </row>
    <row r="1934" spans="1:30" x14ac:dyDescent="0.3">
      <c r="A1934" t="s">
        <v>29</v>
      </c>
      <c r="B1934" t="s">
        <v>4602</v>
      </c>
      <c r="E1934" t="s">
        <v>30</v>
      </c>
      <c r="F1934" t="s">
        <v>1910</v>
      </c>
      <c r="G1934" t="s">
        <v>1920</v>
      </c>
      <c r="H1934" t="s">
        <v>1686</v>
      </c>
      <c r="I1934" t="s">
        <v>79</v>
      </c>
      <c r="P1934" t="s">
        <v>44</v>
      </c>
      <c r="U1934" t="str">
        <f>CONCATENATE(Parameter[[#This Row],[Use Case 1]],";",Parameter[[#This Row],[Use Case 2]],";",Parameter[[#This Row],[Use Case 3]],";",Parameter[[#This Row],[Use Case 4]],";",Parameter[[#This Row],[Use Case 5]],";")</f>
        <v>Kostenermittlung;;;;;</v>
      </c>
      <c r="V1934" t="s">
        <v>34</v>
      </c>
      <c r="W1934">
        <v>2022</v>
      </c>
      <c r="Y1934" t="s">
        <v>4661</v>
      </c>
      <c r="AD1934">
        <f t="shared" si="30"/>
        <v>1933</v>
      </c>
    </row>
    <row r="1935" spans="1:30" x14ac:dyDescent="0.3">
      <c r="A1935" t="s">
        <v>29</v>
      </c>
      <c r="B1935" t="s">
        <v>4602</v>
      </c>
      <c r="E1935" t="s">
        <v>30</v>
      </c>
      <c r="F1935" t="s">
        <v>1910</v>
      </c>
      <c r="G1935" t="s">
        <v>1927</v>
      </c>
      <c r="H1935"/>
      <c r="I1935" t="s">
        <v>37</v>
      </c>
      <c r="J1935" t="s">
        <v>1929</v>
      </c>
      <c r="K1935" t="s">
        <v>74</v>
      </c>
      <c r="L1935" t="s">
        <v>1928</v>
      </c>
      <c r="M1935" t="s">
        <v>41</v>
      </c>
      <c r="N1935" t="s">
        <v>55</v>
      </c>
      <c r="O1935" t="s">
        <v>43</v>
      </c>
      <c r="P1935" t="s">
        <v>44</v>
      </c>
      <c r="U1935" t="str">
        <f>CONCATENATE(Parameter[[#This Row],[Use Case 1]],";",Parameter[[#This Row],[Use Case 2]],";",Parameter[[#This Row],[Use Case 3]],";",Parameter[[#This Row],[Use Case 4]],";",Parameter[[#This Row],[Use Case 5]],";")</f>
        <v>Kostenermittlung;;;;;</v>
      </c>
      <c r="V1935" t="s">
        <v>34</v>
      </c>
      <c r="W1935">
        <v>2022</v>
      </c>
      <c r="Y1935" t="s">
        <v>4661</v>
      </c>
      <c r="Z1935" t="s">
        <v>1930</v>
      </c>
      <c r="AD1935">
        <f t="shared" si="30"/>
        <v>1934</v>
      </c>
    </row>
    <row r="1936" spans="1:30" x14ac:dyDescent="0.3">
      <c r="A1936" t="s">
        <v>29</v>
      </c>
      <c r="B1936" t="s">
        <v>4602</v>
      </c>
      <c r="E1936" t="s">
        <v>30</v>
      </c>
      <c r="F1936" t="s">
        <v>1910</v>
      </c>
      <c r="G1936" t="s">
        <v>1927</v>
      </c>
      <c r="H1936" t="s">
        <v>115</v>
      </c>
      <c r="I1936" t="s">
        <v>79</v>
      </c>
      <c r="P1936" t="s">
        <v>44</v>
      </c>
      <c r="U1936" t="str">
        <f>CONCATENATE(Parameter[[#This Row],[Use Case 1]],";",Parameter[[#This Row],[Use Case 2]],";",Parameter[[#This Row],[Use Case 3]],";",Parameter[[#This Row],[Use Case 4]],";",Parameter[[#This Row],[Use Case 5]],";")</f>
        <v>Kostenermittlung;;;;;</v>
      </c>
      <c r="V1936" t="s">
        <v>34</v>
      </c>
      <c r="W1936">
        <v>2022</v>
      </c>
      <c r="Y1936" t="s">
        <v>4661</v>
      </c>
      <c r="AD1936">
        <f t="shared" si="30"/>
        <v>1935</v>
      </c>
    </row>
    <row r="1937" spans="1:30" x14ac:dyDescent="0.3">
      <c r="A1937" t="s">
        <v>29</v>
      </c>
      <c r="B1937" t="s">
        <v>4602</v>
      </c>
      <c r="E1937" t="s">
        <v>30</v>
      </c>
      <c r="F1937" t="s">
        <v>1910</v>
      </c>
      <c r="G1937" t="s">
        <v>1927</v>
      </c>
      <c r="H1937" t="s">
        <v>1686</v>
      </c>
      <c r="I1937" t="s">
        <v>79</v>
      </c>
      <c r="P1937" t="s">
        <v>44</v>
      </c>
      <c r="U1937" t="str">
        <f>CONCATENATE(Parameter[[#This Row],[Use Case 1]],";",Parameter[[#This Row],[Use Case 2]],";",Parameter[[#This Row],[Use Case 3]],";",Parameter[[#This Row],[Use Case 4]],";",Parameter[[#This Row],[Use Case 5]],";")</f>
        <v>Kostenermittlung;;;;;</v>
      </c>
      <c r="V1937" t="s">
        <v>34</v>
      </c>
      <c r="W1937">
        <v>2022</v>
      </c>
      <c r="Y1937" t="s">
        <v>4661</v>
      </c>
      <c r="AD1937">
        <f t="shared" si="30"/>
        <v>1936</v>
      </c>
    </row>
    <row r="1938" spans="1:30" x14ac:dyDescent="0.3">
      <c r="A1938" t="s">
        <v>29</v>
      </c>
      <c r="B1938" t="s">
        <v>4602</v>
      </c>
      <c r="E1938" t="s">
        <v>30</v>
      </c>
      <c r="F1938" t="s">
        <v>1910</v>
      </c>
      <c r="G1938" t="s">
        <v>1927</v>
      </c>
      <c r="H1938" t="s">
        <v>1931</v>
      </c>
      <c r="I1938" t="s">
        <v>79</v>
      </c>
      <c r="P1938" t="s">
        <v>44</v>
      </c>
      <c r="U1938" t="str">
        <f>CONCATENATE(Parameter[[#This Row],[Use Case 1]],";",Parameter[[#This Row],[Use Case 2]],";",Parameter[[#This Row],[Use Case 3]],";",Parameter[[#This Row],[Use Case 4]],";",Parameter[[#This Row],[Use Case 5]],";")</f>
        <v>Kostenermittlung;;;;;</v>
      </c>
      <c r="V1938" t="s">
        <v>34</v>
      </c>
      <c r="W1938">
        <v>2022</v>
      </c>
      <c r="Y1938" t="s">
        <v>4661</v>
      </c>
      <c r="AD1938">
        <f t="shared" si="30"/>
        <v>1937</v>
      </c>
    </row>
    <row r="1939" spans="1:30" x14ac:dyDescent="0.3">
      <c r="A1939" t="s">
        <v>29</v>
      </c>
      <c r="B1939" t="s">
        <v>4602</v>
      </c>
      <c r="E1939" t="s">
        <v>30</v>
      </c>
      <c r="F1939" t="s">
        <v>1910</v>
      </c>
      <c r="G1939" t="s">
        <v>1927</v>
      </c>
      <c r="H1939" t="s">
        <v>1932</v>
      </c>
      <c r="I1939" t="s">
        <v>79</v>
      </c>
      <c r="P1939" t="s">
        <v>44</v>
      </c>
      <c r="U1939" t="str">
        <f>CONCATENATE(Parameter[[#This Row],[Use Case 1]],";",Parameter[[#This Row],[Use Case 2]],";",Parameter[[#This Row],[Use Case 3]],";",Parameter[[#This Row],[Use Case 4]],";",Parameter[[#This Row],[Use Case 5]],";")</f>
        <v>Kostenermittlung;;;;;</v>
      </c>
      <c r="V1939" t="s">
        <v>34</v>
      </c>
      <c r="W1939">
        <v>2022</v>
      </c>
      <c r="Y1939" t="s">
        <v>4661</v>
      </c>
      <c r="AD1939">
        <f t="shared" si="30"/>
        <v>1938</v>
      </c>
    </row>
    <row r="1940" spans="1:30" x14ac:dyDescent="0.3">
      <c r="A1940" t="s">
        <v>29</v>
      </c>
      <c r="B1940" t="s">
        <v>4602</v>
      </c>
      <c r="E1940" t="s">
        <v>30</v>
      </c>
      <c r="F1940" t="s">
        <v>1910</v>
      </c>
      <c r="G1940" t="s">
        <v>1927</v>
      </c>
      <c r="H1940" t="s">
        <v>1933</v>
      </c>
      <c r="I1940" t="s">
        <v>79</v>
      </c>
      <c r="P1940" t="s">
        <v>44</v>
      </c>
      <c r="U1940" t="str">
        <f>CONCATENATE(Parameter[[#This Row],[Use Case 1]],";",Parameter[[#This Row],[Use Case 2]],";",Parameter[[#This Row],[Use Case 3]],";",Parameter[[#This Row],[Use Case 4]],";",Parameter[[#This Row],[Use Case 5]],";")</f>
        <v>Kostenermittlung;;;;;</v>
      </c>
      <c r="V1940" t="s">
        <v>34</v>
      </c>
      <c r="W1940">
        <v>2022</v>
      </c>
      <c r="Y1940" t="s">
        <v>4661</v>
      </c>
      <c r="AD1940">
        <f t="shared" si="30"/>
        <v>1939</v>
      </c>
    </row>
    <row r="1941" spans="1:30" x14ac:dyDescent="0.3">
      <c r="A1941" t="s">
        <v>29</v>
      </c>
      <c r="B1941" t="s">
        <v>4602</v>
      </c>
      <c r="E1941" t="s">
        <v>30</v>
      </c>
      <c r="F1941" t="s">
        <v>1910</v>
      </c>
      <c r="G1941" t="s">
        <v>1927</v>
      </c>
      <c r="H1941" t="s">
        <v>1934</v>
      </c>
      <c r="I1941" t="s">
        <v>79</v>
      </c>
      <c r="P1941" t="s">
        <v>44</v>
      </c>
      <c r="U1941" t="str">
        <f>CONCATENATE(Parameter[[#This Row],[Use Case 1]],";",Parameter[[#This Row],[Use Case 2]],";",Parameter[[#This Row],[Use Case 3]],";",Parameter[[#This Row],[Use Case 4]],";",Parameter[[#This Row],[Use Case 5]],";")</f>
        <v>Kostenermittlung;;;;;</v>
      </c>
      <c r="V1941" t="s">
        <v>34</v>
      </c>
      <c r="W1941">
        <v>2022</v>
      </c>
      <c r="Y1941" t="s">
        <v>4661</v>
      </c>
      <c r="AD1941">
        <f t="shared" si="30"/>
        <v>1940</v>
      </c>
    </row>
    <row r="1942" spans="1:30" x14ac:dyDescent="0.3">
      <c r="A1942" t="s">
        <v>29</v>
      </c>
      <c r="B1942" t="s">
        <v>4602</v>
      </c>
      <c r="E1942" t="s">
        <v>30</v>
      </c>
      <c r="F1942" t="s">
        <v>1910</v>
      </c>
      <c r="G1942" t="s">
        <v>1927</v>
      </c>
      <c r="H1942" t="s">
        <v>1935</v>
      </c>
      <c r="I1942" t="s">
        <v>79</v>
      </c>
      <c r="P1942" t="s">
        <v>44</v>
      </c>
      <c r="U1942" t="str">
        <f>CONCATENATE(Parameter[[#This Row],[Use Case 1]],";",Parameter[[#This Row],[Use Case 2]],";",Parameter[[#This Row],[Use Case 3]],";",Parameter[[#This Row],[Use Case 4]],";",Parameter[[#This Row],[Use Case 5]],";")</f>
        <v>Kostenermittlung;;;;;</v>
      </c>
      <c r="V1942" t="s">
        <v>34</v>
      </c>
      <c r="W1942">
        <v>2022</v>
      </c>
      <c r="Y1942" t="s">
        <v>4661</v>
      </c>
      <c r="AD1942">
        <f t="shared" si="30"/>
        <v>1941</v>
      </c>
    </row>
    <row r="1943" spans="1:30" x14ac:dyDescent="0.3">
      <c r="A1943" t="s">
        <v>29</v>
      </c>
      <c r="B1943" t="s">
        <v>4602</v>
      </c>
      <c r="E1943" t="s">
        <v>30</v>
      </c>
      <c r="F1943" t="s">
        <v>1910</v>
      </c>
      <c r="G1943" t="s">
        <v>1927</v>
      </c>
      <c r="H1943" t="s">
        <v>3040</v>
      </c>
      <c r="I1943" t="s">
        <v>79</v>
      </c>
      <c r="P1943" t="s">
        <v>44</v>
      </c>
      <c r="U1943" t="str">
        <f>CONCATENATE(Parameter[[#This Row],[Use Case 1]],";",Parameter[[#This Row],[Use Case 2]],";",Parameter[[#This Row],[Use Case 3]],";",Parameter[[#This Row],[Use Case 4]],";",Parameter[[#This Row],[Use Case 5]],";")</f>
        <v>Kostenermittlung;;;;;</v>
      </c>
      <c r="V1943" t="s">
        <v>34</v>
      </c>
      <c r="W1943">
        <v>2022</v>
      </c>
      <c r="Y1943" t="s">
        <v>4661</v>
      </c>
      <c r="AD1943">
        <f t="shared" si="30"/>
        <v>1942</v>
      </c>
    </row>
    <row r="1944" spans="1:30" x14ac:dyDescent="0.3">
      <c r="A1944" t="s">
        <v>29</v>
      </c>
      <c r="B1944" t="s">
        <v>4602</v>
      </c>
      <c r="E1944" t="s">
        <v>30</v>
      </c>
      <c r="F1944" t="s">
        <v>1910</v>
      </c>
      <c r="G1944" t="s">
        <v>1927</v>
      </c>
      <c r="H1944" t="s">
        <v>114</v>
      </c>
      <c r="I1944" t="s">
        <v>79</v>
      </c>
      <c r="P1944" t="s">
        <v>44</v>
      </c>
      <c r="U1944" t="str">
        <f>CONCATENATE(Parameter[[#This Row],[Use Case 1]],";",Parameter[[#This Row],[Use Case 2]],";",Parameter[[#This Row],[Use Case 3]],";",Parameter[[#This Row],[Use Case 4]],";",Parameter[[#This Row],[Use Case 5]],";")</f>
        <v>Kostenermittlung;;;;;</v>
      </c>
      <c r="V1944" t="s">
        <v>34</v>
      </c>
      <c r="W1944">
        <v>2022</v>
      </c>
      <c r="Y1944" t="s">
        <v>4661</v>
      </c>
      <c r="AD1944">
        <f t="shared" si="30"/>
        <v>1943</v>
      </c>
    </row>
    <row r="1945" spans="1:30" x14ac:dyDescent="0.3">
      <c r="A1945" t="s">
        <v>29</v>
      </c>
      <c r="B1945" t="s">
        <v>4602</v>
      </c>
      <c r="E1945" t="s">
        <v>30</v>
      </c>
      <c r="F1945" t="s">
        <v>1910</v>
      </c>
      <c r="G1945" t="s">
        <v>1936</v>
      </c>
      <c r="H1945"/>
      <c r="I1945" t="s">
        <v>37</v>
      </c>
      <c r="J1945" t="s">
        <v>1938</v>
      </c>
      <c r="K1945" t="s">
        <v>74</v>
      </c>
      <c r="L1945" t="s">
        <v>1937</v>
      </c>
      <c r="M1945" t="s">
        <v>41</v>
      </c>
      <c r="N1945" t="s">
        <v>55</v>
      </c>
      <c r="O1945" t="s">
        <v>43</v>
      </c>
      <c r="P1945" t="s">
        <v>44</v>
      </c>
      <c r="U1945" t="str">
        <f>CONCATENATE(Parameter[[#This Row],[Use Case 1]],";",Parameter[[#This Row],[Use Case 2]],";",Parameter[[#This Row],[Use Case 3]],";",Parameter[[#This Row],[Use Case 4]],";",Parameter[[#This Row],[Use Case 5]],";")</f>
        <v>Kostenermittlung;;;;;</v>
      </c>
      <c r="V1945" t="s">
        <v>34</v>
      </c>
      <c r="W1945">
        <v>2022</v>
      </c>
      <c r="Y1945" t="s">
        <v>4661</v>
      </c>
      <c r="Z1945" t="s">
        <v>1939</v>
      </c>
      <c r="AD1945">
        <f t="shared" si="30"/>
        <v>1944</v>
      </c>
    </row>
    <row r="1946" spans="1:30" x14ac:dyDescent="0.3">
      <c r="A1946" t="s">
        <v>29</v>
      </c>
      <c r="B1946" t="s">
        <v>4602</v>
      </c>
      <c r="E1946" t="s">
        <v>30</v>
      </c>
      <c r="F1946" t="s">
        <v>1910</v>
      </c>
      <c r="G1946" t="s">
        <v>1936</v>
      </c>
      <c r="H1946" t="s">
        <v>115</v>
      </c>
      <c r="I1946" t="s">
        <v>79</v>
      </c>
      <c r="P1946" t="s">
        <v>44</v>
      </c>
      <c r="U1946" t="str">
        <f>CONCATENATE(Parameter[[#This Row],[Use Case 1]],";",Parameter[[#This Row],[Use Case 2]],";",Parameter[[#This Row],[Use Case 3]],";",Parameter[[#This Row],[Use Case 4]],";",Parameter[[#This Row],[Use Case 5]],";")</f>
        <v>Kostenermittlung;;;;;</v>
      </c>
      <c r="V1946" t="s">
        <v>34</v>
      </c>
      <c r="W1946">
        <v>2022</v>
      </c>
      <c r="Y1946" t="s">
        <v>4661</v>
      </c>
      <c r="AD1946">
        <f t="shared" si="30"/>
        <v>1945</v>
      </c>
    </row>
    <row r="1947" spans="1:30" x14ac:dyDescent="0.3">
      <c r="A1947" t="s">
        <v>29</v>
      </c>
      <c r="B1947" t="s">
        <v>4602</v>
      </c>
      <c r="E1947" t="s">
        <v>30</v>
      </c>
      <c r="F1947" t="s">
        <v>1910</v>
      </c>
      <c r="G1947" t="s">
        <v>1936</v>
      </c>
      <c r="H1947" t="s">
        <v>1686</v>
      </c>
      <c r="I1947" t="s">
        <v>79</v>
      </c>
      <c r="P1947" t="s">
        <v>44</v>
      </c>
      <c r="U1947" t="str">
        <f>CONCATENATE(Parameter[[#This Row],[Use Case 1]],";",Parameter[[#This Row],[Use Case 2]],";",Parameter[[#This Row],[Use Case 3]],";",Parameter[[#This Row],[Use Case 4]],";",Parameter[[#This Row],[Use Case 5]],";")</f>
        <v>Kostenermittlung;;;;;</v>
      </c>
      <c r="V1947" t="s">
        <v>34</v>
      </c>
      <c r="W1947">
        <v>2022</v>
      </c>
      <c r="Y1947" t="s">
        <v>4661</v>
      </c>
      <c r="AD1947">
        <f t="shared" si="30"/>
        <v>1946</v>
      </c>
    </row>
    <row r="1948" spans="1:30" x14ac:dyDescent="0.3">
      <c r="A1948" t="s">
        <v>29</v>
      </c>
      <c r="B1948" t="s">
        <v>4602</v>
      </c>
      <c r="E1948" t="s">
        <v>30</v>
      </c>
      <c r="F1948" t="s">
        <v>1910</v>
      </c>
      <c r="G1948" t="s">
        <v>1936</v>
      </c>
      <c r="H1948" t="s">
        <v>1940</v>
      </c>
      <c r="I1948" t="s">
        <v>79</v>
      </c>
      <c r="P1948" t="s">
        <v>44</v>
      </c>
      <c r="U1948" t="str">
        <f>CONCATENATE(Parameter[[#This Row],[Use Case 1]],";",Parameter[[#This Row],[Use Case 2]],";",Parameter[[#This Row],[Use Case 3]],";",Parameter[[#This Row],[Use Case 4]],";",Parameter[[#This Row],[Use Case 5]],";")</f>
        <v>Kostenermittlung;;;;;</v>
      </c>
      <c r="V1948" t="s">
        <v>34</v>
      </c>
      <c r="W1948">
        <v>2022</v>
      </c>
      <c r="Y1948" t="s">
        <v>4661</v>
      </c>
      <c r="AD1948">
        <f t="shared" si="30"/>
        <v>1947</v>
      </c>
    </row>
    <row r="1949" spans="1:30" x14ac:dyDescent="0.3">
      <c r="A1949" t="s">
        <v>29</v>
      </c>
      <c r="B1949" t="s">
        <v>4602</v>
      </c>
      <c r="E1949" t="s">
        <v>30</v>
      </c>
      <c r="F1949" t="s">
        <v>1910</v>
      </c>
      <c r="G1949" t="s">
        <v>1936</v>
      </c>
      <c r="H1949" t="s">
        <v>1941</v>
      </c>
      <c r="I1949" t="s">
        <v>79</v>
      </c>
      <c r="P1949" t="s">
        <v>44</v>
      </c>
      <c r="U1949" t="str">
        <f>CONCATENATE(Parameter[[#This Row],[Use Case 1]],";",Parameter[[#This Row],[Use Case 2]],";",Parameter[[#This Row],[Use Case 3]],";",Parameter[[#This Row],[Use Case 4]],";",Parameter[[#This Row],[Use Case 5]],";")</f>
        <v>Kostenermittlung;;;;;</v>
      </c>
      <c r="V1949" t="s">
        <v>34</v>
      </c>
      <c r="W1949">
        <v>2022</v>
      </c>
      <c r="Y1949" t="s">
        <v>4661</v>
      </c>
      <c r="AD1949">
        <f t="shared" si="30"/>
        <v>1948</v>
      </c>
    </row>
    <row r="1950" spans="1:30" x14ac:dyDescent="0.3">
      <c r="A1950" t="s">
        <v>29</v>
      </c>
      <c r="B1950" t="s">
        <v>4602</v>
      </c>
      <c r="E1950" t="s">
        <v>30</v>
      </c>
      <c r="F1950" t="s">
        <v>1910</v>
      </c>
      <c r="G1950" t="s">
        <v>1936</v>
      </c>
      <c r="H1950" t="s">
        <v>1942</v>
      </c>
      <c r="I1950" t="s">
        <v>79</v>
      </c>
      <c r="P1950" t="s">
        <v>44</v>
      </c>
      <c r="U1950" t="str">
        <f>CONCATENATE(Parameter[[#This Row],[Use Case 1]],";",Parameter[[#This Row],[Use Case 2]],";",Parameter[[#This Row],[Use Case 3]],";",Parameter[[#This Row],[Use Case 4]],";",Parameter[[#This Row],[Use Case 5]],";")</f>
        <v>Kostenermittlung;;;;;</v>
      </c>
      <c r="V1950" t="s">
        <v>34</v>
      </c>
      <c r="W1950">
        <v>2022</v>
      </c>
      <c r="Y1950" t="s">
        <v>4661</v>
      </c>
      <c r="AD1950">
        <f t="shared" si="30"/>
        <v>1949</v>
      </c>
    </row>
    <row r="1951" spans="1:30" x14ac:dyDescent="0.3">
      <c r="A1951" t="s">
        <v>29</v>
      </c>
      <c r="B1951" t="s">
        <v>4602</v>
      </c>
      <c r="E1951" t="s">
        <v>30</v>
      </c>
      <c r="F1951" t="s">
        <v>1910</v>
      </c>
      <c r="G1951" t="s">
        <v>1936</v>
      </c>
      <c r="H1951" t="s">
        <v>3040</v>
      </c>
      <c r="I1951" t="s">
        <v>79</v>
      </c>
      <c r="P1951" t="s">
        <v>44</v>
      </c>
      <c r="U1951" t="str">
        <f>CONCATENATE(Parameter[[#This Row],[Use Case 1]],";",Parameter[[#This Row],[Use Case 2]],";",Parameter[[#This Row],[Use Case 3]],";",Parameter[[#This Row],[Use Case 4]],";",Parameter[[#This Row],[Use Case 5]],";")</f>
        <v>Kostenermittlung;;;;;</v>
      </c>
      <c r="V1951" t="s">
        <v>34</v>
      </c>
      <c r="W1951">
        <v>2022</v>
      </c>
      <c r="Y1951" t="s">
        <v>4661</v>
      </c>
      <c r="AD1951">
        <f t="shared" si="30"/>
        <v>1950</v>
      </c>
    </row>
    <row r="1952" spans="1:30" x14ac:dyDescent="0.3">
      <c r="A1952" t="s">
        <v>29</v>
      </c>
      <c r="B1952" t="s">
        <v>4602</v>
      </c>
      <c r="E1952" t="s">
        <v>30</v>
      </c>
      <c r="F1952" t="s">
        <v>1910</v>
      </c>
      <c r="G1952" t="s">
        <v>1936</v>
      </c>
      <c r="H1952" t="s">
        <v>114</v>
      </c>
      <c r="I1952" t="s">
        <v>79</v>
      </c>
      <c r="P1952" t="s">
        <v>44</v>
      </c>
      <c r="U1952" t="str">
        <f>CONCATENATE(Parameter[[#This Row],[Use Case 1]],";",Parameter[[#This Row],[Use Case 2]],";",Parameter[[#This Row],[Use Case 3]],";",Parameter[[#This Row],[Use Case 4]],";",Parameter[[#This Row],[Use Case 5]],";")</f>
        <v>Kostenermittlung;;;;;</v>
      </c>
      <c r="V1952" t="s">
        <v>34</v>
      </c>
      <c r="W1952">
        <v>2022</v>
      </c>
      <c r="Y1952" t="s">
        <v>4661</v>
      </c>
      <c r="AD1952">
        <f t="shared" si="30"/>
        <v>1951</v>
      </c>
    </row>
    <row r="1953" spans="1:30" x14ac:dyDescent="0.3">
      <c r="A1953" t="s">
        <v>29</v>
      </c>
      <c r="B1953" t="s">
        <v>4602</v>
      </c>
      <c r="E1953" t="s">
        <v>30</v>
      </c>
      <c r="F1953" t="s">
        <v>1910</v>
      </c>
      <c r="G1953" t="s">
        <v>1943</v>
      </c>
      <c r="H1953"/>
      <c r="I1953" t="s">
        <v>37</v>
      </c>
      <c r="J1953" t="s">
        <v>1944</v>
      </c>
      <c r="K1953" t="s">
        <v>74</v>
      </c>
      <c r="L1953" t="s">
        <v>1844</v>
      </c>
      <c r="M1953" t="s">
        <v>41</v>
      </c>
      <c r="N1953" t="s">
        <v>55</v>
      </c>
      <c r="O1953" t="s">
        <v>43</v>
      </c>
      <c r="P1953" t="s">
        <v>44</v>
      </c>
      <c r="U1953" t="str">
        <f>CONCATENATE(Parameter[[#This Row],[Use Case 1]],";",Parameter[[#This Row],[Use Case 2]],";",Parameter[[#This Row],[Use Case 3]],";",Parameter[[#This Row],[Use Case 4]],";",Parameter[[#This Row],[Use Case 5]],";")</f>
        <v>Kostenermittlung;;;;;</v>
      </c>
      <c r="V1953" t="s">
        <v>34</v>
      </c>
      <c r="W1953">
        <v>2022</v>
      </c>
      <c r="Y1953" t="s">
        <v>4661</v>
      </c>
      <c r="Z1953" t="s">
        <v>1945</v>
      </c>
      <c r="AD1953">
        <f t="shared" si="30"/>
        <v>1952</v>
      </c>
    </row>
    <row r="1954" spans="1:30" x14ac:dyDescent="0.3">
      <c r="A1954" t="s">
        <v>29</v>
      </c>
      <c r="B1954" t="s">
        <v>4602</v>
      </c>
      <c r="E1954" t="s">
        <v>30</v>
      </c>
      <c r="F1954" t="s">
        <v>1910</v>
      </c>
      <c r="G1954" t="s">
        <v>1943</v>
      </c>
      <c r="H1954" t="s">
        <v>115</v>
      </c>
      <c r="I1954" t="s">
        <v>79</v>
      </c>
      <c r="P1954" t="s">
        <v>44</v>
      </c>
      <c r="U1954" t="str">
        <f>CONCATENATE(Parameter[[#This Row],[Use Case 1]],";",Parameter[[#This Row],[Use Case 2]],";",Parameter[[#This Row],[Use Case 3]],";",Parameter[[#This Row],[Use Case 4]],";",Parameter[[#This Row],[Use Case 5]],";")</f>
        <v>Kostenermittlung;;;;;</v>
      </c>
      <c r="V1954" t="s">
        <v>34</v>
      </c>
      <c r="W1954">
        <v>2022</v>
      </c>
      <c r="Y1954" t="s">
        <v>4661</v>
      </c>
      <c r="AD1954">
        <f t="shared" si="30"/>
        <v>1953</v>
      </c>
    </row>
    <row r="1955" spans="1:30" x14ac:dyDescent="0.3">
      <c r="A1955" t="s">
        <v>29</v>
      </c>
      <c r="B1955" t="s">
        <v>4602</v>
      </c>
      <c r="E1955" t="s">
        <v>30</v>
      </c>
      <c r="F1955" t="s">
        <v>1910</v>
      </c>
      <c r="G1955" t="s">
        <v>1943</v>
      </c>
      <c r="H1955" t="s">
        <v>1686</v>
      </c>
      <c r="I1955" t="s">
        <v>79</v>
      </c>
      <c r="P1955" t="s">
        <v>44</v>
      </c>
      <c r="U1955" t="str">
        <f>CONCATENATE(Parameter[[#This Row],[Use Case 1]],";",Parameter[[#This Row],[Use Case 2]],";",Parameter[[#This Row],[Use Case 3]],";",Parameter[[#This Row],[Use Case 4]],";",Parameter[[#This Row],[Use Case 5]],";")</f>
        <v>Kostenermittlung;;;;;</v>
      </c>
      <c r="V1955" t="s">
        <v>34</v>
      </c>
      <c r="W1955">
        <v>2022</v>
      </c>
      <c r="Y1955" t="s">
        <v>4661</v>
      </c>
      <c r="AD1955">
        <f t="shared" si="30"/>
        <v>1954</v>
      </c>
    </row>
    <row r="1956" spans="1:30" x14ac:dyDescent="0.3">
      <c r="A1956" t="s">
        <v>29</v>
      </c>
      <c r="B1956" t="s">
        <v>4602</v>
      </c>
      <c r="E1956" t="s">
        <v>30</v>
      </c>
      <c r="F1956" t="s">
        <v>1910</v>
      </c>
      <c r="G1956" t="s">
        <v>1943</v>
      </c>
      <c r="H1956" t="s">
        <v>1331</v>
      </c>
      <c r="I1956" t="s">
        <v>79</v>
      </c>
      <c r="P1956" t="s">
        <v>44</v>
      </c>
      <c r="U1956" t="str">
        <f>CONCATENATE(Parameter[[#This Row],[Use Case 1]],";",Parameter[[#This Row],[Use Case 2]],";",Parameter[[#This Row],[Use Case 3]],";",Parameter[[#This Row],[Use Case 4]],";",Parameter[[#This Row],[Use Case 5]],";")</f>
        <v>Kostenermittlung;;;;;</v>
      </c>
      <c r="V1956" t="s">
        <v>34</v>
      </c>
      <c r="W1956">
        <v>2022</v>
      </c>
      <c r="Y1956" t="s">
        <v>4661</v>
      </c>
      <c r="AD1956">
        <f t="shared" si="30"/>
        <v>1955</v>
      </c>
    </row>
    <row r="1957" spans="1:30" x14ac:dyDescent="0.3">
      <c r="A1957" t="s">
        <v>29</v>
      </c>
      <c r="B1957" t="s">
        <v>4602</v>
      </c>
      <c r="E1957" t="s">
        <v>30</v>
      </c>
      <c r="F1957" t="s">
        <v>1910</v>
      </c>
      <c r="G1957" t="s">
        <v>1943</v>
      </c>
      <c r="H1957" t="s">
        <v>1946</v>
      </c>
      <c r="I1957" t="s">
        <v>79</v>
      </c>
      <c r="P1957" t="s">
        <v>44</v>
      </c>
      <c r="U1957" t="str">
        <f>CONCATENATE(Parameter[[#This Row],[Use Case 1]],";",Parameter[[#This Row],[Use Case 2]],";",Parameter[[#This Row],[Use Case 3]],";",Parameter[[#This Row],[Use Case 4]],";",Parameter[[#This Row],[Use Case 5]],";")</f>
        <v>Kostenermittlung;;;;;</v>
      </c>
      <c r="V1957" t="s">
        <v>34</v>
      </c>
      <c r="W1957">
        <v>2022</v>
      </c>
      <c r="Y1957" t="s">
        <v>4661</v>
      </c>
      <c r="AD1957">
        <f t="shared" si="30"/>
        <v>1956</v>
      </c>
    </row>
    <row r="1958" spans="1:30" x14ac:dyDescent="0.3">
      <c r="A1958" t="s">
        <v>29</v>
      </c>
      <c r="B1958" t="s">
        <v>4602</v>
      </c>
      <c r="E1958" t="s">
        <v>30</v>
      </c>
      <c r="F1958" t="s">
        <v>1910</v>
      </c>
      <c r="G1958" t="s">
        <v>1943</v>
      </c>
      <c r="H1958" t="s">
        <v>3040</v>
      </c>
      <c r="I1958" t="s">
        <v>79</v>
      </c>
      <c r="P1958" t="s">
        <v>44</v>
      </c>
      <c r="U1958" t="str">
        <f>CONCATENATE(Parameter[[#This Row],[Use Case 1]],";",Parameter[[#This Row],[Use Case 2]],";",Parameter[[#This Row],[Use Case 3]],";",Parameter[[#This Row],[Use Case 4]],";",Parameter[[#This Row],[Use Case 5]],";")</f>
        <v>Kostenermittlung;;;;;</v>
      </c>
      <c r="V1958" t="s">
        <v>34</v>
      </c>
      <c r="W1958">
        <v>2022</v>
      </c>
      <c r="Y1958" t="s">
        <v>4661</v>
      </c>
      <c r="AD1958">
        <f t="shared" si="30"/>
        <v>1957</v>
      </c>
    </row>
    <row r="1959" spans="1:30" x14ac:dyDescent="0.3">
      <c r="A1959" t="s">
        <v>29</v>
      </c>
      <c r="B1959" t="s">
        <v>4602</v>
      </c>
      <c r="E1959" t="s">
        <v>30</v>
      </c>
      <c r="F1959" t="s">
        <v>1910</v>
      </c>
      <c r="G1959" t="s">
        <v>1943</v>
      </c>
      <c r="H1959" t="s">
        <v>114</v>
      </c>
      <c r="I1959" t="s">
        <v>79</v>
      </c>
      <c r="P1959" t="s">
        <v>44</v>
      </c>
      <c r="U1959" t="str">
        <f>CONCATENATE(Parameter[[#This Row],[Use Case 1]],";",Parameter[[#This Row],[Use Case 2]],";",Parameter[[#This Row],[Use Case 3]],";",Parameter[[#This Row],[Use Case 4]],";",Parameter[[#This Row],[Use Case 5]],";")</f>
        <v>Kostenermittlung;;;;;</v>
      </c>
      <c r="V1959" t="s">
        <v>34</v>
      </c>
      <c r="W1959">
        <v>2022</v>
      </c>
      <c r="Y1959" t="s">
        <v>4661</v>
      </c>
      <c r="AD1959">
        <f t="shared" si="30"/>
        <v>1958</v>
      </c>
    </row>
    <row r="1960" spans="1:30" x14ac:dyDescent="0.3">
      <c r="A1960" t="s">
        <v>29</v>
      </c>
      <c r="B1960" t="s">
        <v>4602</v>
      </c>
      <c r="E1960" t="s">
        <v>30</v>
      </c>
      <c r="F1960" t="s">
        <v>1910</v>
      </c>
      <c r="G1960" t="s">
        <v>1947</v>
      </c>
      <c r="H1960"/>
      <c r="I1960" t="s">
        <v>37</v>
      </c>
      <c r="J1960" t="s">
        <v>1949</v>
      </c>
      <c r="K1960" t="s">
        <v>74</v>
      </c>
      <c r="L1960" t="s">
        <v>1948</v>
      </c>
      <c r="M1960" t="s">
        <v>41</v>
      </c>
      <c r="N1960" t="s">
        <v>55</v>
      </c>
      <c r="O1960" t="s">
        <v>43</v>
      </c>
      <c r="P1960" t="s">
        <v>44</v>
      </c>
      <c r="U1960" t="str">
        <f>CONCATENATE(Parameter[[#This Row],[Use Case 1]],";",Parameter[[#This Row],[Use Case 2]],";",Parameter[[#This Row],[Use Case 3]],";",Parameter[[#This Row],[Use Case 4]],";",Parameter[[#This Row],[Use Case 5]],";")</f>
        <v>Kostenermittlung;;;;;</v>
      </c>
      <c r="V1960" t="s">
        <v>34</v>
      </c>
      <c r="W1960">
        <v>2022</v>
      </c>
      <c r="Y1960" t="s">
        <v>4661</v>
      </c>
      <c r="Z1960" t="s">
        <v>1950</v>
      </c>
      <c r="AD1960">
        <f t="shared" si="30"/>
        <v>1959</v>
      </c>
    </row>
    <row r="1961" spans="1:30" x14ac:dyDescent="0.3">
      <c r="A1961" t="s">
        <v>29</v>
      </c>
      <c r="B1961" t="s">
        <v>4602</v>
      </c>
      <c r="E1961" t="s">
        <v>30</v>
      </c>
      <c r="F1961" t="s">
        <v>1910</v>
      </c>
      <c r="G1961" t="s">
        <v>1947</v>
      </c>
      <c r="H1961" t="s">
        <v>115</v>
      </c>
      <c r="I1961" t="s">
        <v>79</v>
      </c>
      <c r="P1961" t="s">
        <v>44</v>
      </c>
      <c r="U1961" t="str">
        <f>CONCATENATE(Parameter[[#This Row],[Use Case 1]],";",Parameter[[#This Row],[Use Case 2]],";",Parameter[[#This Row],[Use Case 3]],";",Parameter[[#This Row],[Use Case 4]],";",Parameter[[#This Row],[Use Case 5]],";")</f>
        <v>Kostenermittlung;;;;;</v>
      </c>
      <c r="V1961" t="s">
        <v>34</v>
      </c>
      <c r="W1961">
        <v>2022</v>
      </c>
      <c r="Y1961" t="s">
        <v>4661</v>
      </c>
      <c r="AD1961">
        <f t="shared" si="30"/>
        <v>1960</v>
      </c>
    </row>
    <row r="1962" spans="1:30" x14ac:dyDescent="0.3">
      <c r="A1962" t="s">
        <v>29</v>
      </c>
      <c r="B1962" t="s">
        <v>4602</v>
      </c>
      <c r="E1962" t="s">
        <v>30</v>
      </c>
      <c r="F1962" t="s">
        <v>1910</v>
      </c>
      <c r="G1962" t="s">
        <v>1947</v>
      </c>
      <c r="H1962" t="s">
        <v>1686</v>
      </c>
      <c r="I1962" t="s">
        <v>79</v>
      </c>
      <c r="P1962" t="s">
        <v>44</v>
      </c>
      <c r="U1962" t="str">
        <f>CONCATENATE(Parameter[[#This Row],[Use Case 1]],";",Parameter[[#This Row],[Use Case 2]],";",Parameter[[#This Row],[Use Case 3]],";",Parameter[[#This Row],[Use Case 4]],";",Parameter[[#This Row],[Use Case 5]],";")</f>
        <v>Kostenermittlung;;;;;</v>
      </c>
      <c r="V1962" t="s">
        <v>34</v>
      </c>
      <c r="W1962">
        <v>2022</v>
      </c>
      <c r="Y1962" t="s">
        <v>4661</v>
      </c>
      <c r="AD1962">
        <f t="shared" si="30"/>
        <v>1961</v>
      </c>
    </row>
    <row r="1963" spans="1:30" x14ac:dyDescent="0.3">
      <c r="A1963" t="s">
        <v>29</v>
      </c>
      <c r="B1963" t="s">
        <v>4602</v>
      </c>
      <c r="E1963" t="s">
        <v>30</v>
      </c>
      <c r="F1963" t="s">
        <v>1910</v>
      </c>
      <c r="G1963" t="s">
        <v>1947</v>
      </c>
      <c r="H1963" t="s">
        <v>1148</v>
      </c>
      <c r="I1963" t="s">
        <v>79</v>
      </c>
      <c r="P1963" t="s">
        <v>44</v>
      </c>
      <c r="U1963" t="str">
        <f>CONCATENATE(Parameter[[#This Row],[Use Case 1]],";",Parameter[[#This Row],[Use Case 2]],";",Parameter[[#This Row],[Use Case 3]],";",Parameter[[#This Row],[Use Case 4]],";",Parameter[[#This Row],[Use Case 5]],";")</f>
        <v>Kostenermittlung;;;;;</v>
      </c>
      <c r="V1963" t="s">
        <v>34</v>
      </c>
      <c r="W1963">
        <v>2022</v>
      </c>
      <c r="Y1963" t="s">
        <v>4661</v>
      </c>
      <c r="AD1963">
        <f t="shared" si="30"/>
        <v>1962</v>
      </c>
    </row>
    <row r="1964" spans="1:30" x14ac:dyDescent="0.3">
      <c r="A1964" t="s">
        <v>29</v>
      </c>
      <c r="B1964" t="s">
        <v>4602</v>
      </c>
      <c r="E1964" t="s">
        <v>30</v>
      </c>
      <c r="F1964" t="s">
        <v>1910</v>
      </c>
      <c r="G1964" t="s">
        <v>1947</v>
      </c>
      <c r="H1964" t="s">
        <v>1149</v>
      </c>
      <c r="I1964" t="s">
        <v>79</v>
      </c>
      <c r="P1964" t="s">
        <v>44</v>
      </c>
      <c r="U1964" t="str">
        <f>CONCATENATE(Parameter[[#This Row],[Use Case 1]],";",Parameter[[#This Row],[Use Case 2]],";",Parameter[[#This Row],[Use Case 3]],";",Parameter[[#This Row],[Use Case 4]],";",Parameter[[#This Row],[Use Case 5]],";")</f>
        <v>Kostenermittlung;;;;;</v>
      </c>
      <c r="V1964" t="s">
        <v>34</v>
      </c>
      <c r="W1964">
        <v>2022</v>
      </c>
      <c r="Y1964" t="s">
        <v>4661</v>
      </c>
      <c r="AD1964">
        <f t="shared" si="30"/>
        <v>1963</v>
      </c>
    </row>
    <row r="1965" spans="1:30" x14ac:dyDescent="0.3">
      <c r="A1965" t="s">
        <v>29</v>
      </c>
      <c r="B1965" t="s">
        <v>4602</v>
      </c>
      <c r="E1965" t="s">
        <v>30</v>
      </c>
      <c r="F1965" t="s">
        <v>1910</v>
      </c>
      <c r="G1965" t="s">
        <v>1947</v>
      </c>
      <c r="H1965" t="s">
        <v>1150</v>
      </c>
      <c r="I1965" t="s">
        <v>79</v>
      </c>
      <c r="P1965" t="s">
        <v>44</v>
      </c>
      <c r="U1965" t="str">
        <f>CONCATENATE(Parameter[[#This Row],[Use Case 1]],";",Parameter[[#This Row],[Use Case 2]],";",Parameter[[#This Row],[Use Case 3]],";",Parameter[[#This Row],[Use Case 4]],";",Parameter[[#This Row],[Use Case 5]],";")</f>
        <v>Kostenermittlung;;;;;</v>
      </c>
      <c r="V1965" t="s">
        <v>34</v>
      </c>
      <c r="W1965">
        <v>2022</v>
      </c>
      <c r="Y1965" t="s">
        <v>4661</v>
      </c>
      <c r="AD1965">
        <f t="shared" si="30"/>
        <v>1964</v>
      </c>
    </row>
    <row r="1966" spans="1:30" x14ac:dyDescent="0.3">
      <c r="A1966" t="s">
        <v>29</v>
      </c>
      <c r="B1966" t="s">
        <v>4602</v>
      </c>
      <c r="E1966" t="s">
        <v>30</v>
      </c>
      <c r="F1966" t="s">
        <v>1910</v>
      </c>
      <c r="G1966" t="s">
        <v>1947</v>
      </c>
      <c r="H1966" t="s">
        <v>1151</v>
      </c>
      <c r="I1966" t="s">
        <v>79</v>
      </c>
      <c r="P1966" t="s">
        <v>44</v>
      </c>
      <c r="U1966" t="str">
        <f>CONCATENATE(Parameter[[#This Row],[Use Case 1]],";",Parameter[[#This Row],[Use Case 2]],";",Parameter[[#This Row],[Use Case 3]],";",Parameter[[#This Row],[Use Case 4]],";",Parameter[[#This Row],[Use Case 5]],";")</f>
        <v>Kostenermittlung;;;;;</v>
      </c>
      <c r="V1966" t="s">
        <v>34</v>
      </c>
      <c r="W1966">
        <v>2022</v>
      </c>
      <c r="Y1966" t="s">
        <v>4661</v>
      </c>
      <c r="AD1966">
        <f t="shared" si="30"/>
        <v>1965</v>
      </c>
    </row>
    <row r="1967" spans="1:30" x14ac:dyDescent="0.3">
      <c r="A1967" t="s">
        <v>29</v>
      </c>
      <c r="B1967" t="s">
        <v>4602</v>
      </c>
      <c r="E1967" t="s">
        <v>30</v>
      </c>
      <c r="F1967" t="s">
        <v>1910</v>
      </c>
      <c r="G1967" t="s">
        <v>1947</v>
      </c>
      <c r="H1967" t="s">
        <v>3040</v>
      </c>
      <c r="I1967" t="s">
        <v>79</v>
      </c>
      <c r="P1967" t="s">
        <v>44</v>
      </c>
      <c r="U1967" t="str">
        <f>CONCATENATE(Parameter[[#This Row],[Use Case 1]],";",Parameter[[#This Row],[Use Case 2]],";",Parameter[[#This Row],[Use Case 3]],";",Parameter[[#This Row],[Use Case 4]],";",Parameter[[#This Row],[Use Case 5]],";")</f>
        <v>Kostenermittlung;;;;;</v>
      </c>
      <c r="V1967" t="s">
        <v>34</v>
      </c>
      <c r="W1967">
        <v>2022</v>
      </c>
      <c r="Y1967" t="s">
        <v>4661</v>
      </c>
      <c r="AD1967">
        <f t="shared" si="30"/>
        <v>1966</v>
      </c>
    </row>
    <row r="1968" spans="1:30" x14ac:dyDescent="0.3">
      <c r="A1968" t="s">
        <v>29</v>
      </c>
      <c r="B1968" t="s">
        <v>4602</v>
      </c>
      <c r="E1968" t="s">
        <v>30</v>
      </c>
      <c r="F1968" t="s">
        <v>1910</v>
      </c>
      <c r="G1968" t="s">
        <v>1947</v>
      </c>
      <c r="H1968" t="s">
        <v>114</v>
      </c>
      <c r="I1968" t="s">
        <v>79</v>
      </c>
      <c r="P1968" t="s">
        <v>44</v>
      </c>
      <c r="U1968" t="str">
        <f>CONCATENATE(Parameter[[#This Row],[Use Case 1]],";",Parameter[[#This Row],[Use Case 2]],";",Parameter[[#This Row],[Use Case 3]],";",Parameter[[#This Row],[Use Case 4]],";",Parameter[[#This Row],[Use Case 5]],";")</f>
        <v>Kostenermittlung;;;;;</v>
      </c>
      <c r="V1968" t="s">
        <v>34</v>
      </c>
      <c r="W1968">
        <v>2022</v>
      </c>
      <c r="Y1968" t="s">
        <v>4661</v>
      </c>
      <c r="AD1968">
        <f t="shared" si="30"/>
        <v>1967</v>
      </c>
    </row>
    <row r="1969" spans="1:30" x14ac:dyDescent="0.3">
      <c r="A1969" t="s">
        <v>29</v>
      </c>
      <c r="B1969" t="s">
        <v>4602</v>
      </c>
      <c r="E1969" t="s">
        <v>30</v>
      </c>
      <c r="F1969" t="s">
        <v>1910</v>
      </c>
      <c r="G1969" t="s">
        <v>1951</v>
      </c>
      <c r="H1969"/>
      <c r="I1969" t="s">
        <v>37</v>
      </c>
      <c r="J1969" t="s">
        <v>1953</v>
      </c>
      <c r="K1969" t="s">
        <v>47</v>
      </c>
      <c r="L1969" t="s">
        <v>1952</v>
      </c>
      <c r="M1969" t="s">
        <v>41</v>
      </c>
      <c r="N1969" t="s">
        <v>55</v>
      </c>
      <c r="O1969" t="s">
        <v>43</v>
      </c>
      <c r="P1969" t="s">
        <v>44</v>
      </c>
      <c r="U1969" t="str">
        <f>CONCATENATE(Parameter[[#This Row],[Use Case 1]],";",Parameter[[#This Row],[Use Case 2]],";",Parameter[[#This Row],[Use Case 3]],";",Parameter[[#This Row],[Use Case 4]],";",Parameter[[#This Row],[Use Case 5]],";")</f>
        <v>Kostenermittlung;;;;;</v>
      </c>
      <c r="V1969" t="s">
        <v>34</v>
      </c>
      <c r="W1969">
        <v>2022</v>
      </c>
      <c r="Y1969" t="s">
        <v>4661</v>
      </c>
      <c r="Z1969" t="str">
        <f>"Asi_"&amp;MID(J1969,3,40)</f>
        <v>Asi_NubbedProtectionFilm</v>
      </c>
      <c r="AD1969">
        <f t="shared" si="30"/>
        <v>1968</v>
      </c>
    </row>
    <row r="1970" spans="1:30" x14ac:dyDescent="0.3">
      <c r="A1970" s="3" t="s">
        <v>29</v>
      </c>
      <c r="B1970" s="3" t="s">
        <v>4478</v>
      </c>
      <c r="C1970" s="3"/>
      <c r="D1970" s="3"/>
      <c r="E1970" s="3" t="s">
        <v>30</v>
      </c>
      <c r="F1970" s="3" t="s">
        <v>1954</v>
      </c>
      <c r="G1970" s="3"/>
      <c r="H1970" s="3"/>
      <c r="I1970" s="3" t="s">
        <v>32</v>
      </c>
      <c r="J1970" s="3" t="s">
        <v>1954</v>
      </c>
      <c r="K1970" s="3"/>
      <c r="L1970" s="3"/>
      <c r="M1970" s="3" t="s">
        <v>1955</v>
      </c>
      <c r="N1970" s="3"/>
      <c r="O1970" s="3"/>
      <c r="P1970" s="3" t="s">
        <v>4477</v>
      </c>
      <c r="Q1970" s="3" t="s">
        <v>44</v>
      </c>
      <c r="R1970" s="3"/>
      <c r="S1970" s="3"/>
      <c r="T1970" s="3"/>
      <c r="U1970" s="3" t="str">
        <f>CONCATENATE(Parameter[[#This Row],[Use Case 1]],";",Parameter[[#This Row],[Use Case 2]],";",Parameter[[#This Row],[Use Case 3]],";",Parameter[[#This Row],[Use Case 4]],";",Parameter[[#This Row],[Use Case 5]],";")</f>
        <v>Planung Baustoffe;Kostenermittlung;;;;</v>
      </c>
      <c r="V1970" s="3" t="s">
        <v>34</v>
      </c>
      <c r="W1970" s="3">
        <v>2022</v>
      </c>
      <c r="X1970" s="3"/>
      <c r="Y1970" s="3" t="s">
        <v>4661</v>
      </c>
      <c r="Z1970" s="3" t="s">
        <v>1954</v>
      </c>
      <c r="AA1970" s="3" t="s">
        <v>4352</v>
      </c>
      <c r="AB1970" s="3"/>
      <c r="AC1970" s="3"/>
      <c r="AD1970" s="3">
        <f t="shared" si="30"/>
        <v>1969</v>
      </c>
    </row>
    <row r="1971" spans="1:30" x14ac:dyDescent="0.3">
      <c r="A1971" t="s">
        <v>29</v>
      </c>
      <c r="B1971" t="s">
        <v>4490</v>
      </c>
      <c r="E1971" t="s">
        <v>30</v>
      </c>
      <c r="F1971" t="s">
        <v>1954</v>
      </c>
      <c r="G1971" t="s">
        <v>35</v>
      </c>
      <c r="H1971"/>
      <c r="I1971" t="s">
        <v>37</v>
      </c>
      <c r="J1971" t="s">
        <v>39</v>
      </c>
      <c r="K1971" t="s">
        <v>38</v>
      </c>
      <c r="L1971" t="s">
        <v>36</v>
      </c>
      <c r="M1971" t="s">
        <v>41</v>
      </c>
      <c r="N1971" t="s">
        <v>42</v>
      </c>
      <c r="O1971" t="s">
        <v>43</v>
      </c>
      <c r="P1971" t="s">
        <v>44</v>
      </c>
      <c r="U1971" t="str">
        <f>CONCATENATE(Parameter[[#This Row],[Use Case 1]],";",Parameter[[#This Row],[Use Case 2]],";",Parameter[[#This Row],[Use Case 3]],";",Parameter[[#This Row],[Use Case 4]],";",Parameter[[#This Row],[Use Case 5]],";")</f>
        <v>Kostenermittlung;;;;;</v>
      </c>
      <c r="V1971" t="s">
        <v>34</v>
      </c>
      <c r="W1971">
        <v>2022</v>
      </c>
      <c r="Y1971" t="s">
        <v>4661</v>
      </c>
      <c r="Z1971" t="s">
        <v>1956</v>
      </c>
      <c r="AD1971">
        <f t="shared" si="30"/>
        <v>1970</v>
      </c>
    </row>
    <row r="1972" spans="1:30" x14ac:dyDescent="0.3">
      <c r="A1972" t="s">
        <v>29</v>
      </c>
      <c r="B1972" t="s">
        <v>4478</v>
      </c>
      <c r="E1972" t="s">
        <v>30</v>
      </c>
      <c r="F1972" t="s">
        <v>1954</v>
      </c>
      <c r="G1972" t="s">
        <v>51</v>
      </c>
      <c r="H1972"/>
      <c r="I1972" t="s">
        <v>37</v>
      </c>
      <c r="J1972" t="s">
        <v>53</v>
      </c>
      <c r="K1972" t="s">
        <v>38</v>
      </c>
      <c r="L1972" t="s">
        <v>52</v>
      </c>
      <c r="M1972" t="s">
        <v>41</v>
      </c>
      <c r="N1972" t="s">
        <v>55</v>
      </c>
      <c r="O1972" t="s">
        <v>43</v>
      </c>
      <c r="P1972" t="s">
        <v>44</v>
      </c>
      <c r="U1972" t="str">
        <f>CONCATENATE(Parameter[[#This Row],[Use Case 1]],";",Parameter[[#This Row],[Use Case 2]],";",Parameter[[#This Row],[Use Case 3]],";",Parameter[[#This Row],[Use Case 4]],";",Parameter[[#This Row],[Use Case 5]],";")</f>
        <v>Kostenermittlung;;;;;</v>
      </c>
      <c r="V1972" t="s">
        <v>34</v>
      </c>
      <c r="W1972">
        <v>2022</v>
      </c>
      <c r="Y1972" t="s">
        <v>4661</v>
      </c>
      <c r="Z1972" t="s">
        <v>1957</v>
      </c>
      <c r="AD1972">
        <f t="shared" si="30"/>
        <v>1971</v>
      </c>
    </row>
    <row r="1973" spans="1:30" x14ac:dyDescent="0.3">
      <c r="A1973" t="s">
        <v>29</v>
      </c>
      <c r="B1973" t="s">
        <v>4602</v>
      </c>
      <c r="E1973" t="s">
        <v>30</v>
      </c>
      <c r="F1973" t="s">
        <v>1954</v>
      </c>
      <c r="G1973" t="s">
        <v>1958</v>
      </c>
      <c r="H1973"/>
      <c r="I1973" t="s">
        <v>37</v>
      </c>
      <c r="J1973" t="s">
        <v>1960</v>
      </c>
      <c r="K1973" t="s">
        <v>74</v>
      </c>
      <c r="L1973" t="s">
        <v>1959</v>
      </c>
      <c r="M1973" t="s">
        <v>41</v>
      </c>
      <c r="N1973" t="s">
        <v>55</v>
      </c>
      <c r="O1973" t="s">
        <v>43</v>
      </c>
      <c r="P1973" t="s">
        <v>44</v>
      </c>
      <c r="U1973" t="str">
        <f>CONCATENATE(Parameter[[#This Row],[Use Case 1]],";",Parameter[[#This Row],[Use Case 2]],";",Parameter[[#This Row],[Use Case 3]],";",Parameter[[#This Row],[Use Case 4]],";",Parameter[[#This Row],[Use Case 5]],";")</f>
        <v>Kostenermittlung;;;;;</v>
      </c>
      <c r="V1973" t="s">
        <v>34</v>
      </c>
      <c r="W1973">
        <v>2022</v>
      </c>
      <c r="Y1973" t="s">
        <v>4661</v>
      </c>
      <c r="Z1973" t="s">
        <v>1961</v>
      </c>
      <c r="AD1973">
        <f t="shared" si="30"/>
        <v>1972</v>
      </c>
    </row>
    <row r="1974" spans="1:30" x14ac:dyDescent="0.3">
      <c r="A1974" t="s">
        <v>29</v>
      </c>
      <c r="B1974" t="s">
        <v>4602</v>
      </c>
      <c r="E1974" t="s">
        <v>30</v>
      </c>
      <c r="F1974" t="s">
        <v>1954</v>
      </c>
      <c r="G1974" t="s">
        <v>1958</v>
      </c>
      <c r="H1974" t="s">
        <v>115</v>
      </c>
      <c r="I1974" t="s">
        <v>79</v>
      </c>
      <c r="P1974" t="s">
        <v>44</v>
      </c>
      <c r="U1974" t="str">
        <f>CONCATENATE(Parameter[[#This Row],[Use Case 1]],";",Parameter[[#This Row],[Use Case 2]],";",Parameter[[#This Row],[Use Case 3]],";",Parameter[[#This Row],[Use Case 4]],";",Parameter[[#This Row],[Use Case 5]],";")</f>
        <v>Kostenermittlung;;;;;</v>
      </c>
      <c r="V1974" t="s">
        <v>34</v>
      </c>
      <c r="W1974">
        <v>2022</v>
      </c>
      <c r="Y1974" t="s">
        <v>4661</v>
      </c>
      <c r="AD1974">
        <f t="shared" si="30"/>
        <v>1973</v>
      </c>
    </row>
    <row r="1975" spans="1:30" x14ac:dyDescent="0.3">
      <c r="A1975" t="s">
        <v>29</v>
      </c>
      <c r="B1975" t="s">
        <v>4602</v>
      </c>
      <c r="E1975" t="s">
        <v>30</v>
      </c>
      <c r="F1975" t="s">
        <v>1954</v>
      </c>
      <c r="G1975" t="s">
        <v>1958</v>
      </c>
      <c r="H1975" t="s">
        <v>1686</v>
      </c>
      <c r="I1975" t="s">
        <v>79</v>
      </c>
      <c r="P1975" t="s">
        <v>44</v>
      </c>
      <c r="U1975" t="str">
        <f>CONCATENATE(Parameter[[#This Row],[Use Case 1]],";",Parameter[[#This Row],[Use Case 2]],";",Parameter[[#This Row],[Use Case 3]],";",Parameter[[#This Row],[Use Case 4]],";",Parameter[[#This Row],[Use Case 5]],";")</f>
        <v>Kostenermittlung;;;;;</v>
      </c>
      <c r="V1975" t="s">
        <v>34</v>
      </c>
      <c r="W1975">
        <v>2022</v>
      </c>
      <c r="Y1975" t="s">
        <v>4661</v>
      </c>
      <c r="AD1975">
        <f t="shared" si="30"/>
        <v>1974</v>
      </c>
    </row>
    <row r="1976" spans="1:30" x14ac:dyDescent="0.3">
      <c r="A1976" t="s">
        <v>29</v>
      </c>
      <c r="B1976" t="s">
        <v>4602</v>
      </c>
      <c r="E1976" t="s">
        <v>30</v>
      </c>
      <c r="F1976" t="s">
        <v>1954</v>
      </c>
      <c r="G1976" t="s">
        <v>1958</v>
      </c>
      <c r="H1976" t="s">
        <v>1962</v>
      </c>
      <c r="I1976" t="s">
        <v>79</v>
      </c>
      <c r="P1976" t="s">
        <v>44</v>
      </c>
      <c r="U1976" t="str">
        <f>CONCATENATE(Parameter[[#This Row],[Use Case 1]],";",Parameter[[#This Row],[Use Case 2]],";",Parameter[[#This Row],[Use Case 3]],";",Parameter[[#This Row],[Use Case 4]],";",Parameter[[#This Row],[Use Case 5]],";")</f>
        <v>Kostenermittlung;;;;;</v>
      </c>
      <c r="V1976" t="s">
        <v>34</v>
      </c>
      <c r="W1976">
        <v>2022</v>
      </c>
      <c r="Y1976" t="s">
        <v>4661</v>
      </c>
      <c r="AD1976">
        <f t="shared" si="30"/>
        <v>1975</v>
      </c>
    </row>
    <row r="1977" spans="1:30" x14ac:dyDescent="0.3">
      <c r="A1977" t="s">
        <v>29</v>
      </c>
      <c r="B1977" t="s">
        <v>4602</v>
      </c>
      <c r="E1977" t="s">
        <v>30</v>
      </c>
      <c r="F1977" t="s">
        <v>1954</v>
      </c>
      <c r="G1977" t="s">
        <v>1958</v>
      </c>
      <c r="H1977" t="s">
        <v>1963</v>
      </c>
      <c r="I1977" t="s">
        <v>79</v>
      </c>
      <c r="P1977" t="s">
        <v>44</v>
      </c>
      <c r="U1977" t="str">
        <f>CONCATENATE(Parameter[[#This Row],[Use Case 1]],";",Parameter[[#This Row],[Use Case 2]],";",Parameter[[#This Row],[Use Case 3]],";",Parameter[[#This Row],[Use Case 4]],";",Parameter[[#This Row],[Use Case 5]],";")</f>
        <v>Kostenermittlung;;;;;</v>
      </c>
      <c r="V1977" t="s">
        <v>34</v>
      </c>
      <c r="W1977">
        <v>2022</v>
      </c>
      <c r="Y1977" t="s">
        <v>4661</v>
      </c>
      <c r="AD1977">
        <f t="shared" si="30"/>
        <v>1976</v>
      </c>
    </row>
    <row r="1978" spans="1:30" x14ac:dyDescent="0.3">
      <c r="A1978" t="s">
        <v>29</v>
      </c>
      <c r="B1978" t="s">
        <v>4602</v>
      </c>
      <c r="E1978" t="s">
        <v>30</v>
      </c>
      <c r="F1978" t="s">
        <v>1954</v>
      </c>
      <c r="G1978" t="s">
        <v>1958</v>
      </c>
      <c r="H1978" t="s">
        <v>1964</v>
      </c>
      <c r="I1978" t="s">
        <v>79</v>
      </c>
      <c r="P1978" t="s">
        <v>44</v>
      </c>
      <c r="U1978" t="str">
        <f>CONCATENATE(Parameter[[#This Row],[Use Case 1]],";",Parameter[[#This Row],[Use Case 2]],";",Parameter[[#This Row],[Use Case 3]],";",Parameter[[#This Row],[Use Case 4]],";",Parameter[[#This Row],[Use Case 5]],";")</f>
        <v>Kostenermittlung;;;;;</v>
      </c>
      <c r="V1978" t="s">
        <v>34</v>
      </c>
      <c r="W1978">
        <v>2022</v>
      </c>
      <c r="Y1978" t="s">
        <v>4661</v>
      </c>
      <c r="AD1978">
        <f t="shared" si="30"/>
        <v>1977</v>
      </c>
    </row>
    <row r="1979" spans="1:30" x14ac:dyDescent="0.3">
      <c r="A1979" t="s">
        <v>29</v>
      </c>
      <c r="B1979" t="s">
        <v>4602</v>
      </c>
      <c r="E1979" t="s">
        <v>30</v>
      </c>
      <c r="F1979" t="s">
        <v>1954</v>
      </c>
      <c r="G1979" t="s">
        <v>1958</v>
      </c>
      <c r="H1979" t="s">
        <v>1965</v>
      </c>
      <c r="I1979" t="s">
        <v>79</v>
      </c>
      <c r="P1979" t="s">
        <v>44</v>
      </c>
      <c r="U1979" t="str">
        <f>CONCATENATE(Parameter[[#This Row],[Use Case 1]],";",Parameter[[#This Row],[Use Case 2]],";",Parameter[[#This Row],[Use Case 3]],";",Parameter[[#This Row],[Use Case 4]],";",Parameter[[#This Row],[Use Case 5]],";")</f>
        <v>Kostenermittlung;;;;;</v>
      </c>
      <c r="V1979" t="s">
        <v>34</v>
      </c>
      <c r="W1979">
        <v>2022</v>
      </c>
      <c r="Y1979" t="s">
        <v>4661</v>
      </c>
      <c r="AD1979">
        <f t="shared" si="30"/>
        <v>1978</v>
      </c>
    </row>
    <row r="1980" spans="1:30" x14ac:dyDescent="0.3">
      <c r="A1980" t="s">
        <v>29</v>
      </c>
      <c r="B1980" t="s">
        <v>4602</v>
      </c>
      <c r="E1980" t="s">
        <v>30</v>
      </c>
      <c r="F1980" t="s">
        <v>1954</v>
      </c>
      <c r="G1980" t="s">
        <v>1958</v>
      </c>
      <c r="H1980" t="s">
        <v>3040</v>
      </c>
      <c r="I1980" t="s">
        <v>79</v>
      </c>
      <c r="P1980" t="s">
        <v>44</v>
      </c>
      <c r="U1980" t="str">
        <f>CONCATENATE(Parameter[[#This Row],[Use Case 1]],";",Parameter[[#This Row],[Use Case 2]],";",Parameter[[#This Row],[Use Case 3]],";",Parameter[[#This Row],[Use Case 4]],";",Parameter[[#This Row],[Use Case 5]],";")</f>
        <v>Kostenermittlung;;;;;</v>
      </c>
      <c r="V1980" t="s">
        <v>34</v>
      </c>
      <c r="W1980">
        <v>2022</v>
      </c>
      <c r="Y1980" t="s">
        <v>4661</v>
      </c>
      <c r="AD1980">
        <f t="shared" si="30"/>
        <v>1979</v>
      </c>
    </row>
    <row r="1981" spans="1:30" x14ac:dyDescent="0.3">
      <c r="A1981" t="s">
        <v>29</v>
      </c>
      <c r="B1981" t="s">
        <v>4602</v>
      </c>
      <c r="E1981" t="s">
        <v>30</v>
      </c>
      <c r="F1981" t="s">
        <v>1954</v>
      </c>
      <c r="G1981" t="s">
        <v>1958</v>
      </c>
      <c r="H1981" t="s">
        <v>114</v>
      </c>
      <c r="I1981" t="s">
        <v>79</v>
      </c>
      <c r="P1981" t="s">
        <v>44</v>
      </c>
      <c r="U1981" t="str">
        <f>CONCATENATE(Parameter[[#This Row],[Use Case 1]],";",Parameter[[#This Row],[Use Case 2]],";",Parameter[[#This Row],[Use Case 3]],";",Parameter[[#This Row],[Use Case 4]],";",Parameter[[#This Row],[Use Case 5]],";")</f>
        <v>Kostenermittlung;;;;;</v>
      </c>
      <c r="V1981" t="s">
        <v>34</v>
      </c>
      <c r="W1981">
        <v>2022</v>
      </c>
      <c r="Y1981" t="s">
        <v>4661</v>
      </c>
      <c r="AD1981">
        <f t="shared" si="30"/>
        <v>1980</v>
      </c>
    </row>
    <row r="1982" spans="1:30" x14ac:dyDescent="0.3">
      <c r="A1982" t="s">
        <v>29</v>
      </c>
      <c r="B1982" t="s">
        <v>4602</v>
      </c>
      <c r="E1982" t="s">
        <v>30</v>
      </c>
      <c r="F1982" t="s">
        <v>1954</v>
      </c>
      <c r="G1982" t="s">
        <v>1966</v>
      </c>
      <c r="H1982"/>
      <c r="I1982" t="s">
        <v>37</v>
      </c>
      <c r="J1982" t="s">
        <v>1968</v>
      </c>
      <c r="K1982" t="s">
        <v>74</v>
      </c>
      <c r="L1982" t="s">
        <v>1967</v>
      </c>
      <c r="M1982" t="s">
        <v>41</v>
      </c>
      <c r="N1982" t="s">
        <v>55</v>
      </c>
      <c r="O1982" t="s">
        <v>43</v>
      </c>
      <c r="P1982" t="s">
        <v>44</v>
      </c>
      <c r="U1982" t="str">
        <f>CONCATENATE(Parameter[[#This Row],[Use Case 1]],";",Parameter[[#This Row],[Use Case 2]],";",Parameter[[#This Row],[Use Case 3]],";",Parameter[[#This Row],[Use Case 4]],";",Parameter[[#This Row],[Use Case 5]],";")</f>
        <v>Kostenermittlung;;;;;</v>
      </c>
      <c r="V1982" t="s">
        <v>34</v>
      </c>
      <c r="W1982">
        <v>2022</v>
      </c>
      <c r="Y1982" t="s">
        <v>4661</v>
      </c>
      <c r="Z1982" t="s">
        <v>1969</v>
      </c>
      <c r="AD1982">
        <f t="shared" si="30"/>
        <v>1981</v>
      </c>
    </row>
    <row r="1983" spans="1:30" x14ac:dyDescent="0.3">
      <c r="A1983" t="s">
        <v>29</v>
      </c>
      <c r="B1983" t="s">
        <v>4602</v>
      </c>
      <c r="E1983" t="s">
        <v>30</v>
      </c>
      <c r="F1983" t="s">
        <v>1954</v>
      </c>
      <c r="G1983" t="s">
        <v>1966</v>
      </c>
      <c r="H1983" t="s">
        <v>115</v>
      </c>
      <c r="I1983" t="s">
        <v>79</v>
      </c>
      <c r="P1983" t="s">
        <v>44</v>
      </c>
      <c r="U1983" t="str">
        <f>CONCATENATE(Parameter[[#This Row],[Use Case 1]],";",Parameter[[#This Row],[Use Case 2]],";",Parameter[[#This Row],[Use Case 3]],";",Parameter[[#This Row],[Use Case 4]],";",Parameter[[#This Row],[Use Case 5]],";")</f>
        <v>Kostenermittlung;;;;;</v>
      </c>
      <c r="V1983" t="s">
        <v>34</v>
      </c>
      <c r="W1983">
        <v>2022</v>
      </c>
      <c r="Y1983" t="s">
        <v>4661</v>
      </c>
      <c r="AD1983">
        <f t="shared" si="30"/>
        <v>1982</v>
      </c>
    </row>
    <row r="1984" spans="1:30" x14ac:dyDescent="0.3">
      <c r="A1984" t="s">
        <v>29</v>
      </c>
      <c r="B1984" t="s">
        <v>4602</v>
      </c>
      <c r="E1984" t="s">
        <v>30</v>
      </c>
      <c r="F1984" t="s">
        <v>1954</v>
      </c>
      <c r="G1984" t="s">
        <v>1966</v>
      </c>
      <c r="H1984" t="s">
        <v>1686</v>
      </c>
      <c r="I1984" t="s">
        <v>79</v>
      </c>
      <c r="P1984" t="s">
        <v>44</v>
      </c>
      <c r="U1984" t="str">
        <f>CONCATENATE(Parameter[[#This Row],[Use Case 1]],";",Parameter[[#This Row],[Use Case 2]],";",Parameter[[#This Row],[Use Case 3]],";",Parameter[[#This Row],[Use Case 4]],";",Parameter[[#This Row],[Use Case 5]],";")</f>
        <v>Kostenermittlung;;;;;</v>
      </c>
      <c r="V1984" t="s">
        <v>34</v>
      </c>
      <c r="W1984">
        <v>2022</v>
      </c>
      <c r="Y1984" t="s">
        <v>4661</v>
      </c>
      <c r="AD1984">
        <f t="shared" si="30"/>
        <v>1983</v>
      </c>
    </row>
    <row r="1985" spans="1:30" x14ac:dyDescent="0.3">
      <c r="A1985" t="s">
        <v>29</v>
      </c>
      <c r="B1985" t="s">
        <v>4602</v>
      </c>
      <c r="E1985" t="s">
        <v>30</v>
      </c>
      <c r="F1985" t="s">
        <v>1954</v>
      </c>
      <c r="G1985" t="s">
        <v>1966</v>
      </c>
      <c r="H1985">
        <v>1</v>
      </c>
      <c r="I1985" t="s">
        <v>79</v>
      </c>
      <c r="P1985" t="s">
        <v>44</v>
      </c>
      <c r="U1985" t="str">
        <f>CONCATENATE(Parameter[[#This Row],[Use Case 1]],";",Parameter[[#This Row],[Use Case 2]],";",Parameter[[#This Row],[Use Case 3]],";",Parameter[[#This Row],[Use Case 4]],";",Parameter[[#This Row],[Use Case 5]],";")</f>
        <v>Kostenermittlung;;;;;</v>
      </c>
      <c r="V1985" t="s">
        <v>34</v>
      </c>
      <c r="W1985">
        <v>2022</v>
      </c>
      <c r="Y1985" t="s">
        <v>4661</v>
      </c>
      <c r="AD1985">
        <f t="shared" si="30"/>
        <v>1984</v>
      </c>
    </row>
    <row r="1986" spans="1:30" x14ac:dyDescent="0.3">
      <c r="A1986" t="s">
        <v>29</v>
      </c>
      <c r="B1986" t="s">
        <v>4602</v>
      </c>
      <c r="E1986" t="s">
        <v>30</v>
      </c>
      <c r="F1986" t="s">
        <v>1954</v>
      </c>
      <c r="G1986" t="s">
        <v>1966</v>
      </c>
      <c r="H1986">
        <v>2</v>
      </c>
      <c r="I1986" t="s">
        <v>79</v>
      </c>
      <c r="P1986" t="s">
        <v>44</v>
      </c>
      <c r="U1986" t="str">
        <f>CONCATENATE(Parameter[[#This Row],[Use Case 1]],";",Parameter[[#This Row],[Use Case 2]],";",Parameter[[#This Row],[Use Case 3]],";",Parameter[[#This Row],[Use Case 4]],";",Parameter[[#This Row],[Use Case 5]],";")</f>
        <v>Kostenermittlung;;;;;</v>
      </c>
      <c r="V1986" t="s">
        <v>34</v>
      </c>
      <c r="W1986">
        <v>2022</v>
      </c>
      <c r="Y1986" t="s">
        <v>4661</v>
      </c>
      <c r="AD1986">
        <f t="shared" si="30"/>
        <v>1985</v>
      </c>
    </row>
    <row r="1987" spans="1:30" x14ac:dyDescent="0.3">
      <c r="A1987" t="s">
        <v>29</v>
      </c>
      <c r="B1987" t="s">
        <v>4602</v>
      </c>
      <c r="E1987" t="s">
        <v>30</v>
      </c>
      <c r="F1987" t="s">
        <v>1954</v>
      </c>
      <c r="G1987" t="s">
        <v>1966</v>
      </c>
      <c r="H1987">
        <v>3</v>
      </c>
      <c r="I1987" t="s">
        <v>79</v>
      </c>
      <c r="P1987" t="s">
        <v>44</v>
      </c>
      <c r="U1987" t="str">
        <f>CONCATENATE(Parameter[[#This Row],[Use Case 1]],";",Parameter[[#This Row],[Use Case 2]],";",Parameter[[#This Row],[Use Case 3]],";",Parameter[[#This Row],[Use Case 4]],";",Parameter[[#This Row],[Use Case 5]],";")</f>
        <v>Kostenermittlung;;;;;</v>
      </c>
      <c r="V1987" t="s">
        <v>34</v>
      </c>
      <c r="W1987">
        <v>2022</v>
      </c>
      <c r="Y1987" t="s">
        <v>4661</v>
      </c>
      <c r="AD1987">
        <f t="shared" si="30"/>
        <v>1986</v>
      </c>
    </row>
    <row r="1988" spans="1:30" x14ac:dyDescent="0.3">
      <c r="A1988" t="s">
        <v>29</v>
      </c>
      <c r="B1988" t="s">
        <v>4602</v>
      </c>
      <c r="E1988" t="s">
        <v>30</v>
      </c>
      <c r="F1988" t="s">
        <v>1954</v>
      </c>
      <c r="G1988" t="s">
        <v>1966</v>
      </c>
      <c r="H1988">
        <v>4</v>
      </c>
      <c r="I1988" t="s">
        <v>79</v>
      </c>
      <c r="P1988" t="s">
        <v>44</v>
      </c>
      <c r="U1988" t="str">
        <f>CONCATENATE(Parameter[[#This Row],[Use Case 1]],";",Parameter[[#This Row],[Use Case 2]],";",Parameter[[#This Row],[Use Case 3]],";",Parameter[[#This Row],[Use Case 4]],";",Parameter[[#This Row],[Use Case 5]],";")</f>
        <v>Kostenermittlung;;;;;</v>
      </c>
      <c r="V1988" t="s">
        <v>34</v>
      </c>
      <c r="W1988">
        <v>2022</v>
      </c>
      <c r="Y1988" t="s">
        <v>4661</v>
      </c>
      <c r="AD1988">
        <f t="shared" ref="AD1988:AD2051" si="31">AD1987+1</f>
        <v>1987</v>
      </c>
    </row>
    <row r="1989" spans="1:30" x14ac:dyDescent="0.3">
      <c r="A1989" t="s">
        <v>29</v>
      </c>
      <c r="B1989" t="s">
        <v>4602</v>
      </c>
      <c r="E1989" t="s">
        <v>30</v>
      </c>
      <c r="F1989" t="s">
        <v>1954</v>
      </c>
      <c r="G1989" t="s">
        <v>1966</v>
      </c>
      <c r="H1989" t="s">
        <v>3040</v>
      </c>
      <c r="I1989" t="s">
        <v>79</v>
      </c>
      <c r="P1989" t="s">
        <v>44</v>
      </c>
      <c r="U1989" t="str">
        <f>CONCATENATE(Parameter[[#This Row],[Use Case 1]],";",Parameter[[#This Row],[Use Case 2]],";",Parameter[[#This Row],[Use Case 3]],";",Parameter[[#This Row],[Use Case 4]],";",Parameter[[#This Row],[Use Case 5]],";")</f>
        <v>Kostenermittlung;;;;;</v>
      </c>
      <c r="V1989" t="s">
        <v>34</v>
      </c>
      <c r="W1989">
        <v>2022</v>
      </c>
      <c r="Y1989" t="s">
        <v>4661</v>
      </c>
      <c r="AD1989">
        <f t="shared" si="31"/>
        <v>1988</v>
      </c>
    </row>
    <row r="1990" spans="1:30" x14ac:dyDescent="0.3">
      <c r="A1990" t="s">
        <v>29</v>
      </c>
      <c r="B1990" t="s">
        <v>4602</v>
      </c>
      <c r="E1990" t="s">
        <v>30</v>
      </c>
      <c r="F1990" t="s">
        <v>1954</v>
      </c>
      <c r="G1990" t="s">
        <v>1966</v>
      </c>
      <c r="H1990" t="s">
        <v>114</v>
      </c>
      <c r="I1990" t="s">
        <v>79</v>
      </c>
      <c r="P1990" t="s">
        <v>44</v>
      </c>
      <c r="U1990" t="str">
        <f>CONCATENATE(Parameter[[#This Row],[Use Case 1]],";",Parameter[[#This Row],[Use Case 2]],";",Parameter[[#This Row],[Use Case 3]],";",Parameter[[#This Row],[Use Case 4]],";",Parameter[[#This Row],[Use Case 5]],";")</f>
        <v>Kostenermittlung;;;;;</v>
      </c>
      <c r="V1990" t="s">
        <v>34</v>
      </c>
      <c r="W1990">
        <v>2022</v>
      </c>
      <c r="Y1990" t="s">
        <v>4661</v>
      </c>
      <c r="AD1990">
        <f t="shared" si="31"/>
        <v>1989</v>
      </c>
    </row>
    <row r="1991" spans="1:30" x14ac:dyDescent="0.3">
      <c r="A1991" t="s">
        <v>29</v>
      </c>
      <c r="B1991" t="s">
        <v>4604</v>
      </c>
      <c r="E1991" t="s">
        <v>30</v>
      </c>
      <c r="F1991" t="s">
        <v>1954</v>
      </c>
      <c r="G1991" t="s">
        <v>1970</v>
      </c>
      <c r="H1991"/>
      <c r="I1991" t="s">
        <v>37</v>
      </c>
      <c r="J1991" t="s">
        <v>1971</v>
      </c>
      <c r="K1991" t="s">
        <v>598</v>
      </c>
      <c r="L1991" t="s">
        <v>999</v>
      </c>
      <c r="M1991" t="s">
        <v>41</v>
      </c>
      <c r="N1991" t="s">
        <v>42</v>
      </c>
      <c r="O1991" t="s">
        <v>43</v>
      </c>
      <c r="P1991" t="s">
        <v>4477</v>
      </c>
      <c r="U1991" t="str">
        <f>CONCATENATE(Parameter[[#This Row],[Use Case 1]],";",Parameter[[#This Row],[Use Case 2]],";",Parameter[[#This Row],[Use Case 3]],";",Parameter[[#This Row],[Use Case 4]],";",Parameter[[#This Row],[Use Case 5]],";")</f>
        <v>Planung Baustoffe;;;;;</v>
      </c>
      <c r="V1991" t="s">
        <v>34</v>
      </c>
      <c r="W1991">
        <v>2022</v>
      </c>
      <c r="Y1991" t="s">
        <v>4661</v>
      </c>
      <c r="Z1991" t="s">
        <v>1972</v>
      </c>
      <c r="AB1991" t="s">
        <v>4415</v>
      </c>
      <c r="AC1991" t="s">
        <v>4416</v>
      </c>
      <c r="AD1991">
        <f t="shared" si="31"/>
        <v>1990</v>
      </c>
    </row>
    <row r="1992" spans="1:30" x14ac:dyDescent="0.3">
      <c r="A1992" t="s">
        <v>29</v>
      </c>
      <c r="B1992" t="s">
        <v>4604</v>
      </c>
      <c r="E1992" t="s">
        <v>30</v>
      </c>
      <c r="F1992" t="s">
        <v>1954</v>
      </c>
      <c r="G1992" t="s">
        <v>1973</v>
      </c>
      <c r="H1992"/>
      <c r="I1992" t="s">
        <v>37</v>
      </c>
      <c r="J1992" t="s">
        <v>1975</v>
      </c>
      <c r="K1992" t="s">
        <v>47</v>
      </c>
      <c r="L1992" t="s">
        <v>1974</v>
      </c>
      <c r="M1992" t="s">
        <v>41</v>
      </c>
      <c r="N1992" t="s">
        <v>42</v>
      </c>
      <c r="O1992" t="s">
        <v>43</v>
      </c>
      <c r="P1992" t="s">
        <v>4477</v>
      </c>
      <c r="U1992" t="str">
        <f>CONCATENATE(Parameter[[#This Row],[Use Case 1]],";",Parameter[[#This Row],[Use Case 2]],";",Parameter[[#This Row],[Use Case 3]],";",Parameter[[#This Row],[Use Case 4]],";",Parameter[[#This Row],[Use Case 5]],";")</f>
        <v>Planung Baustoffe;;;;;</v>
      </c>
      <c r="V1992" t="s">
        <v>34</v>
      </c>
      <c r="W1992">
        <v>2022</v>
      </c>
      <c r="Y1992" t="s">
        <v>4661</v>
      </c>
      <c r="Z1992" t="s">
        <v>1976</v>
      </c>
      <c r="AD1992">
        <f t="shared" si="31"/>
        <v>1991</v>
      </c>
    </row>
    <row r="1993" spans="1:30" hidden="1" x14ac:dyDescent="0.3">
      <c r="E1993" t="s">
        <v>228</v>
      </c>
      <c r="F1993" t="s">
        <v>1954</v>
      </c>
      <c r="G1993" t="s">
        <v>1977</v>
      </c>
      <c r="H1993"/>
      <c r="I1993" t="s">
        <v>37</v>
      </c>
      <c r="J1993" t="s">
        <v>1980</v>
      </c>
      <c r="K1993" t="s">
        <v>1979</v>
      </c>
      <c r="L1993" t="s">
        <v>1978</v>
      </c>
      <c r="M1993" t="s">
        <v>41</v>
      </c>
      <c r="P1993" t="s">
        <v>4477</v>
      </c>
      <c r="U1993" t="str">
        <f>CONCATENATE(Parameter[[#This Row],[Use Case 1]],";",Parameter[[#This Row],[Use Case 2]],";",Parameter[[#This Row],[Use Case 3]],";",Parameter[[#This Row],[Use Case 4]],";",Parameter[[#This Row],[Use Case 5]],";")</f>
        <v>Planung Baustoffe;;;;;</v>
      </c>
      <c r="V1993" t="s">
        <v>34</v>
      </c>
      <c r="W1993">
        <v>2022</v>
      </c>
      <c r="Y1993" t="s">
        <v>4661</v>
      </c>
      <c r="Z1993" t="s">
        <v>1981</v>
      </c>
      <c r="AD1993">
        <f t="shared" si="31"/>
        <v>1992</v>
      </c>
    </row>
    <row r="1994" spans="1:30" hidden="1" x14ac:dyDescent="0.3">
      <c r="E1994" t="s">
        <v>228</v>
      </c>
      <c r="F1994" t="s">
        <v>1954</v>
      </c>
      <c r="G1994" t="s">
        <v>1982</v>
      </c>
      <c r="H1994"/>
      <c r="I1994" t="s">
        <v>37</v>
      </c>
      <c r="J1994" t="s">
        <v>1984</v>
      </c>
      <c r="K1994" t="s">
        <v>74</v>
      </c>
      <c r="L1994" t="s">
        <v>1983</v>
      </c>
      <c r="M1994" t="s">
        <v>41</v>
      </c>
      <c r="P1994" t="s">
        <v>4477</v>
      </c>
      <c r="U1994" t="str">
        <f>CONCATENATE(Parameter[[#This Row],[Use Case 1]],";",Parameter[[#This Row],[Use Case 2]],";",Parameter[[#This Row],[Use Case 3]],";",Parameter[[#This Row],[Use Case 4]],";",Parameter[[#This Row],[Use Case 5]],";")</f>
        <v>Planung Baustoffe;;;;;</v>
      </c>
      <c r="V1994" t="s">
        <v>34</v>
      </c>
      <c r="W1994">
        <v>2022</v>
      </c>
      <c r="Y1994" t="s">
        <v>4661</v>
      </c>
      <c r="Z1994" t="s">
        <v>1985</v>
      </c>
      <c r="AD1994">
        <f t="shared" si="31"/>
        <v>1993</v>
      </c>
    </row>
    <row r="1995" spans="1:30" hidden="1" x14ac:dyDescent="0.3">
      <c r="E1995" t="s">
        <v>228</v>
      </c>
      <c r="F1995" t="s">
        <v>1954</v>
      </c>
      <c r="G1995" t="s">
        <v>1982</v>
      </c>
      <c r="H1995" t="s">
        <v>115</v>
      </c>
      <c r="I1995" t="s">
        <v>79</v>
      </c>
      <c r="P1995" t="s">
        <v>4477</v>
      </c>
      <c r="U1995" t="str">
        <f>CONCATENATE(Parameter[[#This Row],[Use Case 1]],";",Parameter[[#This Row],[Use Case 2]],";",Parameter[[#This Row],[Use Case 3]],";",Parameter[[#This Row],[Use Case 4]],";",Parameter[[#This Row],[Use Case 5]],";")</f>
        <v>Planung Baustoffe;;;;;</v>
      </c>
      <c r="V1995" t="s">
        <v>34</v>
      </c>
      <c r="W1995">
        <v>2022</v>
      </c>
      <c r="Y1995" t="s">
        <v>4661</v>
      </c>
      <c r="AD1995">
        <f t="shared" si="31"/>
        <v>1994</v>
      </c>
    </row>
    <row r="1996" spans="1:30" hidden="1" x14ac:dyDescent="0.3">
      <c r="E1996" t="s">
        <v>228</v>
      </c>
      <c r="F1996" t="s">
        <v>1954</v>
      </c>
      <c r="G1996" t="s">
        <v>1982</v>
      </c>
      <c r="H1996" t="s">
        <v>1686</v>
      </c>
      <c r="I1996" t="s">
        <v>79</v>
      </c>
      <c r="P1996" t="s">
        <v>4477</v>
      </c>
      <c r="U1996" t="str">
        <f>CONCATENATE(Parameter[[#This Row],[Use Case 1]],";",Parameter[[#This Row],[Use Case 2]],";",Parameter[[#This Row],[Use Case 3]],";",Parameter[[#This Row],[Use Case 4]],";",Parameter[[#This Row],[Use Case 5]],";")</f>
        <v>Planung Baustoffe;;;;;</v>
      </c>
      <c r="V1996" t="s">
        <v>34</v>
      </c>
      <c r="W1996">
        <v>2022</v>
      </c>
      <c r="Y1996" t="s">
        <v>4661</v>
      </c>
      <c r="AD1996">
        <f t="shared" si="31"/>
        <v>1995</v>
      </c>
    </row>
    <row r="1997" spans="1:30" hidden="1" x14ac:dyDescent="0.3">
      <c r="E1997" t="s">
        <v>228</v>
      </c>
      <c r="F1997" t="s">
        <v>1954</v>
      </c>
      <c r="G1997" t="s">
        <v>1982</v>
      </c>
      <c r="H1997" t="s">
        <v>1986</v>
      </c>
      <c r="I1997" t="s">
        <v>79</v>
      </c>
      <c r="P1997" t="s">
        <v>4477</v>
      </c>
      <c r="U1997" t="str">
        <f>CONCATENATE(Parameter[[#This Row],[Use Case 1]],";",Parameter[[#This Row],[Use Case 2]],";",Parameter[[#This Row],[Use Case 3]],";",Parameter[[#This Row],[Use Case 4]],";",Parameter[[#This Row],[Use Case 5]],";")</f>
        <v>Planung Baustoffe;;;;;</v>
      </c>
      <c r="V1997" t="s">
        <v>34</v>
      </c>
      <c r="W1997">
        <v>2022</v>
      </c>
      <c r="Y1997" t="s">
        <v>4661</v>
      </c>
      <c r="AD1997">
        <f t="shared" si="31"/>
        <v>1996</v>
      </c>
    </row>
    <row r="1998" spans="1:30" hidden="1" x14ac:dyDescent="0.3">
      <c r="E1998" t="s">
        <v>228</v>
      </c>
      <c r="F1998" t="s">
        <v>1954</v>
      </c>
      <c r="G1998" t="s">
        <v>1982</v>
      </c>
      <c r="H1998" t="s">
        <v>1987</v>
      </c>
      <c r="I1998" t="s">
        <v>79</v>
      </c>
      <c r="P1998" t="s">
        <v>4477</v>
      </c>
      <c r="U1998" t="str">
        <f>CONCATENATE(Parameter[[#This Row],[Use Case 1]],";",Parameter[[#This Row],[Use Case 2]],";",Parameter[[#This Row],[Use Case 3]],";",Parameter[[#This Row],[Use Case 4]],";",Parameter[[#This Row],[Use Case 5]],";")</f>
        <v>Planung Baustoffe;;;;;</v>
      </c>
      <c r="V1998" t="s">
        <v>34</v>
      </c>
      <c r="W1998">
        <v>2022</v>
      </c>
      <c r="Y1998" t="s">
        <v>4661</v>
      </c>
      <c r="AD1998">
        <f t="shared" si="31"/>
        <v>1997</v>
      </c>
    </row>
    <row r="1999" spans="1:30" hidden="1" x14ac:dyDescent="0.3">
      <c r="E1999" t="s">
        <v>228</v>
      </c>
      <c r="F1999" t="s">
        <v>1954</v>
      </c>
      <c r="G1999" t="s">
        <v>1982</v>
      </c>
      <c r="H1999" t="s">
        <v>1988</v>
      </c>
      <c r="I1999" t="s">
        <v>79</v>
      </c>
      <c r="P1999" t="s">
        <v>4477</v>
      </c>
      <c r="U1999" t="str">
        <f>CONCATENATE(Parameter[[#This Row],[Use Case 1]],";",Parameter[[#This Row],[Use Case 2]],";",Parameter[[#This Row],[Use Case 3]],";",Parameter[[#This Row],[Use Case 4]],";",Parameter[[#This Row],[Use Case 5]],";")</f>
        <v>Planung Baustoffe;;;;;</v>
      </c>
      <c r="V1999" t="s">
        <v>34</v>
      </c>
      <c r="W1999">
        <v>2022</v>
      </c>
      <c r="Y1999" t="s">
        <v>4661</v>
      </c>
      <c r="AD1999">
        <f t="shared" si="31"/>
        <v>1998</v>
      </c>
    </row>
    <row r="2000" spans="1:30" hidden="1" x14ac:dyDescent="0.3">
      <c r="E2000" t="s">
        <v>228</v>
      </c>
      <c r="F2000" t="s">
        <v>1954</v>
      </c>
      <c r="G2000" t="s">
        <v>1989</v>
      </c>
      <c r="H2000"/>
      <c r="I2000" t="s">
        <v>37</v>
      </c>
      <c r="J2000" t="s">
        <v>1991</v>
      </c>
      <c r="K2000" t="s">
        <v>74</v>
      </c>
      <c r="L2000" t="s">
        <v>1990</v>
      </c>
      <c r="M2000" t="s">
        <v>41</v>
      </c>
      <c r="P2000" t="s">
        <v>4477</v>
      </c>
      <c r="U2000" t="str">
        <f>CONCATENATE(Parameter[[#This Row],[Use Case 1]],";",Parameter[[#This Row],[Use Case 2]],";",Parameter[[#This Row],[Use Case 3]],";",Parameter[[#This Row],[Use Case 4]],";",Parameter[[#This Row],[Use Case 5]],";")</f>
        <v>Planung Baustoffe;;;;;</v>
      </c>
      <c r="V2000" t="s">
        <v>34</v>
      </c>
      <c r="W2000">
        <v>2022</v>
      </c>
      <c r="Y2000" t="s">
        <v>4661</v>
      </c>
      <c r="Z2000" t="s">
        <v>1992</v>
      </c>
      <c r="AD2000">
        <f t="shared" si="31"/>
        <v>1999</v>
      </c>
    </row>
    <row r="2001" spans="1:30" hidden="1" x14ac:dyDescent="0.3">
      <c r="E2001" t="s">
        <v>228</v>
      </c>
      <c r="F2001" t="s">
        <v>1954</v>
      </c>
      <c r="G2001" t="s">
        <v>1989</v>
      </c>
      <c r="H2001" t="s">
        <v>115</v>
      </c>
      <c r="I2001" t="s">
        <v>79</v>
      </c>
      <c r="P2001" t="s">
        <v>4477</v>
      </c>
      <c r="U2001" t="str">
        <f>CONCATENATE(Parameter[[#This Row],[Use Case 1]],";",Parameter[[#This Row],[Use Case 2]],";",Parameter[[#This Row],[Use Case 3]],";",Parameter[[#This Row],[Use Case 4]],";",Parameter[[#This Row],[Use Case 5]],";")</f>
        <v>Planung Baustoffe;;;;;</v>
      </c>
      <c r="V2001" t="s">
        <v>34</v>
      </c>
      <c r="W2001">
        <v>2022</v>
      </c>
      <c r="Y2001" t="s">
        <v>4661</v>
      </c>
      <c r="AD2001">
        <f t="shared" si="31"/>
        <v>2000</v>
      </c>
    </row>
    <row r="2002" spans="1:30" hidden="1" x14ac:dyDescent="0.3">
      <c r="E2002" t="s">
        <v>228</v>
      </c>
      <c r="F2002" t="s">
        <v>1954</v>
      </c>
      <c r="G2002" t="s">
        <v>1989</v>
      </c>
      <c r="H2002" t="s">
        <v>1686</v>
      </c>
      <c r="I2002" t="s">
        <v>79</v>
      </c>
      <c r="P2002" t="s">
        <v>4477</v>
      </c>
      <c r="U2002" t="str">
        <f>CONCATENATE(Parameter[[#This Row],[Use Case 1]],";",Parameter[[#This Row],[Use Case 2]],";",Parameter[[#This Row],[Use Case 3]],";",Parameter[[#This Row],[Use Case 4]],";",Parameter[[#This Row],[Use Case 5]],";")</f>
        <v>Planung Baustoffe;;;;;</v>
      </c>
      <c r="V2002" t="s">
        <v>34</v>
      </c>
      <c r="W2002">
        <v>2022</v>
      </c>
      <c r="Y2002" t="s">
        <v>4661</v>
      </c>
      <c r="AD2002">
        <f t="shared" si="31"/>
        <v>2001</v>
      </c>
    </row>
    <row r="2003" spans="1:30" hidden="1" x14ac:dyDescent="0.3">
      <c r="E2003" t="s">
        <v>228</v>
      </c>
      <c r="F2003" t="s">
        <v>1954</v>
      </c>
      <c r="G2003" t="s">
        <v>1989</v>
      </c>
      <c r="H2003" t="s">
        <v>1993</v>
      </c>
      <c r="I2003" t="s">
        <v>79</v>
      </c>
      <c r="P2003" t="s">
        <v>4477</v>
      </c>
      <c r="U2003" t="str">
        <f>CONCATENATE(Parameter[[#This Row],[Use Case 1]],";",Parameter[[#This Row],[Use Case 2]],";",Parameter[[#This Row],[Use Case 3]],";",Parameter[[#This Row],[Use Case 4]],";",Parameter[[#This Row],[Use Case 5]],";")</f>
        <v>Planung Baustoffe;;;;;</v>
      </c>
      <c r="V2003" t="s">
        <v>34</v>
      </c>
      <c r="W2003">
        <v>2022</v>
      </c>
      <c r="Y2003" t="s">
        <v>4661</v>
      </c>
      <c r="AD2003">
        <f t="shared" si="31"/>
        <v>2002</v>
      </c>
    </row>
    <row r="2004" spans="1:30" hidden="1" x14ac:dyDescent="0.3">
      <c r="E2004" t="s">
        <v>228</v>
      </c>
      <c r="F2004" t="s">
        <v>1954</v>
      </c>
      <c r="G2004" t="s">
        <v>1989</v>
      </c>
      <c r="H2004" t="s">
        <v>1994</v>
      </c>
      <c r="I2004" t="s">
        <v>79</v>
      </c>
      <c r="P2004" t="s">
        <v>4477</v>
      </c>
      <c r="U2004" t="str">
        <f>CONCATENATE(Parameter[[#This Row],[Use Case 1]],";",Parameter[[#This Row],[Use Case 2]],";",Parameter[[#This Row],[Use Case 3]],";",Parameter[[#This Row],[Use Case 4]],";",Parameter[[#This Row],[Use Case 5]],";")</f>
        <v>Planung Baustoffe;;;;;</v>
      </c>
      <c r="V2004" t="s">
        <v>34</v>
      </c>
      <c r="W2004">
        <v>2022</v>
      </c>
      <c r="Y2004" t="s">
        <v>4661</v>
      </c>
      <c r="AD2004">
        <f t="shared" si="31"/>
        <v>2003</v>
      </c>
    </row>
    <row r="2005" spans="1:30" hidden="1" x14ac:dyDescent="0.3">
      <c r="E2005" t="s">
        <v>228</v>
      </c>
      <c r="F2005" t="s">
        <v>1954</v>
      </c>
      <c r="G2005" t="s">
        <v>1989</v>
      </c>
      <c r="H2005" t="s">
        <v>1995</v>
      </c>
      <c r="I2005" t="s">
        <v>79</v>
      </c>
      <c r="P2005" t="s">
        <v>4477</v>
      </c>
      <c r="U2005" t="str">
        <f>CONCATENATE(Parameter[[#This Row],[Use Case 1]],";",Parameter[[#This Row],[Use Case 2]],";",Parameter[[#This Row],[Use Case 3]],";",Parameter[[#This Row],[Use Case 4]],";",Parameter[[#This Row],[Use Case 5]],";")</f>
        <v>Planung Baustoffe;;;;;</v>
      </c>
      <c r="V2005" t="s">
        <v>34</v>
      </c>
      <c r="W2005">
        <v>2022</v>
      </c>
      <c r="Y2005" t="s">
        <v>4661</v>
      </c>
      <c r="AD2005">
        <f t="shared" si="31"/>
        <v>2004</v>
      </c>
    </row>
    <row r="2006" spans="1:30" hidden="1" x14ac:dyDescent="0.3">
      <c r="E2006" t="s">
        <v>228</v>
      </c>
      <c r="F2006" t="s">
        <v>1954</v>
      </c>
      <c r="G2006" t="s">
        <v>1989</v>
      </c>
      <c r="H2006" t="s">
        <v>1996</v>
      </c>
      <c r="I2006" t="s">
        <v>79</v>
      </c>
      <c r="P2006" t="s">
        <v>4477</v>
      </c>
      <c r="U2006" t="str">
        <f>CONCATENATE(Parameter[[#This Row],[Use Case 1]],";",Parameter[[#This Row],[Use Case 2]],";",Parameter[[#This Row],[Use Case 3]],";",Parameter[[#This Row],[Use Case 4]],";",Parameter[[#This Row],[Use Case 5]],";")</f>
        <v>Planung Baustoffe;;;;;</v>
      </c>
      <c r="V2006" t="s">
        <v>34</v>
      </c>
      <c r="W2006">
        <v>2022</v>
      </c>
      <c r="Y2006" t="s">
        <v>4661</v>
      </c>
      <c r="AD2006">
        <f t="shared" si="31"/>
        <v>2005</v>
      </c>
    </row>
    <row r="2007" spans="1:30" hidden="1" x14ac:dyDescent="0.3">
      <c r="E2007" t="s">
        <v>228</v>
      </c>
      <c r="F2007" t="s">
        <v>1954</v>
      </c>
      <c r="G2007" t="s">
        <v>1989</v>
      </c>
      <c r="H2007" t="s">
        <v>1997</v>
      </c>
      <c r="I2007" t="s">
        <v>79</v>
      </c>
      <c r="P2007" t="s">
        <v>4477</v>
      </c>
      <c r="U2007" t="str">
        <f>CONCATENATE(Parameter[[#This Row],[Use Case 1]],";",Parameter[[#This Row],[Use Case 2]],";",Parameter[[#This Row],[Use Case 3]],";",Parameter[[#This Row],[Use Case 4]],";",Parameter[[#This Row],[Use Case 5]],";")</f>
        <v>Planung Baustoffe;;;;;</v>
      </c>
      <c r="V2007" t="s">
        <v>34</v>
      </c>
      <c r="W2007">
        <v>2022</v>
      </c>
      <c r="Y2007" t="s">
        <v>4661</v>
      </c>
      <c r="AD2007">
        <f t="shared" si="31"/>
        <v>2006</v>
      </c>
    </row>
    <row r="2008" spans="1:30" x14ac:dyDescent="0.3">
      <c r="A2008" s="3" t="s">
        <v>29</v>
      </c>
      <c r="B2008" s="3" t="s">
        <v>4602</v>
      </c>
      <c r="C2008" s="3"/>
      <c r="D2008" s="3"/>
      <c r="E2008" s="3" t="s">
        <v>30</v>
      </c>
      <c r="F2008" s="3" t="s">
        <v>1998</v>
      </c>
      <c r="G2008" s="3"/>
      <c r="H2008" s="3"/>
      <c r="I2008" s="3" t="s">
        <v>32</v>
      </c>
      <c r="J2008" s="3" t="s">
        <v>1998</v>
      </c>
      <c r="K2008" s="3"/>
      <c r="L2008" s="3"/>
      <c r="M2008" s="3" t="s">
        <v>4509</v>
      </c>
      <c r="N2008" s="3"/>
      <c r="O2008" s="3"/>
      <c r="P2008" s="3" t="s">
        <v>4477</v>
      </c>
      <c r="Q2008" s="3" t="s">
        <v>44</v>
      </c>
      <c r="R2008" s="3"/>
      <c r="S2008" s="3"/>
      <c r="T2008" s="3"/>
      <c r="U2008" s="3" t="str">
        <f>CONCATENATE(Parameter[[#This Row],[Use Case 1]],";",Parameter[[#This Row],[Use Case 2]],";",Parameter[[#This Row],[Use Case 3]],";",Parameter[[#This Row],[Use Case 4]],";",Parameter[[#This Row],[Use Case 5]],";")</f>
        <v>Planung Baustoffe;Kostenermittlung;;;;</v>
      </c>
      <c r="V2008" s="3" t="s">
        <v>34</v>
      </c>
      <c r="W2008" s="3">
        <v>2022</v>
      </c>
      <c r="X2008" s="3"/>
      <c r="Y2008" s="3" t="s">
        <v>4661</v>
      </c>
      <c r="Z2008" s="3" t="s">
        <v>1998</v>
      </c>
      <c r="AA2008" s="3" t="s">
        <v>4352</v>
      </c>
      <c r="AB2008" s="3"/>
      <c r="AC2008" s="3"/>
      <c r="AD2008" s="3">
        <f t="shared" si="31"/>
        <v>2007</v>
      </c>
    </row>
    <row r="2009" spans="1:30" x14ac:dyDescent="0.3">
      <c r="A2009" t="s">
        <v>29</v>
      </c>
      <c r="B2009" t="s">
        <v>4602</v>
      </c>
      <c r="E2009" t="s">
        <v>30</v>
      </c>
      <c r="F2009" t="s">
        <v>1998</v>
      </c>
      <c r="G2009" t="s">
        <v>1999</v>
      </c>
      <c r="H2009"/>
      <c r="I2009" t="s">
        <v>37</v>
      </c>
      <c r="J2009" t="s">
        <v>2001</v>
      </c>
      <c r="K2009" t="s">
        <v>47</v>
      </c>
      <c r="L2009" t="s">
        <v>2000</v>
      </c>
      <c r="M2009" t="s">
        <v>41</v>
      </c>
      <c r="N2009" t="s">
        <v>55</v>
      </c>
      <c r="O2009" t="s">
        <v>43</v>
      </c>
      <c r="P2009" t="s">
        <v>44</v>
      </c>
      <c r="U2009" t="str">
        <f>CONCATENATE(Parameter[[#This Row],[Use Case 1]],";",Parameter[[#This Row],[Use Case 2]],";",Parameter[[#This Row],[Use Case 3]],";",Parameter[[#This Row],[Use Case 4]],";",Parameter[[#This Row],[Use Case 5]],";")</f>
        <v>Kostenermittlung;;;;;</v>
      </c>
      <c r="V2009" t="s">
        <v>34</v>
      </c>
      <c r="W2009">
        <v>2022</v>
      </c>
      <c r="Y2009" t="s">
        <v>4661</v>
      </c>
      <c r="Z2009" t="str">
        <f>"Asi_"&amp;MID(J2009,3,40)</f>
        <v>Asi_FlamableSubstrate</v>
      </c>
      <c r="AD2009">
        <f t="shared" si="31"/>
        <v>2008</v>
      </c>
    </row>
    <row r="2010" spans="1:30" x14ac:dyDescent="0.3">
      <c r="A2010" t="s">
        <v>29</v>
      </c>
      <c r="B2010" t="s">
        <v>4602</v>
      </c>
      <c r="E2010" t="s">
        <v>30</v>
      </c>
      <c r="F2010" t="s">
        <v>1998</v>
      </c>
      <c r="G2010" t="s">
        <v>2002</v>
      </c>
      <c r="H2010"/>
      <c r="I2010" t="s">
        <v>37</v>
      </c>
      <c r="J2010" t="s">
        <v>2004</v>
      </c>
      <c r="K2010" t="s">
        <v>74</v>
      </c>
      <c r="L2010" t="s">
        <v>2003</v>
      </c>
      <c r="M2010" t="s">
        <v>41</v>
      </c>
      <c r="N2010" t="s">
        <v>55</v>
      </c>
      <c r="O2010" t="s">
        <v>43</v>
      </c>
      <c r="P2010" t="s">
        <v>44</v>
      </c>
      <c r="U2010" t="str">
        <f>CONCATENATE(Parameter[[#This Row],[Use Case 1]],";",Parameter[[#This Row],[Use Case 2]],";",Parameter[[#This Row],[Use Case 3]],";",Parameter[[#This Row],[Use Case 4]],";",Parameter[[#This Row],[Use Case 5]],";")</f>
        <v>Kostenermittlung;;;;;</v>
      </c>
      <c r="V2010" t="s">
        <v>34</v>
      </c>
      <c r="W2010">
        <v>2022</v>
      </c>
      <c r="Y2010" t="s">
        <v>4661</v>
      </c>
      <c r="Z2010" t="s">
        <v>2005</v>
      </c>
      <c r="AD2010">
        <f t="shared" si="31"/>
        <v>2009</v>
      </c>
    </row>
    <row r="2011" spans="1:30" x14ac:dyDescent="0.3">
      <c r="A2011" t="s">
        <v>29</v>
      </c>
      <c r="B2011" t="s">
        <v>4602</v>
      </c>
      <c r="E2011" t="s">
        <v>30</v>
      </c>
      <c r="F2011" t="s">
        <v>1998</v>
      </c>
      <c r="G2011" t="s">
        <v>2002</v>
      </c>
      <c r="H2011" t="s">
        <v>115</v>
      </c>
      <c r="I2011" t="s">
        <v>79</v>
      </c>
      <c r="P2011" t="s">
        <v>44</v>
      </c>
      <c r="U2011" t="str">
        <f>CONCATENATE(Parameter[[#This Row],[Use Case 1]],";",Parameter[[#This Row],[Use Case 2]],";",Parameter[[#This Row],[Use Case 3]],";",Parameter[[#This Row],[Use Case 4]],";",Parameter[[#This Row],[Use Case 5]],";")</f>
        <v>Kostenermittlung;;;;;</v>
      </c>
      <c r="V2011" t="s">
        <v>34</v>
      </c>
      <c r="W2011">
        <v>2022</v>
      </c>
      <c r="Y2011" t="s">
        <v>4661</v>
      </c>
      <c r="AD2011">
        <f t="shared" si="31"/>
        <v>2010</v>
      </c>
    </row>
    <row r="2012" spans="1:30" x14ac:dyDescent="0.3">
      <c r="A2012" t="s">
        <v>29</v>
      </c>
      <c r="B2012" t="s">
        <v>4602</v>
      </c>
      <c r="E2012" t="s">
        <v>30</v>
      </c>
      <c r="F2012" t="s">
        <v>1998</v>
      </c>
      <c r="G2012" t="s">
        <v>2002</v>
      </c>
      <c r="H2012" t="s">
        <v>1686</v>
      </c>
      <c r="I2012" t="s">
        <v>79</v>
      </c>
      <c r="P2012" t="s">
        <v>44</v>
      </c>
      <c r="U2012" t="str">
        <f>CONCATENATE(Parameter[[#This Row],[Use Case 1]],";",Parameter[[#This Row],[Use Case 2]],";",Parameter[[#This Row],[Use Case 3]],";",Parameter[[#This Row],[Use Case 4]],";",Parameter[[#This Row],[Use Case 5]],";")</f>
        <v>Kostenermittlung;;;;;</v>
      </c>
      <c r="V2012" t="s">
        <v>34</v>
      </c>
      <c r="W2012">
        <v>2022</v>
      </c>
      <c r="Y2012" t="s">
        <v>4661</v>
      </c>
      <c r="AD2012">
        <f t="shared" si="31"/>
        <v>2011</v>
      </c>
    </row>
    <row r="2013" spans="1:30" x14ac:dyDescent="0.3">
      <c r="A2013" t="s">
        <v>29</v>
      </c>
      <c r="B2013" t="s">
        <v>4602</v>
      </c>
      <c r="E2013" t="s">
        <v>30</v>
      </c>
      <c r="F2013" t="s">
        <v>1998</v>
      </c>
      <c r="G2013" t="s">
        <v>2002</v>
      </c>
      <c r="H2013" t="s">
        <v>2006</v>
      </c>
      <c r="I2013" t="s">
        <v>79</v>
      </c>
      <c r="P2013" t="s">
        <v>44</v>
      </c>
      <c r="U2013" t="str">
        <f>CONCATENATE(Parameter[[#This Row],[Use Case 1]],";",Parameter[[#This Row],[Use Case 2]],";",Parameter[[#This Row],[Use Case 3]],";",Parameter[[#This Row],[Use Case 4]],";",Parameter[[#This Row],[Use Case 5]],";")</f>
        <v>Kostenermittlung;;;;;</v>
      </c>
      <c r="V2013" t="s">
        <v>34</v>
      </c>
      <c r="W2013">
        <v>2022</v>
      </c>
      <c r="Y2013" t="s">
        <v>4661</v>
      </c>
      <c r="AD2013">
        <f t="shared" si="31"/>
        <v>2012</v>
      </c>
    </row>
    <row r="2014" spans="1:30" x14ac:dyDescent="0.3">
      <c r="A2014" t="s">
        <v>29</v>
      </c>
      <c r="B2014" t="s">
        <v>4602</v>
      </c>
      <c r="E2014" t="s">
        <v>30</v>
      </c>
      <c r="F2014" t="s">
        <v>1998</v>
      </c>
      <c r="G2014" t="s">
        <v>2002</v>
      </c>
      <c r="H2014" t="s">
        <v>2007</v>
      </c>
      <c r="I2014" t="s">
        <v>79</v>
      </c>
      <c r="P2014" t="s">
        <v>44</v>
      </c>
      <c r="U2014" t="str">
        <f>CONCATENATE(Parameter[[#This Row],[Use Case 1]],";",Parameter[[#This Row],[Use Case 2]],";",Parameter[[#This Row],[Use Case 3]],";",Parameter[[#This Row],[Use Case 4]],";",Parameter[[#This Row],[Use Case 5]],";")</f>
        <v>Kostenermittlung;;;;;</v>
      </c>
      <c r="V2014" t="s">
        <v>34</v>
      </c>
      <c r="W2014">
        <v>2022</v>
      </c>
      <c r="Y2014" t="s">
        <v>4661</v>
      </c>
      <c r="AD2014">
        <f t="shared" si="31"/>
        <v>2013</v>
      </c>
    </row>
    <row r="2015" spans="1:30" x14ac:dyDescent="0.3">
      <c r="A2015" t="s">
        <v>29</v>
      </c>
      <c r="B2015" t="s">
        <v>4602</v>
      </c>
      <c r="E2015" t="s">
        <v>30</v>
      </c>
      <c r="F2015" t="s">
        <v>1998</v>
      </c>
      <c r="G2015" t="s">
        <v>2002</v>
      </c>
      <c r="H2015" t="s">
        <v>3040</v>
      </c>
      <c r="I2015" t="s">
        <v>79</v>
      </c>
      <c r="P2015" t="s">
        <v>44</v>
      </c>
      <c r="U2015" t="str">
        <f>CONCATENATE(Parameter[[#This Row],[Use Case 1]],";",Parameter[[#This Row],[Use Case 2]],";",Parameter[[#This Row],[Use Case 3]],";",Parameter[[#This Row],[Use Case 4]],";",Parameter[[#This Row],[Use Case 5]],";")</f>
        <v>Kostenermittlung;;;;;</v>
      </c>
      <c r="V2015" t="s">
        <v>34</v>
      </c>
      <c r="W2015">
        <v>2022</v>
      </c>
      <c r="Y2015" t="s">
        <v>4661</v>
      </c>
      <c r="AD2015">
        <f t="shared" si="31"/>
        <v>2014</v>
      </c>
    </row>
    <row r="2016" spans="1:30" x14ac:dyDescent="0.3">
      <c r="A2016" t="s">
        <v>29</v>
      </c>
      <c r="B2016" t="s">
        <v>4602</v>
      </c>
      <c r="E2016" t="s">
        <v>30</v>
      </c>
      <c r="F2016" t="s">
        <v>1998</v>
      </c>
      <c r="G2016" t="s">
        <v>2002</v>
      </c>
      <c r="H2016" t="s">
        <v>114</v>
      </c>
      <c r="I2016" t="s">
        <v>79</v>
      </c>
      <c r="P2016" t="s">
        <v>44</v>
      </c>
      <c r="U2016" t="str">
        <f>CONCATENATE(Parameter[[#This Row],[Use Case 1]],";",Parameter[[#This Row],[Use Case 2]],";",Parameter[[#This Row],[Use Case 3]],";",Parameter[[#This Row],[Use Case 4]],";",Parameter[[#This Row],[Use Case 5]],";")</f>
        <v>Kostenermittlung;;;;;</v>
      </c>
      <c r="V2016" t="s">
        <v>34</v>
      </c>
      <c r="W2016">
        <v>2022</v>
      </c>
      <c r="Y2016" t="s">
        <v>4661</v>
      </c>
      <c r="AD2016">
        <f t="shared" si="31"/>
        <v>2015</v>
      </c>
    </row>
    <row r="2017" spans="1:30" x14ac:dyDescent="0.3">
      <c r="A2017" t="s">
        <v>29</v>
      </c>
      <c r="B2017" t="s">
        <v>4602</v>
      </c>
      <c r="E2017" t="s">
        <v>30</v>
      </c>
      <c r="F2017" t="s">
        <v>1998</v>
      </c>
      <c r="G2017" t="s">
        <v>2008</v>
      </c>
      <c r="H2017"/>
      <c r="I2017" t="s">
        <v>37</v>
      </c>
      <c r="J2017" t="s">
        <v>2010</v>
      </c>
      <c r="K2017" t="s">
        <v>74</v>
      </c>
      <c r="L2017" t="s">
        <v>2009</v>
      </c>
      <c r="M2017" t="s">
        <v>41</v>
      </c>
      <c r="N2017" t="s">
        <v>55</v>
      </c>
      <c r="O2017" t="s">
        <v>43</v>
      </c>
      <c r="P2017" t="s">
        <v>44</v>
      </c>
      <c r="U2017" t="str">
        <f>CONCATENATE(Parameter[[#This Row],[Use Case 1]],";",Parameter[[#This Row],[Use Case 2]],";",Parameter[[#This Row],[Use Case 3]],";",Parameter[[#This Row],[Use Case 4]],";",Parameter[[#This Row],[Use Case 5]],";")</f>
        <v>Kostenermittlung;;;;;</v>
      </c>
      <c r="V2017" t="s">
        <v>34</v>
      </c>
      <c r="W2017">
        <v>2022</v>
      </c>
      <c r="Y2017" t="s">
        <v>4661</v>
      </c>
      <c r="Z2017" t="s">
        <v>2011</v>
      </c>
      <c r="AD2017">
        <f t="shared" si="31"/>
        <v>2016</v>
      </c>
    </row>
    <row r="2018" spans="1:30" x14ac:dyDescent="0.3">
      <c r="A2018" t="s">
        <v>29</v>
      </c>
      <c r="B2018" t="s">
        <v>4602</v>
      </c>
      <c r="E2018" t="s">
        <v>30</v>
      </c>
      <c r="F2018" t="s">
        <v>1998</v>
      </c>
      <c r="G2018" t="s">
        <v>2008</v>
      </c>
      <c r="H2018" t="s">
        <v>115</v>
      </c>
      <c r="I2018" t="s">
        <v>79</v>
      </c>
      <c r="P2018" t="s">
        <v>44</v>
      </c>
      <c r="U2018" t="str">
        <f>CONCATENATE(Parameter[[#This Row],[Use Case 1]],";",Parameter[[#This Row],[Use Case 2]],";",Parameter[[#This Row],[Use Case 3]],";",Parameter[[#This Row],[Use Case 4]],";",Parameter[[#This Row],[Use Case 5]],";")</f>
        <v>Kostenermittlung;;;;;</v>
      </c>
      <c r="V2018" t="s">
        <v>34</v>
      </c>
      <c r="W2018">
        <v>2022</v>
      </c>
      <c r="Y2018" t="s">
        <v>4661</v>
      </c>
      <c r="AD2018">
        <f t="shared" si="31"/>
        <v>2017</v>
      </c>
    </row>
    <row r="2019" spans="1:30" x14ac:dyDescent="0.3">
      <c r="A2019" t="s">
        <v>29</v>
      </c>
      <c r="B2019" t="s">
        <v>4602</v>
      </c>
      <c r="E2019" t="s">
        <v>30</v>
      </c>
      <c r="F2019" t="s">
        <v>1998</v>
      </c>
      <c r="G2019" t="s">
        <v>2008</v>
      </c>
      <c r="H2019" t="s">
        <v>1686</v>
      </c>
      <c r="I2019" t="s">
        <v>79</v>
      </c>
      <c r="P2019" t="s">
        <v>44</v>
      </c>
      <c r="U2019" t="str">
        <f>CONCATENATE(Parameter[[#This Row],[Use Case 1]],";",Parameter[[#This Row],[Use Case 2]],";",Parameter[[#This Row],[Use Case 3]],";",Parameter[[#This Row],[Use Case 4]],";",Parameter[[#This Row],[Use Case 5]],";")</f>
        <v>Kostenermittlung;;;;;</v>
      </c>
      <c r="V2019" t="s">
        <v>34</v>
      </c>
      <c r="W2019">
        <v>2022</v>
      </c>
      <c r="Y2019" t="s">
        <v>4661</v>
      </c>
      <c r="AD2019">
        <f t="shared" si="31"/>
        <v>2018</v>
      </c>
    </row>
    <row r="2020" spans="1:30" x14ac:dyDescent="0.3">
      <c r="A2020" t="s">
        <v>29</v>
      </c>
      <c r="B2020" t="s">
        <v>4602</v>
      </c>
      <c r="E2020" t="s">
        <v>30</v>
      </c>
      <c r="F2020" t="s">
        <v>1998</v>
      </c>
      <c r="G2020" t="s">
        <v>2008</v>
      </c>
      <c r="H2020" t="s">
        <v>2012</v>
      </c>
      <c r="I2020" t="s">
        <v>79</v>
      </c>
      <c r="P2020" t="s">
        <v>44</v>
      </c>
      <c r="U2020" t="str">
        <f>CONCATENATE(Parameter[[#This Row],[Use Case 1]],";",Parameter[[#This Row],[Use Case 2]],";",Parameter[[#This Row],[Use Case 3]],";",Parameter[[#This Row],[Use Case 4]],";",Parameter[[#This Row],[Use Case 5]],";")</f>
        <v>Kostenermittlung;;;;;</v>
      </c>
      <c r="V2020" t="s">
        <v>34</v>
      </c>
      <c r="W2020">
        <v>2022</v>
      </c>
      <c r="Y2020" t="s">
        <v>4661</v>
      </c>
      <c r="AD2020">
        <f t="shared" si="31"/>
        <v>2019</v>
      </c>
    </row>
    <row r="2021" spans="1:30" x14ac:dyDescent="0.3">
      <c r="A2021" t="s">
        <v>29</v>
      </c>
      <c r="B2021" t="s">
        <v>4602</v>
      </c>
      <c r="E2021" t="s">
        <v>30</v>
      </c>
      <c r="F2021" t="s">
        <v>1998</v>
      </c>
      <c r="G2021" t="s">
        <v>2008</v>
      </c>
      <c r="H2021" t="s">
        <v>2013</v>
      </c>
      <c r="I2021" t="s">
        <v>79</v>
      </c>
      <c r="P2021" t="s">
        <v>44</v>
      </c>
      <c r="U2021" t="str">
        <f>CONCATENATE(Parameter[[#This Row],[Use Case 1]],";",Parameter[[#This Row],[Use Case 2]],";",Parameter[[#This Row],[Use Case 3]],";",Parameter[[#This Row],[Use Case 4]],";",Parameter[[#This Row],[Use Case 5]],";")</f>
        <v>Kostenermittlung;;;;;</v>
      </c>
      <c r="V2021" t="s">
        <v>34</v>
      </c>
      <c r="W2021">
        <v>2022</v>
      </c>
      <c r="Y2021" t="s">
        <v>4661</v>
      </c>
      <c r="AD2021">
        <f t="shared" si="31"/>
        <v>2020</v>
      </c>
    </row>
    <row r="2022" spans="1:30" x14ac:dyDescent="0.3">
      <c r="A2022" t="s">
        <v>29</v>
      </c>
      <c r="B2022" t="s">
        <v>4602</v>
      </c>
      <c r="E2022" t="s">
        <v>30</v>
      </c>
      <c r="F2022" t="s">
        <v>1998</v>
      </c>
      <c r="G2022" t="s">
        <v>2008</v>
      </c>
      <c r="H2022" t="s">
        <v>2014</v>
      </c>
      <c r="I2022" t="s">
        <v>79</v>
      </c>
      <c r="P2022" t="s">
        <v>44</v>
      </c>
      <c r="U2022" t="str">
        <f>CONCATENATE(Parameter[[#This Row],[Use Case 1]],";",Parameter[[#This Row],[Use Case 2]],";",Parameter[[#This Row],[Use Case 3]],";",Parameter[[#This Row],[Use Case 4]],";",Parameter[[#This Row],[Use Case 5]],";")</f>
        <v>Kostenermittlung;;;;;</v>
      </c>
      <c r="V2022" t="s">
        <v>34</v>
      </c>
      <c r="W2022">
        <v>2022</v>
      </c>
      <c r="Y2022" t="s">
        <v>4661</v>
      </c>
      <c r="AD2022">
        <f t="shared" si="31"/>
        <v>2021</v>
      </c>
    </row>
    <row r="2023" spans="1:30" x14ac:dyDescent="0.3">
      <c r="A2023" t="s">
        <v>29</v>
      </c>
      <c r="B2023" t="s">
        <v>4602</v>
      </c>
      <c r="E2023" t="s">
        <v>30</v>
      </c>
      <c r="F2023" t="s">
        <v>1998</v>
      </c>
      <c r="G2023" t="s">
        <v>2008</v>
      </c>
      <c r="H2023" t="s">
        <v>2015</v>
      </c>
      <c r="I2023" t="s">
        <v>79</v>
      </c>
      <c r="P2023" t="s">
        <v>44</v>
      </c>
      <c r="U2023" t="str">
        <f>CONCATENATE(Parameter[[#This Row],[Use Case 1]],";",Parameter[[#This Row],[Use Case 2]],";",Parameter[[#This Row],[Use Case 3]],";",Parameter[[#This Row],[Use Case 4]],";",Parameter[[#This Row],[Use Case 5]],";")</f>
        <v>Kostenermittlung;;;;;</v>
      </c>
      <c r="V2023" t="s">
        <v>34</v>
      </c>
      <c r="W2023">
        <v>2022</v>
      </c>
      <c r="Y2023" t="s">
        <v>4661</v>
      </c>
      <c r="AD2023">
        <f t="shared" si="31"/>
        <v>2022</v>
      </c>
    </row>
    <row r="2024" spans="1:30" x14ac:dyDescent="0.3">
      <c r="A2024" t="s">
        <v>29</v>
      </c>
      <c r="B2024" t="s">
        <v>4602</v>
      </c>
      <c r="E2024" t="s">
        <v>30</v>
      </c>
      <c r="F2024" t="s">
        <v>1998</v>
      </c>
      <c r="G2024" t="s">
        <v>2008</v>
      </c>
      <c r="H2024" t="s">
        <v>3040</v>
      </c>
      <c r="I2024" t="s">
        <v>79</v>
      </c>
      <c r="P2024" t="s">
        <v>44</v>
      </c>
      <c r="U2024" t="str">
        <f>CONCATENATE(Parameter[[#This Row],[Use Case 1]],";",Parameter[[#This Row],[Use Case 2]],";",Parameter[[#This Row],[Use Case 3]],";",Parameter[[#This Row],[Use Case 4]],";",Parameter[[#This Row],[Use Case 5]],";")</f>
        <v>Kostenermittlung;;;;;</v>
      </c>
      <c r="V2024" t="s">
        <v>34</v>
      </c>
      <c r="W2024">
        <v>2022</v>
      </c>
      <c r="Y2024" t="s">
        <v>4661</v>
      </c>
      <c r="AD2024">
        <f t="shared" si="31"/>
        <v>2023</v>
      </c>
    </row>
    <row r="2025" spans="1:30" x14ac:dyDescent="0.3">
      <c r="A2025" t="s">
        <v>29</v>
      </c>
      <c r="B2025" t="s">
        <v>4602</v>
      </c>
      <c r="E2025" t="s">
        <v>30</v>
      </c>
      <c r="F2025" t="s">
        <v>1998</v>
      </c>
      <c r="G2025" t="s">
        <v>2008</v>
      </c>
      <c r="H2025" t="s">
        <v>114</v>
      </c>
      <c r="I2025" t="s">
        <v>79</v>
      </c>
      <c r="P2025" t="s">
        <v>44</v>
      </c>
      <c r="U2025" t="str">
        <f>CONCATENATE(Parameter[[#This Row],[Use Case 1]],";",Parameter[[#This Row],[Use Case 2]],";",Parameter[[#This Row],[Use Case 3]],";",Parameter[[#This Row],[Use Case 4]],";",Parameter[[#This Row],[Use Case 5]],";")</f>
        <v>Kostenermittlung;;;;;</v>
      </c>
      <c r="V2025" t="s">
        <v>34</v>
      </c>
      <c r="W2025">
        <v>2022</v>
      </c>
      <c r="Y2025" t="s">
        <v>4661</v>
      </c>
      <c r="AD2025">
        <f t="shared" si="31"/>
        <v>2024</v>
      </c>
    </row>
    <row r="2026" spans="1:30" x14ac:dyDescent="0.3">
      <c r="A2026" t="s">
        <v>29</v>
      </c>
      <c r="B2026" t="s">
        <v>4602</v>
      </c>
      <c r="E2026" t="s">
        <v>30</v>
      </c>
      <c r="F2026" t="s">
        <v>1998</v>
      </c>
      <c r="G2026" t="s">
        <v>2016</v>
      </c>
      <c r="H2026"/>
      <c r="I2026" t="s">
        <v>37</v>
      </c>
      <c r="J2026" t="s">
        <v>2017</v>
      </c>
      <c r="K2026" t="s">
        <v>74</v>
      </c>
      <c r="L2026" t="s">
        <v>1928</v>
      </c>
      <c r="M2026" t="s">
        <v>41</v>
      </c>
      <c r="N2026" t="s">
        <v>55</v>
      </c>
      <c r="O2026" t="s">
        <v>43</v>
      </c>
      <c r="P2026" t="s">
        <v>44</v>
      </c>
      <c r="U2026" t="str">
        <f>CONCATENATE(Parameter[[#This Row],[Use Case 1]],";",Parameter[[#This Row],[Use Case 2]],";",Parameter[[#This Row],[Use Case 3]],";",Parameter[[#This Row],[Use Case 4]],";",Parameter[[#This Row],[Use Case 5]],";")</f>
        <v>Kostenermittlung;;;;;</v>
      </c>
      <c r="V2026" t="s">
        <v>34</v>
      </c>
      <c r="W2026">
        <v>2022</v>
      </c>
      <c r="Y2026" t="s">
        <v>4661</v>
      </c>
      <c r="Z2026" t="s">
        <v>2018</v>
      </c>
      <c r="AD2026">
        <f t="shared" si="31"/>
        <v>2025</v>
      </c>
    </row>
    <row r="2027" spans="1:30" x14ac:dyDescent="0.3">
      <c r="A2027" t="s">
        <v>29</v>
      </c>
      <c r="B2027" t="s">
        <v>4602</v>
      </c>
      <c r="E2027" t="s">
        <v>30</v>
      </c>
      <c r="F2027" t="s">
        <v>1998</v>
      </c>
      <c r="G2027" t="s">
        <v>2016</v>
      </c>
      <c r="H2027" t="s">
        <v>115</v>
      </c>
      <c r="I2027" t="s">
        <v>79</v>
      </c>
      <c r="P2027" t="s">
        <v>44</v>
      </c>
      <c r="U2027" t="str">
        <f>CONCATENATE(Parameter[[#This Row],[Use Case 1]],";",Parameter[[#This Row],[Use Case 2]],";",Parameter[[#This Row],[Use Case 3]],";",Parameter[[#This Row],[Use Case 4]],";",Parameter[[#This Row],[Use Case 5]],";")</f>
        <v>Kostenermittlung;;;;;</v>
      </c>
      <c r="V2027" t="s">
        <v>34</v>
      </c>
      <c r="W2027">
        <v>2022</v>
      </c>
      <c r="Y2027" t="s">
        <v>4661</v>
      </c>
      <c r="AD2027">
        <f t="shared" si="31"/>
        <v>2026</v>
      </c>
    </row>
    <row r="2028" spans="1:30" x14ac:dyDescent="0.3">
      <c r="A2028" t="s">
        <v>29</v>
      </c>
      <c r="B2028" t="s">
        <v>4602</v>
      </c>
      <c r="E2028" t="s">
        <v>30</v>
      </c>
      <c r="F2028" t="s">
        <v>1998</v>
      </c>
      <c r="G2028" t="s">
        <v>2016</v>
      </c>
      <c r="H2028" t="s">
        <v>1686</v>
      </c>
      <c r="I2028" t="s">
        <v>79</v>
      </c>
      <c r="P2028" t="s">
        <v>44</v>
      </c>
      <c r="U2028" t="str">
        <f>CONCATENATE(Parameter[[#This Row],[Use Case 1]],";",Parameter[[#This Row],[Use Case 2]],";",Parameter[[#This Row],[Use Case 3]],";",Parameter[[#This Row],[Use Case 4]],";",Parameter[[#This Row],[Use Case 5]],";")</f>
        <v>Kostenermittlung;;;;;</v>
      </c>
      <c r="V2028" t="s">
        <v>34</v>
      </c>
      <c r="W2028">
        <v>2022</v>
      </c>
      <c r="Y2028" t="s">
        <v>4661</v>
      </c>
      <c r="AD2028">
        <f t="shared" si="31"/>
        <v>2027</v>
      </c>
    </row>
    <row r="2029" spans="1:30" x14ac:dyDescent="0.3">
      <c r="A2029" t="s">
        <v>29</v>
      </c>
      <c r="B2029" t="s">
        <v>4602</v>
      </c>
      <c r="E2029" t="s">
        <v>30</v>
      </c>
      <c r="F2029" t="s">
        <v>1998</v>
      </c>
      <c r="G2029" t="s">
        <v>2016</v>
      </c>
      <c r="H2029" t="s">
        <v>1931</v>
      </c>
      <c r="I2029" t="s">
        <v>79</v>
      </c>
      <c r="P2029" t="s">
        <v>44</v>
      </c>
      <c r="U2029" t="str">
        <f>CONCATENATE(Parameter[[#This Row],[Use Case 1]],";",Parameter[[#This Row],[Use Case 2]],";",Parameter[[#This Row],[Use Case 3]],";",Parameter[[#This Row],[Use Case 4]],";",Parameter[[#This Row],[Use Case 5]],";")</f>
        <v>Kostenermittlung;;;;;</v>
      </c>
      <c r="V2029" t="s">
        <v>34</v>
      </c>
      <c r="W2029">
        <v>2022</v>
      </c>
      <c r="Y2029" t="s">
        <v>4661</v>
      </c>
      <c r="AD2029">
        <f t="shared" si="31"/>
        <v>2028</v>
      </c>
    </row>
    <row r="2030" spans="1:30" x14ac:dyDescent="0.3">
      <c r="A2030" t="s">
        <v>29</v>
      </c>
      <c r="B2030" t="s">
        <v>4602</v>
      </c>
      <c r="E2030" t="s">
        <v>30</v>
      </c>
      <c r="F2030" t="s">
        <v>1998</v>
      </c>
      <c r="G2030" t="s">
        <v>2016</v>
      </c>
      <c r="H2030" t="s">
        <v>1932</v>
      </c>
      <c r="I2030" t="s">
        <v>79</v>
      </c>
      <c r="P2030" t="s">
        <v>44</v>
      </c>
      <c r="U2030" t="str">
        <f>CONCATENATE(Parameter[[#This Row],[Use Case 1]],";",Parameter[[#This Row],[Use Case 2]],";",Parameter[[#This Row],[Use Case 3]],";",Parameter[[#This Row],[Use Case 4]],";",Parameter[[#This Row],[Use Case 5]],";")</f>
        <v>Kostenermittlung;;;;;</v>
      </c>
      <c r="V2030" t="s">
        <v>34</v>
      </c>
      <c r="W2030">
        <v>2022</v>
      </c>
      <c r="Y2030" t="s">
        <v>4661</v>
      </c>
      <c r="AD2030">
        <f t="shared" si="31"/>
        <v>2029</v>
      </c>
    </row>
    <row r="2031" spans="1:30" x14ac:dyDescent="0.3">
      <c r="A2031" t="s">
        <v>29</v>
      </c>
      <c r="B2031" t="s">
        <v>4602</v>
      </c>
      <c r="E2031" t="s">
        <v>30</v>
      </c>
      <c r="F2031" t="s">
        <v>1998</v>
      </c>
      <c r="G2031" t="s">
        <v>2016</v>
      </c>
      <c r="H2031" t="s">
        <v>1933</v>
      </c>
      <c r="I2031" t="s">
        <v>79</v>
      </c>
      <c r="P2031" t="s">
        <v>44</v>
      </c>
      <c r="U2031" t="str">
        <f>CONCATENATE(Parameter[[#This Row],[Use Case 1]],";",Parameter[[#This Row],[Use Case 2]],";",Parameter[[#This Row],[Use Case 3]],";",Parameter[[#This Row],[Use Case 4]],";",Parameter[[#This Row],[Use Case 5]],";")</f>
        <v>Kostenermittlung;;;;;</v>
      </c>
      <c r="V2031" t="s">
        <v>34</v>
      </c>
      <c r="W2031">
        <v>2022</v>
      </c>
      <c r="Y2031" t="s">
        <v>4661</v>
      </c>
      <c r="AD2031">
        <f t="shared" si="31"/>
        <v>2030</v>
      </c>
    </row>
    <row r="2032" spans="1:30" x14ac:dyDescent="0.3">
      <c r="A2032" t="s">
        <v>29</v>
      </c>
      <c r="B2032" t="s">
        <v>4602</v>
      </c>
      <c r="E2032" t="s">
        <v>30</v>
      </c>
      <c r="F2032" t="s">
        <v>1998</v>
      </c>
      <c r="G2032" t="s">
        <v>2016</v>
      </c>
      <c r="H2032" t="s">
        <v>1934</v>
      </c>
      <c r="I2032" t="s">
        <v>79</v>
      </c>
      <c r="P2032" t="s">
        <v>44</v>
      </c>
      <c r="U2032" t="str">
        <f>CONCATENATE(Parameter[[#This Row],[Use Case 1]],";",Parameter[[#This Row],[Use Case 2]],";",Parameter[[#This Row],[Use Case 3]],";",Parameter[[#This Row],[Use Case 4]],";",Parameter[[#This Row],[Use Case 5]],";")</f>
        <v>Kostenermittlung;;;;;</v>
      </c>
      <c r="V2032" t="s">
        <v>34</v>
      </c>
      <c r="W2032">
        <v>2022</v>
      </c>
      <c r="Y2032" t="s">
        <v>4661</v>
      </c>
      <c r="AD2032">
        <f t="shared" si="31"/>
        <v>2031</v>
      </c>
    </row>
    <row r="2033" spans="1:30" x14ac:dyDescent="0.3">
      <c r="A2033" t="s">
        <v>29</v>
      </c>
      <c r="B2033" t="s">
        <v>4602</v>
      </c>
      <c r="E2033" t="s">
        <v>30</v>
      </c>
      <c r="F2033" t="s">
        <v>1998</v>
      </c>
      <c r="G2033" t="s">
        <v>2016</v>
      </c>
      <c r="H2033" t="s">
        <v>1935</v>
      </c>
      <c r="I2033" t="s">
        <v>79</v>
      </c>
      <c r="P2033" t="s">
        <v>44</v>
      </c>
      <c r="U2033" t="str">
        <f>CONCATENATE(Parameter[[#This Row],[Use Case 1]],";",Parameter[[#This Row],[Use Case 2]],";",Parameter[[#This Row],[Use Case 3]],";",Parameter[[#This Row],[Use Case 4]],";",Parameter[[#This Row],[Use Case 5]],";")</f>
        <v>Kostenermittlung;;;;;</v>
      </c>
      <c r="V2033" t="s">
        <v>34</v>
      </c>
      <c r="W2033">
        <v>2022</v>
      </c>
      <c r="Y2033" t="s">
        <v>4661</v>
      </c>
      <c r="AD2033">
        <f t="shared" si="31"/>
        <v>2032</v>
      </c>
    </row>
    <row r="2034" spans="1:30" x14ac:dyDescent="0.3">
      <c r="A2034" t="s">
        <v>29</v>
      </c>
      <c r="B2034" t="s">
        <v>4602</v>
      </c>
      <c r="E2034" t="s">
        <v>30</v>
      </c>
      <c r="F2034" t="s">
        <v>1998</v>
      </c>
      <c r="G2034" t="s">
        <v>2016</v>
      </c>
      <c r="H2034" t="s">
        <v>3040</v>
      </c>
      <c r="I2034" t="s">
        <v>79</v>
      </c>
      <c r="P2034" t="s">
        <v>44</v>
      </c>
      <c r="U2034" t="str">
        <f>CONCATENATE(Parameter[[#This Row],[Use Case 1]],";",Parameter[[#This Row],[Use Case 2]],";",Parameter[[#This Row],[Use Case 3]],";",Parameter[[#This Row],[Use Case 4]],";",Parameter[[#This Row],[Use Case 5]],";")</f>
        <v>Kostenermittlung;;;;;</v>
      </c>
      <c r="V2034" t="s">
        <v>34</v>
      </c>
      <c r="W2034">
        <v>2022</v>
      </c>
      <c r="Y2034" t="s">
        <v>4661</v>
      </c>
      <c r="AD2034">
        <f t="shared" si="31"/>
        <v>2033</v>
      </c>
    </row>
    <row r="2035" spans="1:30" x14ac:dyDescent="0.3">
      <c r="A2035" t="s">
        <v>29</v>
      </c>
      <c r="B2035" t="s">
        <v>4602</v>
      </c>
      <c r="E2035" t="s">
        <v>30</v>
      </c>
      <c r="F2035" t="s">
        <v>1998</v>
      </c>
      <c r="G2035" t="s">
        <v>2016</v>
      </c>
      <c r="H2035" t="s">
        <v>114</v>
      </c>
      <c r="I2035" t="s">
        <v>79</v>
      </c>
      <c r="P2035" t="s">
        <v>44</v>
      </c>
      <c r="U2035" t="str">
        <f>CONCATENATE(Parameter[[#This Row],[Use Case 1]],";",Parameter[[#This Row],[Use Case 2]],";",Parameter[[#This Row],[Use Case 3]],";",Parameter[[#This Row],[Use Case 4]],";",Parameter[[#This Row],[Use Case 5]],";")</f>
        <v>Kostenermittlung;;;;;</v>
      </c>
      <c r="V2035" t="s">
        <v>34</v>
      </c>
      <c r="W2035">
        <v>2022</v>
      </c>
      <c r="Y2035" t="s">
        <v>4661</v>
      </c>
      <c r="AD2035">
        <f t="shared" si="31"/>
        <v>2034</v>
      </c>
    </row>
    <row r="2036" spans="1:30" x14ac:dyDescent="0.3">
      <c r="A2036" t="s">
        <v>29</v>
      </c>
      <c r="B2036" t="s">
        <v>4602</v>
      </c>
      <c r="E2036" t="s">
        <v>30</v>
      </c>
      <c r="F2036" t="s">
        <v>1998</v>
      </c>
      <c r="G2036" t="s">
        <v>2019</v>
      </c>
      <c r="H2036"/>
      <c r="I2036" t="s">
        <v>37</v>
      </c>
      <c r="J2036" t="s">
        <v>2020</v>
      </c>
      <c r="K2036" t="s">
        <v>74</v>
      </c>
      <c r="L2036" t="s">
        <v>1937</v>
      </c>
      <c r="M2036" t="s">
        <v>41</v>
      </c>
      <c r="N2036" t="s">
        <v>55</v>
      </c>
      <c r="O2036" t="s">
        <v>43</v>
      </c>
      <c r="P2036" t="s">
        <v>44</v>
      </c>
      <c r="U2036" t="str">
        <f>CONCATENATE(Parameter[[#This Row],[Use Case 1]],";",Parameter[[#This Row],[Use Case 2]],";",Parameter[[#This Row],[Use Case 3]],";",Parameter[[#This Row],[Use Case 4]],";",Parameter[[#This Row],[Use Case 5]],";")</f>
        <v>Kostenermittlung;;;;;</v>
      </c>
      <c r="V2036" t="s">
        <v>34</v>
      </c>
      <c r="W2036">
        <v>2022</v>
      </c>
      <c r="Y2036" t="s">
        <v>4661</v>
      </c>
      <c r="Z2036" t="s">
        <v>2021</v>
      </c>
      <c r="AD2036">
        <f t="shared" si="31"/>
        <v>2035</v>
      </c>
    </row>
    <row r="2037" spans="1:30" x14ac:dyDescent="0.3">
      <c r="A2037" t="s">
        <v>29</v>
      </c>
      <c r="B2037" t="s">
        <v>4602</v>
      </c>
      <c r="E2037" t="s">
        <v>30</v>
      </c>
      <c r="F2037" t="s">
        <v>1998</v>
      </c>
      <c r="G2037" t="s">
        <v>2019</v>
      </c>
      <c r="H2037" t="s">
        <v>115</v>
      </c>
      <c r="I2037" t="s">
        <v>79</v>
      </c>
      <c r="P2037" t="s">
        <v>44</v>
      </c>
      <c r="U2037" t="str">
        <f>CONCATENATE(Parameter[[#This Row],[Use Case 1]],";",Parameter[[#This Row],[Use Case 2]],";",Parameter[[#This Row],[Use Case 3]],";",Parameter[[#This Row],[Use Case 4]],";",Parameter[[#This Row],[Use Case 5]],";")</f>
        <v>Kostenermittlung;;;;;</v>
      </c>
      <c r="V2037" t="s">
        <v>34</v>
      </c>
      <c r="W2037">
        <v>2022</v>
      </c>
      <c r="Y2037" t="s">
        <v>4661</v>
      </c>
      <c r="AD2037">
        <f t="shared" si="31"/>
        <v>2036</v>
      </c>
    </row>
    <row r="2038" spans="1:30" x14ac:dyDescent="0.3">
      <c r="A2038" t="s">
        <v>29</v>
      </c>
      <c r="B2038" t="s">
        <v>4602</v>
      </c>
      <c r="E2038" t="s">
        <v>30</v>
      </c>
      <c r="F2038" t="s">
        <v>1998</v>
      </c>
      <c r="G2038" t="s">
        <v>2019</v>
      </c>
      <c r="H2038" t="s">
        <v>1686</v>
      </c>
      <c r="I2038" t="s">
        <v>79</v>
      </c>
      <c r="P2038" t="s">
        <v>44</v>
      </c>
      <c r="U2038" t="str">
        <f>CONCATENATE(Parameter[[#This Row],[Use Case 1]],";",Parameter[[#This Row],[Use Case 2]],";",Parameter[[#This Row],[Use Case 3]],";",Parameter[[#This Row],[Use Case 4]],";",Parameter[[#This Row],[Use Case 5]],";")</f>
        <v>Kostenermittlung;;;;;</v>
      </c>
      <c r="V2038" t="s">
        <v>34</v>
      </c>
      <c r="W2038">
        <v>2022</v>
      </c>
      <c r="Y2038" t="s">
        <v>4661</v>
      </c>
      <c r="AD2038">
        <f t="shared" si="31"/>
        <v>2037</v>
      </c>
    </row>
    <row r="2039" spans="1:30" x14ac:dyDescent="0.3">
      <c r="A2039" t="s">
        <v>29</v>
      </c>
      <c r="B2039" t="s">
        <v>4602</v>
      </c>
      <c r="E2039" t="s">
        <v>30</v>
      </c>
      <c r="F2039" t="s">
        <v>1998</v>
      </c>
      <c r="G2039" t="s">
        <v>2019</v>
      </c>
      <c r="H2039" t="s">
        <v>1940</v>
      </c>
      <c r="I2039" t="s">
        <v>79</v>
      </c>
      <c r="P2039" t="s">
        <v>44</v>
      </c>
      <c r="U2039" t="str">
        <f>CONCATENATE(Parameter[[#This Row],[Use Case 1]],";",Parameter[[#This Row],[Use Case 2]],";",Parameter[[#This Row],[Use Case 3]],";",Parameter[[#This Row],[Use Case 4]],";",Parameter[[#This Row],[Use Case 5]],";")</f>
        <v>Kostenermittlung;;;;;</v>
      </c>
      <c r="V2039" t="s">
        <v>34</v>
      </c>
      <c r="W2039">
        <v>2022</v>
      </c>
      <c r="Y2039" t="s">
        <v>4661</v>
      </c>
      <c r="AD2039">
        <f t="shared" si="31"/>
        <v>2038</v>
      </c>
    </row>
    <row r="2040" spans="1:30" x14ac:dyDescent="0.3">
      <c r="A2040" t="s">
        <v>29</v>
      </c>
      <c r="B2040" t="s">
        <v>4602</v>
      </c>
      <c r="E2040" t="s">
        <v>30</v>
      </c>
      <c r="F2040" t="s">
        <v>1998</v>
      </c>
      <c r="G2040" t="s">
        <v>2019</v>
      </c>
      <c r="H2040" t="s">
        <v>1941</v>
      </c>
      <c r="I2040" t="s">
        <v>79</v>
      </c>
      <c r="P2040" t="s">
        <v>44</v>
      </c>
      <c r="U2040" t="str">
        <f>CONCATENATE(Parameter[[#This Row],[Use Case 1]],";",Parameter[[#This Row],[Use Case 2]],";",Parameter[[#This Row],[Use Case 3]],";",Parameter[[#This Row],[Use Case 4]],";",Parameter[[#This Row],[Use Case 5]],";")</f>
        <v>Kostenermittlung;;;;;</v>
      </c>
      <c r="V2040" t="s">
        <v>34</v>
      </c>
      <c r="W2040">
        <v>2022</v>
      </c>
      <c r="Y2040" t="s">
        <v>4661</v>
      </c>
      <c r="AD2040">
        <f t="shared" si="31"/>
        <v>2039</v>
      </c>
    </row>
    <row r="2041" spans="1:30" x14ac:dyDescent="0.3">
      <c r="A2041" t="s">
        <v>29</v>
      </c>
      <c r="B2041" t="s">
        <v>4602</v>
      </c>
      <c r="E2041" t="s">
        <v>30</v>
      </c>
      <c r="F2041" t="s">
        <v>1998</v>
      </c>
      <c r="G2041" t="s">
        <v>2019</v>
      </c>
      <c r="H2041" t="s">
        <v>1942</v>
      </c>
      <c r="I2041" t="s">
        <v>79</v>
      </c>
      <c r="P2041" t="s">
        <v>44</v>
      </c>
      <c r="U2041" t="str">
        <f>CONCATENATE(Parameter[[#This Row],[Use Case 1]],";",Parameter[[#This Row],[Use Case 2]],";",Parameter[[#This Row],[Use Case 3]],";",Parameter[[#This Row],[Use Case 4]],";",Parameter[[#This Row],[Use Case 5]],";")</f>
        <v>Kostenermittlung;;;;;</v>
      </c>
      <c r="V2041" t="s">
        <v>34</v>
      </c>
      <c r="W2041">
        <v>2022</v>
      </c>
      <c r="Y2041" t="s">
        <v>4661</v>
      </c>
      <c r="AD2041">
        <f t="shared" si="31"/>
        <v>2040</v>
      </c>
    </row>
    <row r="2042" spans="1:30" x14ac:dyDescent="0.3">
      <c r="A2042" t="s">
        <v>29</v>
      </c>
      <c r="B2042" t="s">
        <v>4602</v>
      </c>
      <c r="E2042" t="s">
        <v>30</v>
      </c>
      <c r="F2042" t="s">
        <v>1998</v>
      </c>
      <c r="G2042" t="s">
        <v>2019</v>
      </c>
      <c r="H2042" t="s">
        <v>3040</v>
      </c>
      <c r="I2042" t="s">
        <v>79</v>
      </c>
      <c r="P2042" t="s">
        <v>44</v>
      </c>
      <c r="U2042" t="str">
        <f>CONCATENATE(Parameter[[#This Row],[Use Case 1]],";",Parameter[[#This Row],[Use Case 2]],";",Parameter[[#This Row],[Use Case 3]],";",Parameter[[#This Row],[Use Case 4]],";",Parameter[[#This Row],[Use Case 5]],";")</f>
        <v>Kostenermittlung;;;;;</v>
      </c>
      <c r="V2042" t="s">
        <v>34</v>
      </c>
      <c r="W2042">
        <v>2022</v>
      </c>
      <c r="Y2042" t="s">
        <v>4661</v>
      </c>
      <c r="AD2042">
        <f t="shared" si="31"/>
        <v>2041</v>
      </c>
    </row>
    <row r="2043" spans="1:30" x14ac:dyDescent="0.3">
      <c r="A2043" t="s">
        <v>29</v>
      </c>
      <c r="B2043" t="s">
        <v>4602</v>
      </c>
      <c r="E2043" t="s">
        <v>30</v>
      </c>
      <c r="F2043" t="s">
        <v>1998</v>
      </c>
      <c r="G2043" t="s">
        <v>2019</v>
      </c>
      <c r="H2043" t="s">
        <v>114</v>
      </c>
      <c r="I2043" t="s">
        <v>79</v>
      </c>
      <c r="P2043" t="s">
        <v>44</v>
      </c>
      <c r="U2043" t="str">
        <f>CONCATENATE(Parameter[[#This Row],[Use Case 1]],";",Parameter[[#This Row],[Use Case 2]],";",Parameter[[#This Row],[Use Case 3]],";",Parameter[[#This Row],[Use Case 4]],";",Parameter[[#This Row],[Use Case 5]],";")</f>
        <v>Kostenermittlung;;;;;</v>
      </c>
      <c r="V2043" t="s">
        <v>34</v>
      </c>
      <c r="W2043">
        <v>2022</v>
      </c>
      <c r="Y2043" t="s">
        <v>4661</v>
      </c>
      <c r="AD2043">
        <f t="shared" si="31"/>
        <v>2042</v>
      </c>
    </row>
    <row r="2044" spans="1:30" x14ac:dyDescent="0.3">
      <c r="A2044" t="s">
        <v>29</v>
      </c>
      <c r="B2044" t="s">
        <v>4602</v>
      </c>
      <c r="E2044" t="s">
        <v>30</v>
      </c>
      <c r="F2044" t="s">
        <v>1998</v>
      </c>
      <c r="G2044" t="s">
        <v>2022</v>
      </c>
      <c r="H2044"/>
      <c r="I2044" t="s">
        <v>37</v>
      </c>
      <c r="J2044" t="s">
        <v>2024</v>
      </c>
      <c r="K2044" t="s">
        <v>47</v>
      </c>
      <c r="L2044" t="s">
        <v>2023</v>
      </c>
      <c r="M2044" t="s">
        <v>41</v>
      </c>
      <c r="N2044" t="s">
        <v>55</v>
      </c>
      <c r="O2044" t="s">
        <v>43</v>
      </c>
      <c r="P2044" t="s">
        <v>44</v>
      </c>
      <c r="U2044" t="str">
        <f>CONCATENATE(Parameter[[#This Row],[Use Case 1]],";",Parameter[[#This Row],[Use Case 2]],";",Parameter[[#This Row],[Use Case 3]],";",Parameter[[#This Row],[Use Case 4]],";",Parameter[[#This Row],[Use Case 5]],";")</f>
        <v>Kostenermittlung;;;;;</v>
      </c>
      <c r="V2044" t="s">
        <v>34</v>
      </c>
      <c r="W2044">
        <v>2022</v>
      </c>
      <c r="Y2044" t="s">
        <v>4661</v>
      </c>
      <c r="Z2044" t="str">
        <f>"Asi_"&amp;MID(J2044,3,40)</f>
        <v>Asi_UtilisedRoof</v>
      </c>
      <c r="AD2044">
        <f t="shared" si="31"/>
        <v>2043</v>
      </c>
    </row>
    <row r="2045" spans="1:30" x14ac:dyDescent="0.3">
      <c r="A2045" t="s">
        <v>29</v>
      </c>
      <c r="B2045" t="s">
        <v>4602</v>
      </c>
      <c r="E2045" t="s">
        <v>30</v>
      </c>
      <c r="F2045" t="s">
        <v>1998</v>
      </c>
      <c r="G2045" t="s">
        <v>2025</v>
      </c>
      <c r="H2045"/>
      <c r="I2045" t="s">
        <v>37</v>
      </c>
      <c r="J2045" t="s">
        <v>2027</v>
      </c>
      <c r="K2045" t="s">
        <v>47</v>
      </c>
      <c r="L2045" t="s">
        <v>2026</v>
      </c>
      <c r="M2045" t="s">
        <v>41</v>
      </c>
      <c r="N2045" t="s">
        <v>55</v>
      </c>
      <c r="O2045" t="s">
        <v>43</v>
      </c>
      <c r="P2045" t="s">
        <v>44</v>
      </c>
      <c r="U2045" t="str">
        <f>CONCATENATE(Parameter[[#This Row],[Use Case 1]],";",Parameter[[#This Row],[Use Case 2]],";",Parameter[[#This Row],[Use Case 3]],";",Parameter[[#This Row],[Use Case 4]],";",Parameter[[#This Row],[Use Case 5]],";")</f>
        <v>Kostenermittlung;;;;;</v>
      </c>
      <c r="V2045" t="s">
        <v>34</v>
      </c>
      <c r="W2045">
        <v>2022</v>
      </c>
      <c r="Y2045" t="s">
        <v>4661</v>
      </c>
      <c r="Z2045" t="str">
        <f>"Asi_"&amp;MID(J2045,3,40)</f>
        <v>Asi_ShearResistantSealing</v>
      </c>
      <c r="AD2045">
        <f t="shared" si="31"/>
        <v>2044</v>
      </c>
    </row>
    <row r="2046" spans="1:30" x14ac:dyDescent="0.3">
      <c r="A2046" t="s">
        <v>29</v>
      </c>
      <c r="B2046" t="s">
        <v>4602</v>
      </c>
      <c r="E2046" t="s">
        <v>30</v>
      </c>
      <c r="F2046" t="s">
        <v>1998</v>
      </c>
      <c r="G2046" t="s">
        <v>2028</v>
      </c>
      <c r="H2046"/>
      <c r="I2046" t="s">
        <v>37</v>
      </c>
      <c r="J2046" t="s">
        <v>2029</v>
      </c>
      <c r="K2046" t="s">
        <v>74</v>
      </c>
      <c r="L2046" t="s">
        <v>1844</v>
      </c>
      <c r="M2046" t="s">
        <v>41</v>
      </c>
      <c r="N2046" t="s">
        <v>55</v>
      </c>
      <c r="O2046" t="s">
        <v>43</v>
      </c>
      <c r="P2046" t="s">
        <v>44</v>
      </c>
      <c r="U2046" t="str">
        <f>CONCATENATE(Parameter[[#This Row],[Use Case 1]],";",Parameter[[#This Row],[Use Case 2]],";",Parameter[[#This Row],[Use Case 3]],";",Parameter[[#This Row],[Use Case 4]],";",Parameter[[#This Row],[Use Case 5]],";")</f>
        <v>Kostenermittlung;;;;;</v>
      </c>
      <c r="V2046" t="s">
        <v>34</v>
      </c>
      <c r="W2046">
        <v>2022</v>
      </c>
      <c r="Y2046" t="s">
        <v>4661</v>
      </c>
      <c r="Z2046" t="s">
        <v>2030</v>
      </c>
      <c r="AD2046">
        <f t="shared" si="31"/>
        <v>2045</v>
      </c>
    </row>
    <row r="2047" spans="1:30" x14ac:dyDescent="0.3">
      <c r="A2047" t="s">
        <v>29</v>
      </c>
      <c r="B2047" t="s">
        <v>4602</v>
      </c>
      <c r="E2047" t="s">
        <v>30</v>
      </c>
      <c r="F2047" t="s">
        <v>1998</v>
      </c>
      <c r="G2047" t="s">
        <v>2028</v>
      </c>
      <c r="H2047" t="s">
        <v>115</v>
      </c>
      <c r="I2047" t="s">
        <v>79</v>
      </c>
      <c r="P2047" t="s">
        <v>44</v>
      </c>
      <c r="U2047" t="str">
        <f>CONCATENATE(Parameter[[#This Row],[Use Case 1]],";",Parameter[[#This Row],[Use Case 2]],";",Parameter[[#This Row],[Use Case 3]],";",Parameter[[#This Row],[Use Case 4]],";",Parameter[[#This Row],[Use Case 5]],";")</f>
        <v>Kostenermittlung;;;;;</v>
      </c>
      <c r="V2047" t="s">
        <v>34</v>
      </c>
      <c r="W2047">
        <v>2022</v>
      </c>
      <c r="Y2047" t="s">
        <v>4661</v>
      </c>
      <c r="AD2047">
        <f t="shared" si="31"/>
        <v>2046</v>
      </c>
    </row>
    <row r="2048" spans="1:30" x14ac:dyDescent="0.3">
      <c r="A2048" t="s">
        <v>29</v>
      </c>
      <c r="B2048" t="s">
        <v>4602</v>
      </c>
      <c r="E2048" t="s">
        <v>30</v>
      </c>
      <c r="F2048" t="s">
        <v>1998</v>
      </c>
      <c r="G2048" t="s">
        <v>2028</v>
      </c>
      <c r="H2048" t="s">
        <v>1686</v>
      </c>
      <c r="I2048" t="s">
        <v>79</v>
      </c>
      <c r="P2048" t="s">
        <v>44</v>
      </c>
      <c r="U2048" t="str">
        <f>CONCATENATE(Parameter[[#This Row],[Use Case 1]],";",Parameter[[#This Row],[Use Case 2]],";",Parameter[[#This Row],[Use Case 3]],";",Parameter[[#This Row],[Use Case 4]],";",Parameter[[#This Row],[Use Case 5]],";")</f>
        <v>Kostenermittlung;;;;;</v>
      </c>
      <c r="V2048" t="s">
        <v>34</v>
      </c>
      <c r="W2048">
        <v>2022</v>
      </c>
      <c r="Y2048" t="s">
        <v>4661</v>
      </c>
      <c r="AD2048">
        <f t="shared" si="31"/>
        <v>2047</v>
      </c>
    </row>
    <row r="2049" spans="1:30" x14ac:dyDescent="0.3">
      <c r="A2049" t="s">
        <v>29</v>
      </c>
      <c r="B2049" t="s">
        <v>4602</v>
      </c>
      <c r="E2049" t="s">
        <v>30</v>
      </c>
      <c r="F2049" t="s">
        <v>1998</v>
      </c>
      <c r="G2049" t="s">
        <v>2028</v>
      </c>
      <c r="H2049" t="s">
        <v>2031</v>
      </c>
      <c r="I2049" t="s">
        <v>79</v>
      </c>
      <c r="P2049" t="s">
        <v>44</v>
      </c>
      <c r="U2049" t="str">
        <f>CONCATENATE(Parameter[[#This Row],[Use Case 1]],";",Parameter[[#This Row],[Use Case 2]],";",Parameter[[#This Row],[Use Case 3]],";",Parameter[[#This Row],[Use Case 4]],";",Parameter[[#This Row],[Use Case 5]],";")</f>
        <v>Kostenermittlung;;;;;</v>
      </c>
      <c r="V2049" t="s">
        <v>34</v>
      </c>
      <c r="W2049">
        <v>2022</v>
      </c>
      <c r="Y2049" t="s">
        <v>4661</v>
      </c>
      <c r="AD2049">
        <f t="shared" si="31"/>
        <v>2048</v>
      </c>
    </row>
    <row r="2050" spans="1:30" x14ac:dyDescent="0.3">
      <c r="A2050" t="s">
        <v>29</v>
      </c>
      <c r="B2050" t="s">
        <v>4602</v>
      </c>
      <c r="E2050" t="s">
        <v>30</v>
      </c>
      <c r="F2050" t="s">
        <v>1998</v>
      </c>
      <c r="G2050" t="s">
        <v>2028</v>
      </c>
      <c r="H2050" t="s">
        <v>2032</v>
      </c>
      <c r="I2050" t="s">
        <v>79</v>
      </c>
      <c r="P2050" t="s">
        <v>44</v>
      </c>
      <c r="U2050" t="str">
        <f>CONCATENATE(Parameter[[#This Row],[Use Case 1]],";",Parameter[[#This Row],[Use Case 2]],";",Parameter[[#This Row],[Use Case 3]],";",Parameter[[#This Row],[Use Case 4]],";",Parameter[[#This Row],[Use Case 5]],";")</f>
        <v>Kostenermittlung;;;;;</v>
      </c>
      <c r="V2050" t="s">
        <v>34</v>
      </c>
      <c r="W2050">
        <v>2022</v>
      </c>
      <c r="Y2050" t="s">
        <v>4661</v>
      </c>
      <c r="AD2050">
        <f t="shared" si="31"/>
        <v>2049</v>
      </c>
    </row>
    <row r="2051" spans="1:30" x14ac:dyDescent="0.3">
      <c r="A2051" t="s">
        <v>29</v>
      </c>
      <c r="B2051" t="s">
        <v>4602</v>
      </c>
      <c r="E2051" t="s">
        <v>30</v>
      </c>
      <c r="F2051" t="s">
        <v>1998</v>
      </c>
      <c r="G2051" t="s">
        <v>2028</v>
      </c>
      <c r="H2051" t="s">
        <v>1850</v>
      </c>
      <c r="I2051" t="s">
        <v>79</v>
      </c>
      <c r="P2051" t="s">
        <v>44</v>
      </c>
      <c r="U2051" t="str">
        <f>CONCATENATE(Parameter[[#This Row],[Use Case 1]],";",Parameter[[#This Row],[Use Case 2]],";",Parameter[[#This Row],[Use Case 3]],";",Parameter[[#This Row],[Use Case 4]],";",Parameter[[#This Row],[Use Case 5]],";")</f>
        <v>Kostenermittlung;;;;;</v>
      </c>
      <c r="V2051" t="s">
        <v>34</v>
      </c>
      <c r="W2051">
        <v>2022</v>
      </c>
      <c r="Y2051" t="s">
        <v>4661</v>
      </c>
      <c r="AD2051">
        <f t="shared" si="31"/>
        <v>2050</v>
      </c>
    </row>
    <row r="2052" spans="1:30" x14ac:dyDescent="0.3">
      <c r="A2052" t="s">
        <v>29</v>
      </c>
      <c r="B2052" t="s">
        <v>4602</v>
      </c>
      <c r="E2052" t="s">
        <v>30</v>
      </c>
      <c r="F2052" t="s">
        <v>1998</v>
      </c>
      <c r="G2052" t="s">
        <v>2028</v>
      </c>
      <c r="H2052" t="s">
        <v>2033</v>
      </c>
      <c r="I2052" t="s">
        <v>79</v>
      </c>
      <c r="P2052" t="s">
        <v>44</v>
      </c>
      <c r="U2052" t="str">
        <f>CONCATENATE(Parameter[[#This Row],[Use Case 1]],";",Parameter[[#This Row],[Use Case 2]],";",Parameter[[#This Row],[Use Case 3]],";",Parameter[[#This Row],[Use Case 4]],";",Parameter[[#This Row],[Use Case 5]],";")</f>
        <v>Kostenermittlung;;;;;</v>
      </c>
      <c r="V2052" t="s">
        <v>34</v>
      </c>
      <c r="W2052">
        <v>2022</v>
      </c>
      <c r="Y2052" t="s">
        <v>4661</v>
      </c>
      <c r="AD2052">
        <f t="shared" ref="AD2052:AD2115" si="32">AD2051+1</f>
        <v>2051</v>
      </c>
    </row>
    <row r="2053" spans="1:30" x14ac:dyDescent="0.3">
      <c r="A2053" t="s">
        <v>29</v>
      </c>
      <c r="B2053" t="s">
        <v>4602</v>
      </c>
      <c r="E2053" t="s">
        <v>30</v>
      </c>
      <c r="F2053" t="s">
        <v>1998</v>
      </c>
      <c r="G2053" t="s">
        <v>2028</v>
      </c>
      <c r="H2053" t="s">
        <v>1851</v>
      </c>
      <c r="I2053" t="s">
        <v>79</v>
      </c>
      <c r="P2053" t="s">
        <v>44</v>
      </c>
      <c r="U2053" t="str">
        <f>CONCATENATE(Parameter[[#This Row],[Use Case 1]],";",Parameter[[#This Row],[Use Case 2]],";",Parameter[[#This Row],[Use Case 3]],";",Parameter[[#This Row],[Use Case 4]],";",Parameter[[#This Row],[Use Case 5]],";")</f>
        <v>Kostenermittlung;;;;;</v>
      </c>
      <c r="V2053" t="s">
        <v>34</v>
      </c>
      <c r="W2053">
        <v>2022</v>
      </c>
      <c r="Y2053" t="s">
        <v>4661</v>
      </c>
      <c r="AD2053">
        <f t="shared" si="32"/>
        <v>2052</v>
      </c>
    </row>
    <row r="2054" spans="1:30" x14ac:dyDescent="0.3">
      <c r="A2054" t="s">
        <v>29</v>
      </c>
      <c r="B2054" t="s">
        <v>4602</v>
      </c>
      <c r="E2054" t="s">
        <v>30</v>
      </c>
      <c r="F2054" t="s">
        <v>1998</v>
      </c>
      <c r="G2054" t="s">
        <v>2028</v>
      </c>
      <c r="H2054" t="s">
        <v>2034</v>
      </c>
      <c r="I2054" t="s">
        <v>79</v>
      </c>
      <c r="P2054" t="s">
        <v>44</v>
      </c>
      <c r="U2054" t="str">
        <f>CONCATENATE(Parameter[[#This Row],[Use Case 1]],";",Parameter[[#This Row],[Use Case 2]],";",Parameter[[#This Row],[Use Case 3]],";",Parameter[[#This Row],[Use Case 4]],";",Parameter[[#This Row],[Use Case 5]],";")</f>
        <v>Kostenermittlung;;;;;</v>
      </c>
      <c r="V2054" t="s">
        <v>34</v>
      </c>
      <c r="W2054">
        <v>2022</v>
      </c>
      <c r="Y2054" t="s">
        <v>4661</v>
      </c>
      <c r="AD2054">
        <f t="shared" si="32"/>
        <v>2053</v>
      </c>
    </row>
    <row r="2055" spans="1:30" x14ac:dyDescent="0.3">
      <c r="A2055" t="s">
        <v>29</v>
      </c>
      <c r="B2055" t="s">
        <v>4602</v>
      </c>
      <c r="E2055" t="s">
        <v>30</v>
      </c>
      <c r="F2055" t="s">
        <v>1998</v>
      </c>
      <c r="G2055" t="s">
        <v>2028</v>
      </c>
      <c r="H2055" t="s">
        <v>1852</v>
      </c>
      <c r="I2055" t="s">
        <v>79</v>
      </c>
      <c r="P2055" t="s">
        <v>44</v>
      </c>
      <c r="U2055" t="str">
        <f>CONCATENATE(Parameter[[#This Row],[Use Case 1]],";",Parameter[[#This Row],[Use Case 2]],";",Parameter[[#This Row],[Use Case 3]],";",Parameter[[#This Row],[Use Case 4]],";",Parameter[[#This Row],[Use Case 5]],";")</f>
        <v>Kostenermittlung;;;;;</v>
      </c>
      <c r="V2055" t="s">
        <v>34</v>
      </c>
      <c r="W2055">
        <v>2022</v>
      </c>
      <c r="Y2055" t="s">
        <v>4661</v>
      </c>
      <c r="AD2055">
        <f t="shared" si="32"/>
        <v>2054</v>
      </c>
    </row>
    <row r="2056" spans="1:30" x14ac:dyDescent="0.3">
      <c r="A2056" t="s">
        <v>29</v>
      </c>
      <c r="B2056" t="s">
        <v>4602</v>
      </c>
      <c r="E2056" t="s">
        <v>30</v>
      </c>
      <c r="F2056" t="s">
        <v>1998</v>
      </c>
      <c r="G2056" t="s">
        <v>2028</v>
      </c>
      <c r="H2056" t="s">
        <v>2035</v>
      </c>
      <c r="I2056" t="s">
        <v>79</v>
      </c>
      <c r="P2056" t="s">
        <v>44</v>
      </c>
      <c r="U2056" t="str">
        <f>CONCATENATE(Parameter[[#This Row],[Use Case 1]],";",Parameter[[#This Row],[Use Case 2]],";",Parameter[[#This Row],[Use Case 3]],";",Parameter[[#This Row],[Use Case 4]],";",Parameter[[#This Row],[Use Case 5]],";")</f>
        <v>Kostenermittlung;;;;;</v>
      </c>
      <c r="V2056" t="s">
        <v>34</v>
      </c>
      <c r="W2056">
        <v>2022</v>
      </c>
      <c r="Y2056" t="s">
        <v>4661</v>
      </c>
      <c r="AD2056">
        <f t="shared" si="32"/>
        <v>2055</v>
      </c>
    </row>
    <row r="2057" spans="1:30" x14ac:dyDescent="0.3">
      <c r="A2057" t="s">
        <v>29</v>
      </c>
      <c r="B2057" t="s">
        <v>4602</v>
      </c>
      <c r="E2057" t="s">
        <v>30</v>
      </c>
      <c r="F2057" t="s">
        <v>1998</v>
      </c>
      <c r="G2057" t="s">
        <v>2028</v>
      </c>
      <c r="H2057" t="s">
        <v>1179</v>
      </c>
      <c r="I2057" t="s">
        <v>79</v>
      </c>
      <c r="P2057" t="s">
        <v>44</v>
      </c>
      <c r="U2057" t="str">
        <f>CONCATENATE(Parameter[[#This Row],[Use Case 1]],";",Parameter[[#This Row],[Use Case 2]],";",Parameter[[#This Row],[Use Case 3]],";",Parameter[[#This Row],[Use Case 4]],";",Parameter[[#This Row],[Use Case 5]],";")</f>
        <v>Kostenermittlung;;;;;</v>
      </c>
      <c r="V2057" t="s">
        <v>34</v>
      </c>
      <c r="W2057">
        <v>2022</v>
      </c>
      <c r="Y2057" t="s">
        <v>4661</v>
      </c>
      <c r="AD2057">
        <f t="shared" si="32"/>
        <v>2056</v>
      </c>
    </row>
    <row r="2058" spans="1:30" x14ac:dyDescent="0.3">
      <c r="A2058" t="s">
        <v>29</v>
      </c>
      <c r="B2058" t="s">
        <v>4602</v>
      </c>
      <c r="E2058" t="s">
        <v>30</v>
      </c>
      <c r="F2058" t="s">
        <v>1998</v>
      </c>
      <c r="G2058" t="s">
        <v>2028</v>
      </c>
      <c r="H2058" t="s">
        <v>1180</v>
      </c>
      <c r="I2058" t="s">
        <v>79</v>
      </c>
      <c r="P2058" t="s">
        <v>44</v>
      </c>
      <c r="U2058" t="str">
        <f>CONCATENATE(Parameter[[#This Row],[Use Case 1]],";",Parameter[[#This Row],[Use Case 2]],";",Parameter[[#This Row],[Use Case 3]],";",Parameter[[#This Row],[Use Case 4]],";",Parameter[[#This Row],[Use Case 5]],";")</f>
        <v>Kostenermittlung;;;;;</v>
      </c>
      <c r="V2058" t="s">
        <v>34</v>
      </c>
      <c r="W2058">
        <v>2022</v>
      </c>
      <c r="Y2058" t="s">
        <v>4661</v>
      </c>
      <c r="AD2058">
        <f t="shared" si="32"/>
        <v>2057</v>
      </c>
    </row>
    <row r="2059" spans="1:30" x14ac:dyDescent="0.3">
      <c r="A2059" t="s">
        <v>29</v>
      </c>
      <c r="B2059" t="s">
        <v>4602</v>
      </c>
      <c r="E2059" t="s">
        <v>30</v>
      </c>
      <c r="F2059" t="s">
        <v>1998</v>
      </c>
      <c r="G2059" t="s">
        <v>2028</v>
      </c>
      <c r="H2059" t="s">
        <v>1181</v>
      </c>
      <c r="I2059" t="s">
        <v>79</v>
      </c>
      <c r="P2059" t="s">
        <v>44</v>
      </c>
      <c r="U2059" t="str">
        <f>CONCATENATE(Parameter[[#This Row],[Use Case 1]],";",Parameter[[#This Row],[Use Case 2]],";",Parameter[[#This Row],[Use Case 3]],";",Parameter[[#This Row],[Use Case 4]],";",Parameter[[#This Row],[Use Case 5]],";")</f>
        <v>Kostenermittlung;;;;;</v>
      </c>
      <c r="V2059" t="s">
        <v>34</v>
      </c>
      <c r="W2059">
        <v>2022</v>
      </c>
      <c r="Y2059" t="s">
        <v>4661</v>
      </c>
      <c r="AD2059">
        <f t="shared" si="32"/>
        <v>2058</v>
      </c>
    </row>
    <row r="2060" spans="1:30" x14ac:dyDescent="0.3">
      <c r="A2060" t="s">
        <v>29</v>
      </c>
      <c r="B2060" t="s">
        <v>4602</v>
      </c>
      <c r="E2060" t="s">
        <v>30</v>
      </c>
      <c r="F2060" t="s">
        <v>1998</v>
      </c>
      <c r="G2060" t="s">
        <v>2028</v>
      </c>
      <c r="H2060" t="s">
        <v>2036</v>
      </c>
      <c r="I2060" t="s">
        <v>79</v>
      </c>
      <c r="P2060" t="s">
        <v>44</v>
      </c>
      <c r="U2060" t="str">
        <f>CONCATENATE(Parameter[[#This Row],[Use Case 1]],";",Parameter[[#This Row],[Use Case 2]],";",Parameter[[#This Row],[Use Case 3]],";",Parameter[[#This Row],[Use Case 4]],";",Parameter[[#This Row],[Use Case 5]],";")</f>
        <v>Kostenermittlung;;;;;</v>
      </c>
      <c r="V2060" t="s">
        <v>34</v>
      </c>
      <c r="W2060">
        <v>2022</v>
      </c>
      <c r="Y2060" t="s">
        <v>4661</v>
      </c>
      <c r="AD2060">
        <f t="shared" si="32"/>
        <v>2059</v>
      </c>
    </row>
    <row r="2061" spans="1:30" x14ac:dyDescent="0.3">
      <c r="A2061" t="s">
        <v>29</v>
      </c>
      <c r="B2061" t="s">
        <v>4602</v>
      </c>
      <c r="E2061" t="s">
        <v>30</v>
      </c>
      <c r="F2061" t="s">
        <v>1998</v>
      </c>
      <c r="G2061" t="s">
        <v>2028</v>
      </c>
      <c r="H2061" t="s">
        <v>2037</v>
      </c>
      <c r="I2061" t="s">
        <v>79</v>
      </c>
      <c r="P2061" t="s">
        <v>44</v>
      </c>
      <c r="U2061" t="str">
        <f>CONCATENATE(Parameter[[#This Row],[Use Case 1]],";",Parameter[[#This Row],[Use Case 2]],";",Parameter[[#This Row],[Use Case 3]],";",Parameter[[#This Row],[Use Case 4]],";",Parameter[[#This Row],[Use Case 5]],";")</f>
        <v>Kostenermittlung;;;;;</v>
      </c>
      <c r="V2061" t="s">
        <v>34</v>
      </c>
      <c r="W2061">
        <v>2022</v>
      </c>
      <c r="Y2061" t="s">
        <v>4661</v>
      </c>
      <c r="AD2061">
        <f t="shared" si="32"/>
        <v>2060</v>
      </c>
    </row>
    <row r="2062" spans="1:30" x14ac:dyDescent="0.3">
      <c r="A2062" t="s">
        <v>29</v>
      </c>
      <c r="B2062" t="s">
        <v>4602</v>
      </c>
      <c r="E2062" t="s">
        <v>30</v>
      </c>
      <c r="F2062" t="s">
        <v>1998</v>
      </c>
      <c r="G2062" t="s">
        <v>2028</v>
      </c>
      <c r="H2062" t="s">
        <v>2038</v>
      </c>
      <c r="I2062" t="s">
        <v>79</v>
      </c>
      <c r="P2062" t="s">
        <v>44</v>
      </c>
      <c r="U2062" t="str">
        <f>CONCATENATE(Parameter[[#This Row],[Use Case 1]],";",Parameter[[#This Row],[Use Case 2]],";",Parameter[[#This Row],[Use Case 3]],";",Parameter[[#This Row],[Use Case 4]],";",Parameter[[#This Row],[Use Case 5]],";")</f>
        <v>Kostenermittlung;;;;;</v>
      </c>
      <c r="V2062" t="s">
        <v>34</v>
      </c>
      <c r="W2062">
        <v>2022</v>
      </c>
      <c r="Y2062" t="s">
        <v>4661</v>
      </c>
      <c r="AD2062">
        <f t="shared" si="32"/>
        <v>2061</v>
      </c>
    </row>
    <row r="2063" spans="1:30" x14ac:dyDescent="0.3">
      <c r="A2063" t="s">
        <v>29</v>
      </c>
      <c r="B2063" t="s">
        <v>4602</v>
      </c>
      <c r="E2063" t="s">
        <v>30</v>
      </c>
      <c r="F2063" t="s">
        <v>1998</v>
      </c>
      <c r="G2063" t="s">
        <v>2028</v>
      </c>
      <c r="H2063" t="s">
        <v>2039</v>
      </c>
      <c r="I2063" t="s">
        <v>79</v>
      </c>
      <c r="P2063" t="s">
        <v>44</v>
      </c>
      <c r="U2063" t="str">
        <f>CONCATENATE(Parameter[[#This Row],[Use Case 1]],";",Parameter[[#This Row],[Use Case 2]],";",Parameter[[#This Row],[Use Case 3]],";",Parameter[[#This Row],[Use Case 4]],";",Parameter[[#This Row],[Use Case 5]],";")</f>
        <v>Kostenermittlung;;;;;</v>
      </c>
      <c r="V2063" t="s">
        <v>34</v>
      </c>
      <c r="W2063">
        <v>2022</v>
      </c>
      <c r="Y2063" t="s">
        <v>4661</v>
      </c>
      <c r="AD2063">
        <f t="shared" si="32"/>
        <v>2062</v>
      </c>
    </row>
    <row r="2064" spans="1:30" x14ac:dyDescent="0.3">
      <c r="A2064" t="s">
        <v>29</v>
      </c>
      <c r="B2064" t="s">
        <v>4602</v>
      </c>
      <c r="E2064" t="s">
        <v>30</v>
      </c>
      <c r="F2064" t="s">
        <v>1998</v>
      </c>
      <c r="G2064" t="s">
        <v>2028</v>
      </c>
      <c r="H2064" t="s">
        <v>2040</v>
      </c>
      <c r="I2064" t="s">
        <v>79</v>
      </c>
      <c r="P2064" t="s">
        <v>44</v>
      </c>
      <c r="U2064" t="str">
        <f>CONCATENATE(Parameter[[#This Row],[Use Case 1]],";",Parameter[[#This Row],[Use Case 2]],";",Parameter[[#This Row],[Use Case 3]],";",Parameter[[#This Row],[Use Case 4]],";",Parameter[[#This Row],[Use Case 5]],";")</f>
        <v>Kostenermittlung;;;;;</v>
      </c>
      <c r="V2064" t="s">
        <v>34</v>
      </c>
      <c r="W2064">
        <v>2022</v>
      </c>
      <c r="Y2064" t="s">
        <v>4661</v>
      </c>
      <c r="AD2064">
        <f t="shared" si="32"/>
        <v>2063</v>
      </c>
    </row>
    <row r="2065" spans="1:30" x14ac:dyDescent="0.3">
      <c r="A2065" t="s">
        <v>29</v>
      </c>
      <c r="B2065" t="s">
        <v>4602</v>
      </c>
      <c r="E2065" t="s">
        <v>30</v>
      </c>
      <c r="F2065" t="s">
        <v>1998</v>
      </c>
      <c r="G2065" t="s">
        <v>2028</v>
      </c>
      <c r="H2065" t="s">
        <v>1231</v>
      </c>
      <c r="I2065" t="s">
        <v>79</v>
      </c>
      <c r="P2065" t="s">
        <v>44</v>
      </c>
      <c r="U2065" t="str">
        <f>CONCATENATE(Parameter[[#This Row],[Use Case 1]],";",Parameter[[#This Row],[Use Case 2]],";",Parameter[[#This Row],[Use Case 3]],";",Parameter[[#This Row],[Use Case 4]],";",Parameter[[#This Row],[Use Case 5]],";")</f>
        <v>Kostenermittlung;;;;;</v>
      </c>
      <c r="V2065" t="s">
        <v>34</v>
      </c>
      <c r="W2065">
        <v>2022</v>
      </c>
      <c r="Y2065" t="s">
        <v>4661</v>
      </c>
      <c r="AD2065">
        <f t="shared" si="32"/>
        <v>2064</v>
      </c>
    </row>
    <row r="2066" spans="1:30" x14ac:dyDescent="0.3">
      <c r="A2066" t="s">
        <v>29</v>
      </c>
      <c r="B2066" t="s">
        <v>4602</v>
      </c>
      <c r="E2066" t="s">
        <v>30</v>
      </c>
      <c r="F2066" t="s">
        <v>1998</v>
      </c>
      <c r="G2066" t="s">
        <v>2028</v>
      </c>
      <c r="H2066" t="s">
        <v>1232</v>
      </c>
      <c r="I2066" t="s">
        <v>79</v>
      </c>
      <c r="P2066" t="s">
        <v>44</v>
      </c>
      <c r="U2066" t="str">
        <f>CONCATENATE(Parameter[[#This Row],[Use Case 1]],";",Parameter[[#This Row],[Use Case 2]],";",Parameter[[#This Row],[Use Case 3]],";",Parameter[[#This Row],[Use Case 4]],";",Parameter[[#This Row],[Use Case 5]],";")</f>
        <v>Kostenermittlung;;;;;</v>
      </c>
      <c r="V2066" t="s">
        <v>34</v>
      </c>
      <c r="W2066">
        <v>2022</v>
      </c>
      <c r="Y2066" t="s">
        <v>4661</v>
      </c>
      <c r="AD2066">
        <f t="shared" si="32"/>
        <v>2065</v>
      </c>
    </row>
    <row r="2067" spans="1:30" x14ac:dyDescent="0.3">
      <c r="A2067" t="s">
        <v>29</v>
      </c>
      <c r="B2067" t="s">
        <v>4602</v>
      </c>
      <c r="E2067" t="s">
        <v>30</v>
      </c>
      <c r="F2067" t="s">
        <v>1998</v>
      </c>
      <c r="G2067" t="s">
        <v>2028</v>
      </c>
      <c r="H2067" t="s">
        <v>1233</v>
      </c>
      <c r="I2067" t="s">
        <v>79</v>
      </c>
      <c r="P2067" t="s">
        <v>44</v>
      </c>
      <c r="U2067" t="str">
        <f>CONCATENATE(Parameter[[#This Row],[Use Case 1]],";",Parameter[[#This Row],[Use Case 2]],";",Parameter[[#This Row],[Use Case 3]],";",Parameter[[#This Row],[Use Case 4]],";",Parameter[[#This Row],[Use Case 5]],";")</f>
        <v>Kostenermittlung;;;;;</v>
      </c>
      <c r="V2067" t="s">
        <v>34</v>
      </c>
      <c r="W2067">
        <v>2022</v>
      </c>
      <c r="Y2067" t="s">
        <v>4661</v>
      </c>
      <c r="AD2067">
        <f t="shared" si="32"/>
        <v>2066</v>
      </c>
    </row>
    <row r="2068" spans="1:30" x14ac:dyDescent="0.3">
      <c r="A2068" t="s">
        <v>29</v>
      </c>
      <c r="B2068" t="s">
        <v>4602</v>
      </c>
      <c r="E2068" t="s">
        <v>30</v>
      </c>
      <c r="F2068" t="s">
        <v>1998</v>
      </c>
      <c r="G2068" t="s">
        <v>2028</v>
      </c>
      <c r="H2068" t="s">
        <v>1202</v>
      </c>
      <c r="I2068" t="s">
        <v>79</v>
      </c>
      <c r="P2068" t="s">
        <v>44</v>
      </c>
      <c r="U2068" t="str">
        <f>CONCATENATE(Parameter[[#This Row],[Use Case 1]],";",Parameter[[#This Row],[Use Case 2]],";",Parameter[[#This Row],[Use Case 3]],";",Parameter[[#This Row],[Use Case 4]],";",Parameter[[#This Row],[Use Case 5]],";")</f>
        <v>Kostenermittlung;;;;;</v>
      </c>
      <c r="V2068" t="s">
        <v>34</v>
      </c>
      <c r="W2068">
        <v>2022</v>
      </c>
      <c r="Y2068" t="s">
        <v>4661</v>
      </c>
      <c r="AD2068">
        <f t="shared" si="32"/>
        <v>2067</v>
      </c>
    </row>
    <row r="2069" spans="1:30" x14ac:dyDescent="0.3">
      <c r="A2069" t="s">
        <v>29</v>
      </c>
      <c r="B2069" t="s">
        <v>4602</v>
      </c>
      <c r="E2069" t="s">
        <v>30</v>
      </c>
      <c r="F2069" t="s">
        <v>1998</v>
      </c>
      <c r="G2069" t="s">
        <v>2028</v>
      </c>
      <c r="H2069" t="s">
        <v>3040</v>
      </c>
      <c r="I2069" t="s">
        <v>79</v>
      </c>
      <c r="P2069" t="s">
        <v>44</v>
      </c>
      <c r="U2069" t="str">
        <f>CONCATENATE(Parameter[[#This Row],[Use Case 1]],";",Parameter[[#This Row],[Use Case 2]],";",Parameter[[#This Row],[Use Case 3]],";",Parameter[[#This Row],[Use Case 4]],";",Parameter[[#This Row],[Use Case 5]],";")</f>
        <v>Kostenermittlung;;;;;</v>
      </c>
      <c r="V2069" t="s">
        <v>34</v>
      </c>
      <c r="W2069">
        <v>2022</v>
      </c>
      <c r="Y2069" t="s">
        <v>4661</v>
      </c>
      <c r="AD2069">
        <f t="shared" si="32"/>
        <v>2068</v>
      </c>
    </row>
    <row r="2070" spans="1:30" x14ac:dyDescent="0.3">
      <c r="A2070" t="s">
        <v>29</v>
      </c>
      <c r="B2070" t="s">
        <v>4602</v>
      </c>
      <c r="E2070" t="s">
        <v>30</v>
      </c>
      <c r="F2070" t="s">
        <v>1998</v>
      </c>
      <c r="G2070" t="s">
        <v>2028</v>
      </c>
      <c r="H2070" t="s">
        <v>114</v>
      </c>
      <c r="I2070" t="s">
        <v>79</v>
      </c>
      <c r="P2070" t="s">
        <v>44</v>
      </c>
      <c r="U2070" t="str">
        <f>CONCATENATE(Parameter[[#This Row],[Use Case 1]],";",Parameter[[#This Row],[Use Case 2]],";",Parameter[[#This Row],[Use Case 3]],";",Parameter[[#This Row],[Use Case 4]],";",Parameter[[#This Row],[Use Case 5]],";")</f>
        <v>Kostenermittlung;;;;;</v>
      </c>
      <c r="V2070" t="s">
        <v>34</v>
      </c>
      <c r="W2070">
        <v>2022</v>
      </c>
      <c r="Y2070" t="s">
        <v>4661</v>
      </c>
      <c r="AD2070">
        <f t="shared" si="32"/>
        <v>2069</v>
      </c>
    </row>
    <row r="2071" spans="1:30" x14ac:dyDescent="0.3">
      <c r="A2071" t="s">
        <v>29</v>
      </c>
      <c r="B2071" t="s">
        <v>4602</v>
      </c>
      <c r="E2071" t="s">
        <v>30</v>
      </c>
      <c r="F2071" t="s">
        <v>1998</v>
      </c>
      <c r="G2071" t="s">
        <v>1332</v>
      </c>
      <c r="H2071"/>
      <c r="I2071" t="s">
        <v>37</v>
      </c>
      <c r="J2071" t="s">
        <v>2042</v>
      </c>
      <c r="K2071" t="s">
        <v>47</v>
      </c>
      <c r="L2071" t="s">
        <v>2041</v>
      </c>
      <c r="M2071" t="s">
        <v>41</v>
      </c>
      <c r="N2071" t="s">
        <v>55</v>
      </c>
      <c r="O2071" t="s">
        <v>43</v>
      </c>
      <c r="P2071" t="s">
        <v>44</v>
      </c>
      <c r="U2071" t="str">
        <f>CONCATENATE(Parameter[[#This Row],[Use Case 1]],";",Parameter[[#This Row],[Use Case 2]],";",Parameter[[#This Row],[Use Case 3]],";",Parameter[[#This Row],[Use Case 4]],";",Parameter[[#This Row],[Use Case 5]],";")</f>
        <v>Kostenermittlung;;;;;</v>
      </c>
      <c r="V2071" t="s">
        <v>34</v>
      </c>
      <c r="W2071">
        <v>2022</v>
      </c>
      <c r="Y2071" t="s">
        <v>4661</v>
      </c>
      <c r="Z2071" t="str">
        <f>"Asi_"&amp;MID(J2071,3,40)</f>
        <v>Asi_MechanicalFasteningInsulation</v>
      </c>
      <c r="AD2071">
        <f t="shared" si="32"/>
        <v>2070</v>
      </c>
    </row>
    <row r="2072" spans="1:30" x14ac:dyDescent="0.3">
      <c r="A2072" t="s">
        <v>29</v>
      </c>
      <c r="B2072" t="s">
        <v>4602</v>
      </c>
      <c r="E2072" t="s">
        <v>30</v>
      </c>
      <c r="F2072" t="s">
        <v>1998</v>
      </c>
      <c r="G2072" t="s">
        <v>1081</v>
      </c>
      <c r="H2072"/>
      <c r="I2072" t="s">
        <v>37</v>
      </c>
      <c r="J2072" t="s">
        <v>2044</v>
      </c>
      <c r="K2072" t="s">
        <v>47</v>
      </c>
      <c r="L2072" t="s">
        <v>2043</v>
      </c>
      <c r="M2072" t="s">
        <v>41</v>
      </c>
      <c r="N2072" t="s">
        <v>55</v>
      </c>
      <c r="O2072" t="s">
        <v>43</v>
      </c>
      <c r="P2072" t="s">
        <v>44</v>
      </c>
      <c r="U2072" t="str">
        <f>CONCATENATE(Parameter[[#This Row],[Use Case 1]],";",Parameter[[#This Row],[Use Case 2]],";",Parameter[[#This Row],[Use Case 3]],";",Parameter[[#This Row],[Use Case 4]],";",Parameter[[#This Row],[Use Case 5]],";")</f>
        <v>Kostenermittlung;;;;;</v>
      </c>
      <c r="V2072" t="s">
        <v>34</v>
      </c>
      <c r="W2072">
        <v>2022</v>
      </c>
      <c r="Y2072" t="s">
        <v>4661</v>
      </c>
      <c r="Z2072" t="str">
        <f>"Asi_"&amp;MID(J2072,3,40)</f>
        <v>Asi_LaminationInsulation</v>
      </c>
      <c r="AD2072">
        <f t="shared" si="32"/>
        <v>2071</v>
      </c>
    </row>
    <row r="2073" spans="1:30" x14ac:dyDescent="0.3">
      <c r="A2073" t="s">
        <v>29</v>
      </c>
      <c r="B2073" t="s">
        <v>4602</v>
      </c>
      <c r="E2073" t="s">
        <v>30</v>
      </c>
      <c r="F2073" t="s">
        <v>1998</v>
      </c>
      <c r="G2073" t="s">
        <v>1947</v>
      </c>
      <c r="H2073"/>
      <c r="I2073" t="s">
        <v>37</v>
      </c>
      <c r="J2073" t="s">
        <v>1949</v>
      </c>
      <c r="K2073" t="s">
        <v>74</v>
      </c>
      <c r="L2073" t="s">
        <v>1948</v>
      </c>
      <c r="M2073" t="s">
        <v>41</v>
      </c>
      <c r="N2073" t="s">
        <v>55</v>
      </c>
      <c r="O2073" t="s">
        <v>43</v>
      </c>
      <c r="P2073" t="s">
        <v>44</v>
      </c>
      <c r="U2073" t="str">
        <f>CONCATENATE(Parameter[[#This Row],[Use Case 1]],";",Parameter[[#This Row],[Use Case 2]],";",Parameter[[#This Row],[Use Case 3]],";",Parameter[[#This Row],[Use Case 4]],";",Parameter[[#This Row],[Use Case 5]],";")</f>
        <v>Kostenermittlung;;;;;</v>
      </c>
      <c r="V2073" t="s">
        <v>34</v>
      </c>
      <c r="W2073">
        <v>2022</v>
      </c>
      <c r="Y2073" t="s">
        <v>4661</v>
      </c>
      <c r="Z2073" t="s">
        <v>1950</v>
      </c>
      <c r="AD2073">
        <f t="shared" si="32"/>
        <v>2072</v>
      </c>
    </row>
    <row r="2074" spans="1:30" x14ac:dyDescent="0.3">
      <c r="A2074" t="s">
        <v>29</v>
      </c>
      <c r="B2074" t="s">
        <v>4602</v>
      </c>
      <c r="E2074" t="s">
        <v>30</v>
      </c>
      <c r="F2074" t="s">
        <v>1998</v>
      </c>
      <c r="G2074" t="s">
        <v>1947</v>
      </c>
      <c r="H2074" t="s">
        <v>115</v>
      </c>
      <c r="I2074" t="s">
        <v>79</v>
      </c>
      <c r="P2074" t="s">
        <v>44</v>
      </c>
      <c r="U2074" t="str">
        <f>CONCATENATE(Parameter[[#This Row],[Use Case 1]],";",Parameter[[#This Row],[Use Case 2]],";",Parameter[[#This Row],[Use Case 3]],";",Parameter[[#This Row],[Use Case 4]],";",Parameter[[#This Row],[Use Case 5]],";")</f>
        <v>Kostenermittlung;;;;;</v>
      </c>
      <c r="V2074" t="s">
        <v>34</v>
      </c>
      <c r="W2074">
        <v>2022</v>
      </c>
      <c r="Y2074" t="s">
        <v>4661</v>
      </c>
      <c r="AD2074">
        <f t="shared" si="32"/>
        <v>2073</v>
      </c>
    </row>
    <row r="2075" spans="1:30" x14ac:dyDescent="0.3">
      <c r="A2075" t="s">
        <v>29</v>
      </c>
      <c r="B2075" t="s">
        <v>4602</v>
      </c>
      <c r="E2075" t="s">
        <v>30</v>
      </c>
      <c r="F2075" t="s">
        <v>1998</v>
      </c>
      <c r="G2075" t="s">
        <v>1947</v>
      </c>
      <c r="H2075" t="s">
        <v>1686</v>
      </c>
      <c r="I2075" t="s">
        <v>79</v>
      </c>
      <c r="P2075" t="s">
        <v>44</v>
      </c>
      <c r="U2075" t="str">
        <f>CONCATENATE(Parameter[[#This Row],[Use Case 1]],";",Parameter[[#This Row],[Use Case 2]],";",Parameter[[#This Row],[Use Case 3]],";",Parameter[[#This Row],[Use Case 4]],";",Parameter[[#This Row],[Use Case 5]],";")</f>
        <v>Kostenermittlung;;;;;</v>
      </c>
      <c r="V2075" t="s">
        <v>34</v>
      </c>
      <c r="W2075">
        <v>2022</v>
      </c>
      <c r="Y2075" t="s">
        <v>4661</v>
      </c>
      <c r="AD2075">
        <f t="shared" si="32"/>
        <v>2074</v>
      </c>
    </row>
    <row r="2076" spans="1:30" x14ac:dyDescent="0.3">
      <c r="A2076" t="s">
        <v>29</v>
      </c>
      <c r="B2076" t="s">
        <v>4602</v>
      </c>
      <c r="E2076" t="s">
        <v>30</v>
      </c>
      <c r="F2076" t="s">
        <v>1998</v>
      </c>
      <c r="G2076" t="s">
        <v>1947</v>
      </c>
      <c r="H2076" t="s">
        <v>1148</v>
      </c>
      <c r="I2076" t="s">
        <v>79</v>
      </c>
      <c r="P2076" t="s">
        <v>44</v>
      </c>
      <c r="U2076" t="str">
        <f>CONCATENATE(Parameter[[#This Row],[Use Case 1]],";",Parameter[[#This Row],[Use Case 2]],";",Parameter[[#This Row],[Use Case 3]],";",Parameter[[#This Row],[Use Case 4]],";",Parameter[[#This Row],[Use Case 5]],";")</f>
        <v>Kostenermittlung;;;;;</v>
      </c>
      <c r="V2076" t="s">
        <v>34</v>
      </c>
      <c r="W2076">
        <v>2022</v>
      </c>
      <c r="Y2076" t="s">
        <v>4661</v>
      </c>
      <c r="AD2076">
        <f t="shared" si="32"/>
        <v>2075</v>
      </c>
    </row>
    <row r="2077" spans="1:30" x14ac:dyDescent="0.3">
      <c r="A2077" t="s">
        <v>29</v>
      </c>
      <c r="B2077" t="s">
        <v>4602</v>
      </c>
      <c r="E2077" t="s">
        <v>30</v>
      </c>
      <c r="F2077" t="s">
        <v>1998</v>
      </c>
      <c r="G2077" t="s">
        <v>1947</v>
      </c>
      <c r="H2077" t="s">
        <v>1149</v>
      </c>
      <c r="I2077" t="s">
        <v>79</v>
      </c>
      <c r="P2077" t="s">
        <v>44</v>
      </c>
      <c r="U2077" t="str">
        <f>CONCATENATE(Parameter[[#This Row],[Use Case 1]],";",Parameter[[#This Row],[Use Case 2]],";",Parameter[[#This Row],[Use Case 3]],";",Parameter[[#This Row],[Use Case 4]],";",Parameter[[#This Row],[Use Case 5]],";")</f>
        <v>Kostenermittlung;;;;;</v>
      </c>
      <c r="V2077" t="s">
        <v>34</v>
      </c>
      <c r="W2077">
        <v>2022</v>
      </c>
      <c r="Y2077" t="s">
        <v>4661</v>
      </c>
      <c r="AD2077">
        <f t="shared" si="32"/>
        <v>2076</v>
      </c>
    </row>
    <row r="2078" spans="1:30" x14ac:dyDescent="0.3">
      <c r="A2078" t="s">
        <v>29</v>
      </c>
      <c r="B2078" t="s">
        <v>4602</v>
      </c>
      <c r="E2078" t="s">
        <v>30</v>
      </c>
      <c r="F2078" t="s">
        <v>1998</v>
      </c>
      <c r="G2078" t="s">
        <v>1947</v>
      </c>
      <c r="H2078" t="s">
        <v>1150</v>
      </c>
      <c r="I2078" t="s">
        <v>79</v>
      </c>
      <c r="P2078" t="s">
        <v>44</v>
      </c>
      <c r="U2078" t="str">
        <f>CONCATENATE(Parameter[[#This Row],[Use Case 1]],";",Parameter[[#This Row],[Use Case 2]],";",Parameter[[#This Row],[Use Case 3]],";",Parameter[[#This Row],[Use Case 4]],";",Parameter[[#This Row],[Use Case 5]],";")</f>
        <v>Kostenermittlung;;;;;</v>
      </c>
      <c r="V2078" t="s">
        <v>34</v>
      </c>
      <c r="W2078">
        <v>2022</v>
      </c>
      <c r="Y2078" t="s">
        <v>4661</v>
      </c>
      <c r="AD2078">
        <f t="shared" si="32"/>
        <v>2077</v>
      </c>
    </row>
    <row r="2079" spans="1:30" x14ac:dyDescent="0.3">
      <c r="A2079" t="s">
        <v>29</v>
      </c>
      <c r="B2079" t="s">
        <v>4602</v>
      </c>
      <c r="E2079" t="s">
        <v>30</v>
      </c>
      <c r="F2079" t="s">
        <v>1998</v>
      </c>
      <c r="G2079" t="s">
        <v>1947</v>
      </c>
      <c r="H2079" t="s">
        <v>1151</v>
      </c>
      <c r="I2079" t="s">
        <v>79</v>
      </c>
      <c r="P2079" t="s">
        <v>44</v>
      </c>
      <c r="U2079" t="str">
        <f>CONCATENATE(Parameter[[#This Row],[Use Case 1]],";",Parameter[[#This Row],[Use Case 2]],";",Parameter[[#This Row],[Use Case 3]],";",Parameter[[#This Row],[Use Case 4]],";",Parameter[[#This Row],[Use Case 5]],";")</f>
        <v>Kostenermittlung;;;;;</v>
      </c>
      <c r="V2079" t="s">
        <v>34</v>
      </c>
      <c r="W2079">
        <v>2022</v>
      </c>
      <c r="Y2079" t="s">
        <v>4661</v>
      </c>
      <c r="AD2079">
        <f t="shared" si="32"/>
        <v>2078</v>
      </c>
    </row>
    <row r="2080" spans="1:30" x14ac:dyDescent="0.3">
      <c r="A2080" t="s">
        <v>29</v>
      </c>
      <c r="B2080" t="s">
        <v>4602</v>
      </c>
      <c r="E2080" t="s">
        <v>30</v>
      </c>
      <c r="F2080" t="s">
        <v>1998</v>
      </c>
      <c r="G2080" t="s">
        <v>1947</v>
      </c>
      <c r="H2080" t="s">
        <v>3040</v>
      </c>
      <c r="I2080" t="s">
        <v>79</v>
      </c>
      <c r="P2080" t="s">
        <v>44</v>
      </c>
      <c r="U2080" t="str">
        <f>CONCATENATE(Parameter[[#This Row],[Use Case 1]],";",Parameter[[#This Row],[Use Case 2]],";",Parameter[[#This Row],[Use Case 3]],";",Parameter[[#This Row],[Use Case 4]],";",Parameter[[#This Row],[Use Case 5]],";")</f>
        <v>Kostenermittlung;;;;;</v>
      </c>
      <c r="V2080" t="s">
        <v>34</v>
      </c>
      <c r="W2080">
        <v>2022</v>
      </c>
      <c r="Y2080" t="s">
        <v>4661</v>
      </c>
      <c r="AD2080">
        <f t="shared" si="32"/>
        <v>2079</v>
      </c>
    </row>
    <row r="2081" spans="1:30" x14ac:dyDescent="0.3">
      <c r="A2081" t="s">
        <v>29</v>
      </c>
      <c r="B2081" t="s">
        <v>4602</v>
      </c>
      <c r="E2081" t="s">
        <v>30</v>
      </c>
      <c r="F2081" t="s">
        <v>1998</v>
      </c>
      <c r="G2081" t="s">
        <v>1947</v>
      </c>
      <c r="H2081" t="s">
        <v>114</v>
      </c>
      <c r="I2081" t="s">
        <v>79</v>
      </c>
      <c r="P2081" t="s">
        <v>44</v>
      </c>
      <c r="U2081" t="str">
        <f>CONCATENATE(Parameter[[#This Row],[Use Case 1]],";",Parameter[[#This Row],[Use Case 2]],";",Parameter[[#This Row],[Use Case 3]],";",Parameter[[#This Row],[Use Case 4]],";",Parameter[[#This Row],[Use Case 5]],";")</f>
        <v>Kostenermittlung;;;;;</v>
      </c>
      <c r="V2081" t="s">
        <v>34</v>
      </c>
      <c r="W2081">
        <v>2022</v>
      </c>
      <c r="Y2081" t="s">
        <v>4661</v>
      </c>
      <c r="AD2081">
        <f t="shared" si="32"/>
        <v>2080</v>
      </c>
    </row>
    <row r="2082" spans="1:30" x14ac:dyDescent="0.3">
      <c r="A2082" t="s">
        <v>29</v>
      </c>
      <c r="B2082" t="s">
        <v>4602</v>
      </c>
      <c r="E2082" t="s">
        <v>30</v>
      </c>
      <c r="F2082" t="s">
        <v>1998</v>
      </c>
      <c r="G2082" t="s">
        <v>2045</v>
      </c>
      <c r="H2082"/>
      <c r="I2082" t="s">
        <v>37</v>
      </c>
      <c r="J2082" t="s">
        <v>2047</v>
      </c>
      <c r="K2082" t="s">
        <v>543</v>
      </c>
      <c r="L2082" t="s">
        <v>2046</v>
      </c>
      <c r="M2082" t="s">
        <v>41</v>
      </c>
      <c r="N2082" t="s">
        <v>55</v>
      </c>
      <c r="O2082" t="s">
        <v>43</v>
      </c>
      <c r="P2082" t="s">
        <v>44</v>
      </c>
      <c r="U2082" t="str">
        <f>CONCATENATE(Parameter[[#This Row],[Use Case 1]],";",Parameter[[#This Row],[Use Case 2]],";",Parameter[[#This Row],[Use Case 3]],";",Parameter[[#This Row],[Use Case 4]],";",Parameter[[#This Row],[Use Case 5]],";")</f>
        <v>Kostenermittlung;;;;;</v>
      </c>
      <c r="V2082" t="s">
        <v>34</v>
      </c>
      <c r="W2082">
        <v>2022</v>
      </c>
      <c r="Y2082" t="s">
        <v>4661</v>
      </c>
      <c r="Z2082" t="str">
        <f>"Asi_"&amp;MID(J2082,3,40)</f>
        <v>Asi_SlopedInsulationMinThickness</v>
      </c>
      <c r="AD2082">
        <f t="shared" si="32"/>
        <v>2081</v>
      </c>
    </row>
    <row r="2083" spans="1:30" x14ac:dyDescent="0.3">
      <c r="A2083" t="s">
        <v>29</v>
      </c>
      <c r="B2083" t="s">
        <v>4602</v>
      </c>
      <c r="E2083" t="s">
        <v>30</v>
      </c>
      <c r="F2083" t="s">
        <v>1998</v>
      </c>
      <c r="G2083" t="s">
        <v>2048</v>
      </c>
      <c r="H2083"/>
      <c r="I2083" t="s">
        <v>37</v>
      </c>
      <c r="J2083" t="s">
        <v>2050</v>
      </c>
      <c r="K2083" t="s">
        <v>543</v>
      </c>
      <c r="L2083" t="s">
        <v>2049</v>
      </c>
      <c r="M2083" t="s">
        <v>41</v>
      </c>
      <c r="N2083" t="s">
        <v>55</v>
      </c>
      <c r="O2083" t="s">
        <v>43</v>
      </c>
      <c r="P2083" t="s">
        <v>44</v>
      </c>
      <c r="U2083" t="str">
        <f>CONCATENATE(Parameter[[#This Row],[Use Case 1]],";",Parameter[[#This Row],[Use Case 2]],";",Parameter[[#This Row],[Use Case 3]],";",Parameter[[#This Row],[Use Case 4]],";",Parameter[[#This Row],[Use Case 5]],";")</f>
        <v>Kostenermittlung;;;;;</v>
      </c>
      <c r="V2083" t="s">
        <v>34</v>
      </c>
      <c r="W2083">
        <v>2022</v>
      </c>
      <c r="Y2083" t="s">
        <v>4661</v>
      </c>
      <c r="Z2083" t="str">
        <f>"Asi_"&amp;MID(J2083,3,40)</f>
        <v>Asi_SlopedInsulationAverageThickness</v>
      </c>
      <c r="AD2083">
        <f t="shared" si="32"/>
        <v>2082</v>
      </c>
    </row>
    <row r="2084" spans="1:30" x14ac:dyDescent="0.3">
      <c r="A2084" t="s">
        <v>29</v>
      </c>
      <c r="B2084" t="s">
        <v>4602</v>
      </c>
      <c r="E2084" t="s">
        <v>30</v>
      </c>
      <c r="F2084" t="s">
        <v>1998</v>
      </c>
      <c r="G2084" t="s">
        <v>2051</v>
      </c>
      <c r="H2084"/>
      <c r="I2084" t="s">
        <v>37</v>
      </c>
      <c r="J2084" t="s">
        <v>2053</v>
      </c>
      <c r="K2084" t="s">
        <v>47</v>
      </c>
      <c r="L2084" t="s">
        <v>2052</v>
      </c>
      <c r="M2084" t="s">
        <v>41</v>
      </c>
      <c r="N2084" t="s">
        <v>55</v>
      </c>
      <c r="O2084" t="s">
        <v>43</v>
      </c>
      <c r="P2084" t="s">
        <v>44</v>
      </c>
      <c r="U2084" t="str">
        <f>CONCATENATE(Parameter[[#This Row],[Use Case 1]],";",Parameter[[#This Row],[Use Case 2]],";",Parameter[[#This Row],[Use Case 3]],";",Parameter[[#This Row],[Use Case 4]],";",Parameter[[#This Row],[Use Case 5]],";")</f>
        <v>Kostenermittlung;;;;;</v>
      </c>
      <c r="V2084" t="s">
        <v>34</v>
      </c>
      <c r="W2084">
        <v>2022</v>
      </c>
      <c r="Y2084" t="s">
        <v>4661</v>
      </c>
      <c r="Z2084" t="str">
        <f>"Asi_"&amp;MID(J2084,3,40)</f>
        <v>Asi_SlopedInsulation</v>
      </c>
      <c r="AD2084">
        <f t="shared" si="32"/>
        <v>2083</v>
      </c>
    </row>
    <row r="2085" spans="1:30" x14ac:dyDescent="0.3">
      <c r="A2085" t="s">
        <v>29</v>
      </c>
      <c r="B2085" t="s">
        <v>4604</v>
      </c>
      <c r="E2085" t="s">
        <v>30</v>
      </c>
      <c r="F2085" t="s">
        <v>1998</v>
      </c>
      <c r="G2085" t="s">
        <v>2054</v>
      </c>
      <c r="H2085"/>
      <c r="I2085" t="s">
        <v>37</v>
      </c>
      <c r="J2085" t="s">
        <v>2056</v>
      </c>
      <c r="K2085" t="s">
        <v>99</v>
      </c>
      <c r="L2085" t="s">
        <v>2055</v>
      </c>
      <c r="M2085" t="s">
        <v>41</v>
      </c>
      <c r="N2085" t="s">
        <v>42</v>
      </c>
      <c r="O2085" t="s">
        <v>43</v>
      </c>
      <c r="P2085" t="s">
        <v>4477</v>
      </c>
      <c r="U2085" t="str">
        <f>CONCATENATE(Parameter[[#This Row],[Use Case 1]],";",Parameter[[#This Row],[Use Case 2]],";",Parameter[[#This Row],[Use Case 3]],";",Parameter[[#This Row],[Use Case 4]],";",Parameter[[#This Row],[Use Case 5]],";")</f>
        <v>Planung Baustoffe;;;;;</v>
      </c>
      <c r="V2085" t="s">
        <v>34</v>
      </c>
      <c r="W2085">
        <v>2022</v>
      </c>
      <c r="Y2085" t="s">
        <v>4661</v>
      </c>
      <c r="Z2085" t="s">
        <v>2057</v>
      </c>
      <c r="AD2085">
        <f t="shared" si="32"/>
        <v>2084</v>
      </c>
    </row>
    <row r="2086" spans="1:30" x14ac:dyDescent="0.3">
      <c r="A2086" t="s">
        <v>29</v>
      </c>
      <c r="B2086" t="s">
        <v>4604</v>
      </c>
      <c r="E2086" t="s">
        <v>30</v>
      </c>
      <c r="F2086" t="s">
        <v>1998</v>
      </c>
      <c r="G2086" t="s">
        <v>2058</v>
      </c>
      <c r="H2086"/>
      <c r="I2086" t="s">
        <v>37</v>
      </c>
      <c r="J2086" t="s">
        <v>2060</v>
      </c>
      <c r="K2086" t="s">
        <v>74</v>
      </c>
      <c r="L2086" t="s">
        <v>2059</v>
      </c>
      <c r="M2086" t="s">
        <v>41</v>
      </c>
      <c r="N2086" t="s">
        <v>70</v>
      </c>
      <c r="O2086" t="s">
        <v>43</v>
      </c>
      <c r="P2086" t="s">
        <v>4477</v>
      </c>
      <c r="U2086" t="str">
        <f>CONCATENATE(Parameter[[#This Row],[Use Case 1]],";",Parameter[[#This Row],[Use Case 2]],";",Parameter[[#This Row],[Use Case 3]],";",Parameter[[#This Row],[Use Case 4]],";",Parameter[[#This Row],[Use Case 5]],";")</f>
        <v>Planung Baustoffe;;;;;</v>
      </c>
      <c r="V2086" t="s">
        <v>34</v>
      </c>
      <c r="W2086">
        <v>2022</v>
      </c>
      <c r="Y2086" t="s">
        <v>4661</v>
      </c>
      <c r="Z2086" t="s">
        <v>2061</v>
      </c>
      <c r="AD2086">
        <f t="shared" si="32"/>
        <v>2085</v>
      </c>
    </row>
    <row r="2087" spans="1:30" x14ac:dyDescent="0.3">
      <c r="A2087" t="s">
        <v>29</v>
      </c>
      <c r="B2087" t="s">
        <v>4604</v>
      </c>
      <c r="E2087" t="s">
        <v>30</v>
      </c>
      <c r="F2087" t="s">
        <v>1998</v>
      </c>
      <c r="G2087" t="s">
        <v>2058</v>
      </c>
      <c r="H2087" t="s">
        <v>115</v>
      </c>
      <c r="I2087" t="s">
        <v>79</v>
      </c>
      <c r="P2087" t="s">
        <v>4477</v>
      </c>
      <c r="U2087" t="str">
        <f>CONCATENATE(Parameter[[#This Row],[Use Case 1]],";",Parameter[[#This Row],[Use Case 2]],";",Parameter[[#This Row],[Use Case 3]],";",Parameter[[#This Row],[Use Case 4]],";",Parameter[[#This Row],[Use Case 5]],";")</f>
        <v>Planung Baustoffe;;;;;</v>
      </c>
      <c r="V2087" t="s">
        <v>34</v>
      </c>
      <c r="W2087">
        <v>2022</v>
      </c>
      <c r="Y2087" t="s">
        <v>4661</v>
      </c>
      <c r="AD2087">
        <f t="shared" si="32"/>
        <v>2086</v>
      </c>
    </row>
    <row r="2088" spans="1:30" x14ac:dyDescent="0.3">
      <c r="A2088" t="s">
        <v>29</v>
      </c>
      <c r="B2088" t="s">
        <v>4604</v>
      </c>
      <c r="E2088" t="s">
        <v>30</v>
      </c>
      <c r="F2088" t="s">
        <v>1998</v>
      </c>
      <c r="G2088" t="s">
        <v>2058</v>
      </c>
      <c r="H2088" t="s">
        <v>1686</v>
      </c>
      <c r="I2088" t="s">
        <v>79</v>
      </c>
      <c r="P2088" t="s">
        <v>4477</v>
      </c>
      <c r="U2088" t="str">
        <f>CONCATENATE(Parameter[[#This Row],[Use Case 1]],";",Parameter[[#This Row],[Use Case 2]],";",Parameter[[#This Row],[Use Case 3]],";",Parameter[[#This Row],[Use Case 4]],";",Parameter[[#This Row],[Use Case 5]],";")</f>
        <v>Planung Baustoffe;;;;;</v>
      </c>
      <c r="V2088" t="s">
        <v>34</v>
      </c>
      <c r="W2088">
        <v>2022</v>
      </c>
      <c r="Y2088" t="s">
        <v>4661</v>
      </c>
      <c r="AD2088">
        <f t="shared" si="32"/>
        <v>2087</v>
      </c>
    </row>
    <row r="2089" spans="1:30" x14ac:dyDescent="0.3">
      <c r="A2089" t="s">
        <v>29</v>
      </c>
      <c r="B2089" t="s">
        <v>4604</v>
      </c>
      <c r="E2089" t="s">
        <v>30</v>
      </c>
      <c r="F2089" t="s">
        <v>1998</v>
      </c>
      <c r="G2089" t="s">
        <v>2058</v>
      </c>
      <c r="H2089" t="s">
        <v>2013</v>
      </c>
      <c r="I2089" t="s">
        <v>79</v>
      </c>
      <c r="P2089" t="s">
        <v>4477</v>
      </c>
      <c r="U2089" t="str">
        <f>CONCATENATE(Parameter[[#This Row],[Use Case 1]],";",Parameter[[#This Row],[Use Case 2]],";",Parameter[[#This Row],[Use Case 3]],";",Parameter[[#This Row],[Use Case 4]],";",Parameter[[#This Row],[Use Case 5]],";")</f>
        <v>Planung Baustoffe;;;;;</v>
      </c>
      <c r="V2089" t="s">
        <v>34</v>
      </c>
      <c r="W2089">
        <v>2022</v>
      </c>
      <c r="Y2089" t="s">
        <v>4661</v>
      </c>
      <c r="AD2089">
        <f t="shared" si="32"/>
        <v>2088</v>
      </c>
    </row>
    <row r="2090" spans="1:30" x14ac:dyDescent="0.3">
      <c r="A2090" t="s">
        <v>29</v>
      </c>
      <c r="B2090" t="s">
        <v>4604</v>
      </c>
      <c r="E2090" t="s">
        <v>30</v>
      </c>
      <c r="F2090" t="s">
        <v>1998</v>
      </c>
      <c r="G2090" t="s">
        <v>2058</v>
      </c>
      <c r="H2090" t="s">
        <v>2014</v>
      </c>
      <c r="I2090" t="s">
        <v>79</v>
      </c>
      <c r="P2090" t="s">
        <v>4477</v>
      </c>
      <c r="U2090" t="str">
        <f>CONCATENATE(Parameter[[#This Row],[Use Case 1]],";",Parameter[[#This Row],[Use Case 2]],";",Parameter[[#This Row],[Use Case 3]],";",Parameter[[#This Row],[Use Case 4]],";",Parameter[[#This Row],[Use Case 5]],";")</f>
        <v>Planung Baustoffe;;;;;</v>
      </c>
      <c r="V2090" t="s">
        <v>34</v>
      </c>
      <c r="W2090">
        <v>2022</v>
      </c>
      <c r="Y2090" t="s">
        <v>4661</v>
      </c>
      <c r="AD2090">
        <f t="shared" si="32"/>
        <v>2089</v>
      </c>
    </row>
    <row r="2091" spans="1:30" x14ac:dyDescent="0.3">
      <c r="A2091" t="s">
        <v>29</v>
      </c>
      <c r="B2091" t="s">
        <v>4604</v>
      </c>
      <c r="E2091" t="s">
        <v>30</v>
      </c>
      <c r="F2091" t="s">
        <v>1998</v>
      </c>
      <c r="G2091" t="s">
        <v>2058</v>
      </c>
      <c r="H2091" t="s">
        <v>2015</v>
      </c>
      <c r="I2091" t="s">
        <v>79</v>
      </c>
      <c r="P2091" t="s">
        <v>4477</v>
      </c>
      <c r="U2091" t="str">
        <f>CONCATENATE(Parameter[[#This Row],[Use Case 1]],";",Parameter[[#This Row],[Use Case 2]],";",Parameter[[#This Row],[Use Case 3]],";",Parameter[[#This Row],[Use Case 4]],";",Parameter[[#This Row],[Use Case 5]],";")</f>
        <v>Planung Baustoffe;;;;;</v>
      </c>
      <c r="V2091" t="s">
        <v>34</v>
      </c>
      <c r="W2091">
        <v>2022</v>
      </c>
      <c r="Y2091" t="s">
        <v>4661</v>
      </c>
      <c r="AD2091">
        <f t="shared" si="32"/>
        <v>2090</v>
      </c>
    </row>
    <row r="2092" spans="1:30" x14ac:dyDescent="0.3">
      <c r="A2092" t="s">
        <v>29</v>
      </c>
      <c r="B2092" t="s">
        <v>4604</v>
      </c>
      <c r="E2092" t="s">
        <v>30</v>
      </c>
      <c r="F2092" t="s">
        <v>1998</v>
      </c>
      <c r="G2092" t="s">
        <v>2058</v>
      </c>
      <c r="H2092" t="s">
        <v>2062</v>
      </c>
      <c r="I2092" t="s">
        <v>79</v>
      </c>
      <c r="P2092" t="s">
        <v>4477</v>
      </c>
      <c r="U2092" t="str">
        <f>CONCATENATE(Parameter[[#This Row],[Use Case 1]],";",Parameter[[#This Row],[Use Case 2]],";",Parameter[[#This Row],[Use Case 3]],";",Parameter[[#This Row],[Use Case 4]],";",Parameter[[#This Row],[Use Case 5]],";")</f>
        <v>Planung Baustoffe;;;;;</v>
      </c>
      <c r="V2092" t="s">
        <v>34</v>
      </c>
      <c r="W2092">
        <v>2022</v>
      </c>
      <c r="Y2092" t="s">
        <v>4661</v>
      </c>
      <c r="AD2092">
        <f t="shared" si="32"/>
        <v>2091</v>
      </c>
    </row>
    <row r="2093" spans="1:30" x14ac:dyDescent="0.3">
      <c r="A2093" t="s">
        <v>29</v>
      </c>
      <c r="B2093" t="s">
        <v>4604</v>
      </c>
      <c r="E2093" t="s">
        <v>30</v>
      </c>
      <c r="F2093" t="s">
        <v>1998</v>
      </c>
      <c r="G2093" t="s">
        <v>2058</v>
      </c>
      <c r="H2093" t="s">
        <v>2063</v>
      </c>
      <c r="I2093" t="s">
        <v>79</v>
      </c>
      <c r="P2093" t="s">
        <v>4477</v>
      </c>
      <c r="U2093" t="str">
        <f>CONCATENATE(Parameter[[#This Row],[Use Case 1]],";",Parameter[[#This Row],[Use Case 2]],";",Parameter[[#This Row],[Use Case 3]],";",Parameter[[#This Row],[Use Case 4]],";",Parameter[[#This Row],[Use Case 5]],";")</f>
        <v>Planung Baustoffe;;;;;</v>
      </c>
      <c r="V2093" t="s">
        <v>34</v>
      </c>
      <c r="W2093">
        <v>2022</v>
      </c>
      <c r="Y2093" t="s">
        <v>4661</v>
      </c>
      <c r="AD2093">
        <f t="shared" si="32"/>
        <v>2092</v>
      </c>
    </row>
    <row r="2094" spans="1:30" x14ac:dyDescent="0.3">
      <c r="A2094" t="s">
        <v>29</v>
      </c>
      <c r="B2094" t="s">
        <v>4604</v>
      </c>
      <c r="E2094" t="s">
        <v>30</v>
      </c>
      <c r="F2094" t="s">
        <v>1998</v>
      </c>
      <c r="G2094" t="s">
        <v>2058</v>
      </c>
      <c r="H2094" t="s">
        <v>2064</v>
      </c>
      <c r="I2094" t="s">
        <v>79</v>
      </c>
      <c r="P2094" t="s">
        <v>4477</v>
      </c>
      <c r="U2094" t="str">
        <f>CONCATENATE(Parameter[[#This Row],[Use Case 1]],";",Parameter[[#This Row],[Use Case 2]],";",Parameter[[#This Row],[Use Case 3]],";",Parameter[[#This Row],[Use Case 4]],";",Parameter[[#This Row],[Use Case 5]],";")</f>
        <v>Planung Baustoffe;;;;;</v>
      </c>
      <c r="V2094" t="s">
        <v>34</v>
      </c>
      <c r="W2094">
        <v>2022</v>
      </c>
      <c r="Y2094" t="s">
        <v>4661</v>
      </c>
      <c r="AD2094">
        <f t="shared" si="32"/>
        <v>2093</v>
      </c>
    </row>
    <row r="2095" spans="1:30" x14ac:dyDescent="0.3">
      <c r="A2095" t="s">
        <v>29</v>
      </c>
      <c r="B2095" t="s">
        <v>4604</v>
      </c>
      <c r="E2095" t="s">
        <v>30</v>
      </c>
      <c r="F2095" t="s">
        <v>1998</v>
      </c>
      <c r="G2095" t="s">
        <v>2058</v>
      </c>
      <c r="H2095" t="s">
        <v>2065</v>
      </c>
      <c r="I2095" t="s">
        <v>79</v>
      </c>
      <c r="P2095" t="s">
        <v>4477</v>
      </c>
      <c r="U2095" t="str">
        <f>CONCATENATE(Parameter[[#This Row],[Use Case 1]],";",Parameter[[#This Row],[Use Case 2]],";",Parameter[[#This Row],[Use Case 3]],";",Parameter[[#This Row],[Use Case 4]],";",Parameter[[#This Row],[Use Case 5]],";")</f>
        <v>Planung Baustoffe;;;;;</v>
      </c>
      <c r="V2095" t="s">
        <v>34</v>
      </c>
      <c r="W2095">
        <v>2022</v>
      </c>
      <c r="Y2095" t="s">
        <v>4661</v>
      </c>
      <c r="AD2095">
        <f t="shared" si="32"/>
        <v>2094</v>
      </c>
    </row>
    <row r="2096" spans="1:30" x14ac:dyDescent="0.3">
      <c r="A2096" t="s">
        <v>29</v>
      </c>
      <c r="B2096" t="s">
        <v>4604</v>
      </c>
      <c r="E2096" t="s">
        <v>30</v>
      </c>
      <c r="F2096" t="s">
        <v>1998</v>
      </c>
      <c r="G2096" t="s">
        <v>2058</v>
      </c>
      <c r="H2096" t="s">
        <v>2066</v>
      </c>
      <c r="I2096" t="s">
        <v>79</v>
      </c>
      <c r="P2096" t="s">
        <v>4477</v>
      </c>
      <c r="U2096" t="str">
        <f>CONCATENATE(Parameter[[#This Row],[Use Case 1]],";",Parameter[[#This Row],[Use Case 2]],";",Parameter[[#This Row],[Use Case 3]],";",Parameter[[#This Row],[Use Case 4]],";",Parameter[[#This Row],[Use Case 5]],";")</f>
        <v>Planung Baustoffe;;;;;</v>
      </c>
      <c r="V2096" t="s">
        <v>34</v>
      </c>
      <c r="W2096">
        <v>2022</v>
      </c>
      <c r="Y2096" t="s">
        <v>4661</v>
      </c>
      <c r="AD2096">
        <f t="shared" si="32"/>
        <v>2095</v>
      </c>
    </row>
    <row r="2097" spans="1:30" x14ac:dyDescent="0.3">
      <c r="A2097" t="s">
        <v>29</v>
      </c>
      <c r="B2097" t="s">
        <v>4604</v>
      </c>
      <c r="E2097" t="s">
        <v>30</v>
      </c>
      <c r="F2097" t="s">
        <v>1998</v>
      </c>
      <c r="G2097" t="s">
        <v>2058</v>
      </c>
      <c r="H2097" t="s">
        <v>2067</v>
      </c>
      <c r="I2097" t="s">
        <v>79</v>
      </c>
      <c r="P2097" t="s">
        <v>4477</v>
      </c>
      <c r="U2097" t="str">
        <f>CONCATENATE(Parameter[[#This Row],[Use Case 1]],";",Parameter[[#This Row],[Use Case 2]],";",Parameter[[#This Row],[Use Case 3]],";",Parameter[[#This Row],[Use Case 4]],";",Parameter[[#This Row],[Use Case 5]],";")</f>
        <v>Planung Baustoffe;;;;;</v>
      </c>
      <c r="V2097" t="s">
        <v>34</v>
      </c>
      <c r="W2097">
        <v>2022</v>
      </c>
      <c r="Y2097" t="s">
        <v>4661</v>
      </c>
      <c r="AD2097">
        <f t="shared" si="32"/>
        <v>2096</v>
      </c>
    </row>
    <row r="2098" spans="1:30" x14ac:dyDescent="0.3">
      <c r="A2098" t="s">
        <v>29</v>
      </c>
      <c r="B2098" t="s">
        <v>4604</v>
      </c>
      <c r="E2098" t="s">
        <v>30</v>
      </c>
      <c r="F2098" t="s">
        <v>1998</v>
      </c>
      <c r="G2098" t="s">
        <v>2058</v>
      </c>
      <c r="H2098" t="s">
        <v>2068</v>
      </c>
      <c r="I2098" t="s">
        <v>79</v>
      </c>
      <c r="P2098" t="s">
        <v>4477</v>
      </c>
      <c r="U2098" t="str">
        <f>CONCATENATE(Parameter[[#This Row],[Use Case 1]],";",Parameter[[#This Row],[Use Case 2]],";",Parameter[[#This Row],[Use Case 3]],";",Parameter[[#This Row],[Use Case 4]],";",Parameter[[#This Row],[Use Case 5]],";")</f>
        <v>Planung Baustoffe;;;;;</v>
      </c>
      <c r="V2098" t="s">
        <v>34</v>
      </c>
      <c r="W2098">
        <v>2022</v>
      </c>
      <c r="Y2098" t="s">
        <v>4661</v>
      </c>
      <c r="AD2098">
        <f t="shared" si="32"/>
        <v>2097</v>
      </c>
    </row>
    <row r="2099" spans="1:30" x14ac:dyDescent="0.3">
      <c r="A2099" t="s">
        <v>29</v>
      </c>
      <c r="B2099" t="s">
        <v>4604</v>
      </c>
      <c r="E2099" t="s">
        <v>30</v>
      </c>
      <c r="F2099" t="s">
        <v>1998</v>
      </c>
      <c r="G2099" t="s">
        <v>2069</v>
      </c>
      <c r="H2099"/>
      <c r="I2099" t="s">
        <v>37</v>
      </c>
      <c r="J2099" t="s">
        <v>2071</v>
      </c>
      <c r="K2099" t="s">
        <v>74</v>
      </c>
      <c r="L2099" t="s">
        <v>2070</v>
      </c>
      <c r="M2099" t="s">
        <v>41</v>
      </c>
      <c r="N2099" t="s">
        <v>55</v>
      </c>
      <c r="O2099" t="s">
        <v>713</v>
      </c>
      <c r="P2099" t="s">
        <v>4477</v>
      </c>
      <c r="U2099" t="str">
        <f>CONCATENATE(Parameter[[#This Row],[Use Case 1]],";",Parameter[[#This Row],[Use Case 2]],";",Parameter[[#This Row],[Use Case 3]],";",Parameter[[#This Row],[Use Case 4]],";",Parameter[[#This Row],[Use Case 5]],";")</f>
        <v>Planung Baustoffe;;;;;</v>
      </c>
      <c r="V2099" t="s">
        <v>34</v>
      </c>
      <c r="W2099">
        <v>2022</v>
      </c>
      <c r="Y2099" t="s">
        <v>4661</v>
      </c>
      <c r="Z2099" t="s">
        <v>2072</v>
      </c>
      <c r="AD2099">
        <f t="shared" si="32"/>
        <v>2098</v>
      </c>
    </row>
    <row r="2100" spans="1:30" x14ac:dyDescent="0.3">
      <c r="A2100" t="s">
        <v>29</v>
      </c>
      <c r="B2100" t="s">
        <v>4604</v>
      </c>
      <c r="E2100" t="s">
        <v>30</v>
      </c>
      <c r="F2100" t="s">
        <v>1998</v>
      </c>
      <c r="G2100" t="s">
        <v>2069</v>
      </c>
      <c r="H2100" t="s">
        <v>115</v>
      </c>
      <c r="I2100" t="s">
        <v>79</v>
      </c>
      <c r="P2100" t="s">
        <v>4477</v>
      </c>
      <c r="U2100" t="str">
        <f>CONCATENATE(Parameter[[#This Row],[Use Case 1]],";",Parameter[[#This Row],[Use Case 2]],";",Parameter[[#This Row],[Use Case 3]],";",Parameter[[#This Row],[Use Case 4]],";",Parameter[[#This Row],[Use Case 5]],";")</f>
        <v>Planung Baustoffe;;;;;</v>
      </c>
      <c r="V2100" t="s">
        <v>34</v>
      </c>
      <c r="W2100">
        <v>2022</v>
      </c>
      <c r="Y2100" t="s">
        <v>4661</v>
      </c>
      <c r="AD2100">
        <f t="shared" si="32"/>
        <v>2099</v>
      </c>
    </row>
    <row r="2101" spans="1:30" x14ac:dyDescent="0.3">
      <c r="A2101" t="s">
        <v>29</v>
      </c>
      <c r="B2101" t="s">
        <v>4604</v>
      </c>
      <c r="E2101" t="s">
        <v>30</v>
      </c>
      <c r="F2101" t="s">
        <v>1998</v>
      </c>
      <c r="G2101" t="s">
        <v>2069</v>
      </c>
      <c r="H2101" t="s">
        <v>1686</v>
      </c>
      <c r="I2101" t="s">
        <v>79</v>
      </c>
      <c r="P2101" t="s">
        <v>4477</v>
      </c>
      <c r="U2101" t="str">
        <f>CONCATENATE(Parameter[[#This Row],[Use Case 1]],";",Parameter[[#This Row],[Use Case 2]],";",Parameter[[#This Row],[Use Case 3]],";",Parameter[[#This Row],[Use Case 4]],";",Parameter[[#This Row],[Use Case 5]],";")</f>
        <v>Planung Baustoffe;;;;;</v>
      </c>
      <c r="V2101" t="s">
        <v>34</v>
      </c>
      <c r="W2101">
        <v>2022</v>
      </c>
      <c r="Y2101" t="s">
        <v>4661</v>
      </c>
      <c r="AD2101">
        <f t="shared" si="32"/>
        <v>2100</v>
      </c>
    </row>
    <row r="2102" spans="1:30" x14ac:dyDescent="0.3">
      <c r="A2102" t="s">
        <v>29</v>
      </c>
      <c r="B2102" t="s">
        <v>4604</v>
      </c>
      <c r="E2102" t="s">
        <v>30</v>
      </c>
      <c r="F2102" t="s">
        <v>1998</v>
      </c>
      <c r="G2102" t="s">
        <v>2069</v>
      </c>
      <c r="H2102" t="s">
        <v>2073</v>
      </c>
      <c r="I2102" t="s">
        <v>79</v>
      </c>
      <c r="P2102" t="s">
        <v>4477</v>
      </c>
      <c r="U2102" t="str">
        <f>CONCATENATE(Parameter[[#This Row],[Use Case 1]],";",Parameter[[#This Row],[Use Case 2]],";",Parameter[[#This Row],[Use Case 3]],";",Parameter[[#This Row],[Use Case 4]],";",Parameter[[#This Row],[Use Case 5]],";")</f>
        <v>Planung Baustoffe;;;;;</v>
      </c>
      <c r="V2102" t="s">
        <v>34</v>
      </c>
      <c r="W2102">
        <v>2022</v>
      </c>
      <c r="Y2102" t="s">
        <v>4661</v>
      </c>
      <c r="AD2102">
        <f t="shared" si="32"/>
        <v>2101</v>
      </c>
    </row>
    <row r="2103" spans="1:30" x14ac:dyDescent="0.3">
      <c r="A2103" t="s">
        <v>29</v>
      </c>
      <c r="B2103" t="s">
        <v>4604</v>
      </c>
      <c r="E2103" t="s">
        <v>30</v>
      </c>
      <c r="F2103" t="s">
        <v>1998</v>
      </c>
      <c r="G2103" t="s">
        <v>2069</v>
      </c>
      <c r="H2103" t="s">
        <v>2074</v>
      </c>
      <c r="I2103" t="s">
        <v>79</v>
      </c>
      <c r="P2103" t="s">
        <v>4477</v>
      </c>
      <c r="U2103" t="str">
        <f>CONCATENATE(Parameter[[#This Row],[Use Case 1]],";",Parameter[[#This Row],[Use Case 2]],";",Parameter[[#This Row],[Use Case 3]],";",Parameter[[#This Row],[Use Case 4]],";",Parameter[[#This Row],[Use Case 5]],";")</f>
        <v>Planung Baustoffe;;;;;</v>
      </c>
      <c r="V2103" t="s">
        <v>34</v>
      </c>
      <c r="W2103">
        <v>2022</v>
      </c>
      <c r="Y2103" t="s">
        <v>4661</v>
      </c>
      <c r="AD2103">
        <f t="shared" si="32"/>
        <v>2102</v>
      </c>
    </row>
    <row r="2104" spans="1:30" x14ac:dyDescent="0.3">
      <c r="A2104" t="s">
        <v>29</v>
      </c>
      <c r="B2104" t="s">
        <v>4604</v>
      </c>
      <c r="E2104" t="s">
        <v>30</v>
      </c>
      <c r="F2104" t="s">
        <v>1998</v>
      </c>
      <c r="G2104" t="s">
        <v>2069</v>
      </c>
      <c r="H2104" t="s">
        <v>2075</v>
      </c>
      <c r="I2104" t="s">
        <v>79</v>
      </c>
      <c r="P2104" t="s">
        <v>4477</v>
      </c>
      <c r="U2104" t="str">
        <f>CONCATENATE(Parameter[[#This Row],[Use Case 1]],";",Parameter[[#This Row],[Use Case 2]],";",Parameter[[#This Row],[Use Case 3]],";",Parameter[[#This Row],[Use Case 4]],";",Parameter[[#This Row],[Use Case 5]],";")</f>
        <v>Planung Baustoffe;;;;;</v>
      </c>
      <c r="V2104" t="s">
        <v>34</v>
      </c>
      <c r="W2104">
        <v>2022</v>
      </c>
      <c r="Y2104" t="s">
        <v>4661</v>
      </c>
      <c r="AD2104">
        <f t="shared" si="32"/>
        <v>2103</v>
      </c>
    </row>
    <row r="2105" spans="1:30" x14ac:dyDescent="0.3">
      <c r="A2105" t="s">
        <v>29</v>
      </c>
      <c r="B2105" t="s">
        <v>4604</v>
      </c>
      <c r="E2105" t="s">
        <v>30</v>
      </c>
      <c r="F2105" t="s">
        <v>1998</v>
      </c>
      <c r="G2105" t="s">
        <v>2076</v>
      </c>
      <c r="H2105"/>
      <c r="I2105" t="s">
        <v>37</v>
      </c>
      <c r="J2105" t="s">
        <v>2078</v>
      </c>
      <c r="K2105" t="s">
        <v>74</v>
      </c>
      <c r="L2105" t="s">
        <v>2077</v>
      </c>
      <c r="M2105" t="s">
        <v>41</v>
      </c>
      <c r="N2105" t="s">
        <v>70</v>
      </c>
      <c r="O2105" t="s">
        <v>43</v>
      </c>
      <c r="P2105" t="s">
        <v>4477</v>
      </c>
      <c r="U2105" t="str">
        <f>CONCATENATE(Parameter[[#This Row],[Use Case 1]],";",Parameter[[#This Row],[Use Case 2]],";",Parameter[[#This Row],[Use Case 3]],";",Parameter[[#This Row],[Use Case 4]],";",Parameter[[#This Row],[Use Case 5]],";")</f>
        <v>Planung Baustoffe;;;;;</v>
      </c>
      <c r="V2105" t="s">
        <v>34</v>
      </c>
      <c r="W2105">
        <v>2022</v>
      </c>
      <c r="Y2105" t="s">
        <v>4661</v>
      </c>
      <c r="Z2105" t="s">
        <v>2079</v>
      </c>
      <c r="AD2105">
        <f t="shared" si="32"/>
        <v>2104</v>
      </c>
    </row>
    <row r="2106" spans="1:30" x14ac:dyDescent="0.3">
      <c r="A2106" t="s">
        <v>29</v>
      </c>
      <c r="B2106" t="s">
        <v>4604</v>
      </c>
      <c r="E2106" t="s">
        <v>30</v>
      </c>
      <c r="F2106" t="s">
        <v>1998</v>
      </c>
      <c r="G2106" t="s">
        <v>2076</v>
      </c>
      <c r="H2106" t="s">
        <v>115</v>
      </c>
      <c r="I2106" t="s">
        <v>79</v>
      </c>
      <c r="P2106" t="s">
        <v>4477</v>
      </c>
      <c r="U2106" t="str">
        <f>CONCATENATE(Parameter[[#This Row],[Use Case 1]],";",Parameter[[#This Row],[Use Case 2]],";",Parameter[[#This Row],[Use Case 3]],";",Parameter[[#This Row],[Use Case 4]],";",Parameter[[#This Row],[Use Case 5]],";")</f>
        <v>Planung Baustoffe;;;;;</v>
      </c>
      <c r="V2106" t="s">
        <v>34</v>
      </c>
      <c r="W2106">
        <v>2022</v>
      </c>
      <c r="Y2106" t="s">
        <v>4661</v>
      </c>
      <c r="AD2106">
        <f t="shared" si="32"/>
        <v>2105</v>
      </c>
    </row>
    <row r="2107" spans="1:30" x14ac:dyDescent="0.3">
      <c r="A2107" t="s">
        <v>29</v>
      </c>
      <c r="B2107" t="s">
        <v>4604</v>
      </c>
      <c r="E2107" t="s">
        <v>30</v>
      </c>
      <c r="F2107" t="s">
        <v>1998</v>
      </c>
      <c r="G2107" t="s">
        <v>2076</v>
      </c>
      <c r="H2107" t="s">
        <v>1686</v>
      </c>
      <c r="I2107" t="s">
        <v>79</v>
      </c>
      <c r="P2107" t="s">
        <v>4477</v>
      </c>
      <c r="U2107" t="str">
        <f>CONCATENATE(Parameter[[#This Row],[Use Case 1]],";",Parameter[[#This Row],[Use Case 2]],";",Parameter[[#This Row],[Use Case 3]],";",Parameter[[#This Row],[Use Case 4]],";",Parameter[[#This Row],[Use Case 5]],";")</f>
        <v>Planung Baustoffe;;;;;</v>
      </c>
      <c r="V2107" t="s">
        <v>34</v>
      </c>
      <c r="W2107">
        <v>2022</v>
      </c>
      <c r="Y2107" t="s">
        <v>4661</v>
      </c>
      <c r="AD2107">
        <f t="shared" si="32"/>
        <v>2106</v>
      </c>
    </row>
    <row r="2108" spans="1:30" x14ac:dyDescent="0.3">
      <c r="A2108" t="s">
        <v>29</v>
      </c>
      <c r="B2108" t="s">
        <v>4604</v>
      </c>
      <c r="E2108" t="s">
        <v>30</v>
      </c>
      <c r="F2108" t="s">
        <v>1998</v>
      </c>
      <c r="G2108" t="s">
        <v>2076</v>
      </c>
      <c r="H2108" t="s">
        <v>2080</v>
      </c>
      <c r="I2108" t="s">
        <v>79</v>
      </c>
      <c r="P2108" t="s">
        <v>4477</v>
      </c>
      <c r="U2108" t="str">
        <f>CONCATENATE(Parameter[[#This Row],[Use Case 1]],";",Parameter[[#This Row],[Use Case 2]],";",Parameter[[#This Row],[Use Case 3]],";",Parameter[[#This Row],[Use Case 4]],";",Parameter[[#This Row],[Use Case 5]],";")</f>
        <v>Planung Baustoffe;;;;;</v>
      </c>
      <c r="V2108" t="s">
        <v>34</v>
      </c>
      <c r="W2108">
        <v>2022</v>
      </c>
      <c r="Y2108" t="s">
        <v>4661</v>
      </c>
      <c r="AD2108">
        <f t="shared" si="32"/>
        <v>2107</v>
      </c>
    </row>
    <row r="2109" spans="1:30" x14ac:dyDescent="0.3">
      <c r="A2109" t="s">
        <v>29</v>
      </c>
      <c r="B2109" t="s">
        <v>4604</v>
      </c>
      <c r="E2109" t="s">
        <v>30</v>
      </c>
      <c r="F2109" t="s">
        <v>1998</v>
      </c>
      <c r="G2109" t="s">
        <v>2076</v>
      </c>
      <c r="H2109" t="s">
        <v>2081</v>
      </c>
      <c r="I2109" t="s">
        <v>79</v>
      </c>
      <c r="P2109" t="s">
        <v>4477</v>
      </c>
      <c r="U2109" t="str">
        <f>CONCATENATE(Parameter[[#This Row],[Use Case 1]],";",Parameter[[#This Row],[Use Case 2]],";",Parameter[[#This Row],[Use Case 3]],";",Parameter[[#This Row],[Use Case 4]],";",Parameter[[#This Row],[Use Case 5]],";")</f>
        <v>Planung Baustoffe;;;;;</v>
      </c>
      <c r="V2109" t="s">
        <v>34</v>
      </c>
      <c r="W2109">
        <v>2022</v>
      </c>
      <c r="Y2109" t="s">
        <v>4661</v>
      </c>
      <c r="AD2109">
        <f t="shared" si="32"/>
        <v>2108</v>
      </c>
    </row>
    <row r="2110" spans="1:30" x14ac:dyDescent="0.3">
      <c r="A2110" t="s">
        <v>29</v>
      </c>
      <c r="B2110" t="s">
        <v>4604</v>
      </c>
      <c r="E2110" t="s">
        <v>30</v>
      </c>
      <c r="F2110" t="s">
        <v>1998</v>
      </c>
      <c r="G2110" t="s">
        <v>2076</v>
      </c>
      <c r="H2110" t="s">
        <v>2082</v>
      </c>
      <c r="I2110" t="s">
        <v>79</v>
      </c>
      <c r="P2110" t="s">
        <v>4477</v>
      </c>
      <c r="U2110" t="str">
        <f>CONCATENATE(Parameter[[#This Row],[Use Case 1]],";",Parameter[[#This Row],[Use Case 2]],";",Parameter[[#This Row],[Use Case 3]],";",Parameter[[#This Row],[Use Case 4]],";",Parameter[[#This Row],[Use Case 5]],";")</f>
        <v>Planung Baustoffe;;;;;</v>
      </c>
      <c r="V2110" t="s">
        <v>34</v>
      </c>
      <c r="W2110">
        <v>2022</v>
      </c>
      <c r="Y2110" t="s">
        <v>4661</v>
      </c>
      <c r="AD2110">
        <f t="shared" si="32"/>
        <v>2109</v>
      </c>
    </row>
    <row r="2111" spans="1:30" x14ac:dyDescent="0.3">
      <c r="A2111" t="s">
        <v>29</v>
      </c>
      <c r="B2111" t="s">
        <v>4604</v>
      </c>
      <c r="E2111" t="s">
        <v>30</v>
      </c>
      <c r="F2111" t="s">
        <v>1998</v>
      </c>
      <c r="G2111" t="s">
        <v>2076</v>
      </c>
      <c r="H2111" t="s">
        <v>2083</v>
      </c>
      <c r="I2111" t="s">
        <v>79</v>
      </c>
      <c r="P2111" t="s">
        <v>4477</v>
      </c>
      <c r="U2111" t="str">
        <f>CONCATENATE(Parameter[[#This Row],[Use Case 1]],";",Parameter[[#This Row],[Use Case 2]],";",Parameter[[#This Row],[Use Case 3]],";",Parameter[[#This Row],[Use Case 4]],";",Parameter[[#This Row],[Use Case 5]],";")</f>
        <v>Planung Baustoffe;;;;;</v>
      </c>
      <c r="V2111" t="s">
        <v>34</v>
      </c>
      <c r="W2111">
        <v>2022</v>
      </c>
      <c r="Y2111" t="s">
        <v>4661</v>
      </c>
      <c r="AD2111">
        <f t="shared" si="32"/>
        <v>2110</v>
      </c>
    </row>
    <row r="2112" spans="1:30" hidden="1" x14ac:dyDescent="0.3">
      <c r="E2112" t="s">
        <v>228</v>
      </c>
      <c r="F2112" t="s">
        <v>1998</v>
      </c>
      <c r="G2112" t="s">
        <v>2088</v>
      </c>
      <c r="H2112"/>
      <c r="I2112" t="s">
        <v>37</v>
      </c>
      <c r="J2112" t="s">
        <v>2090</v>
      </c>
      <c r="K2112" t="s">
        <v>74</v>
      </c>
      <c r="L2112" t="s">
        <v>2089</v>
      </c>
      <c r="M2112" t="s">
        <v>41</v>
      </c>
      <c r="P2112" t="s">
        <v>4477</v>
      </c>
      <c r="U2112" t="str">
        <f>CONCATENATE(Parameter[[#This Row],[Use Case 1]],";",Parameter[[#This Row],[Use Case 2]],";",Parameter[[#This Row],[Use Case 3]],";",Parameter[[#This Row],[Use Case 4]],";",Parameter[[#This Row],[Use Case 5]],";")</f>
        <v>Planung Baustoffe;;;;;</v>
      </c>
      <c r="V2112" t="s">
        <v>34</v>
      </c>
      <c r="W2112">
        <v>2022</v>
      </c>
      <c r="Y2112" t="s">
        <v>4661</v>
      </c>
      <c r="Z2112" t="s">
        <v>2091</v>
      </c>
      <c r="AD2112">
        <f t="shared" si="32"/>
        <v>2111</v>
      </c>
    </row>
    <row r="2113" spans="5:30" hidden="1" x14ac:dyDescent="0.3">
      <c r="E2113" t="s">
        <v>228</v>
      </c>
      <c r="F2113" t="s">
        <v>1998</v>
      </c>
      <c r="G2113" t="s">
        <v>2088</v>
      </c>
      <c r="H2113" t="s">
        <v>115</v>
      </c>
      <c r="I2113" t="s">
        <v>79</v>
      </c>
      <c r="P2113" t="s">
        <v>4477</v>
      </c>
      <c r="U2113" t="str">
        <f>CONCATENATE(Parameter[[#This Row],[Use Case 1]],";",Parameter[[#This Row],[Use Case 2]],";",Parameter[[#This Row],[Use Case 3]],";",Parameter[[#This Row],[Use Case 4]],";",Parameter[[#This Row],[Use Case 5]],";")</f>
        <v>Planung Baustoffe;;;;;</v>
      </c>
      <c r="V2113" t="s">
        <v>34</v>
      </c>
      <c r="W2113">
        <v>2022</v>
      </c>
      <c r="Y2113" t="s">
        <v>4661</v>
      </c>
      <c r="AD2113">
        <f t="shared" si="32"/>
        <v>2112</v>
      </c>
    </row>
    <row r="2114" spans="5:30" hidden="1" x14ac:dyDescent="0.3">
      <c r="E2114" t="s">
        <v>228</v>
      </c>
      <c r="F2114" t="s">
        <v>1998</v>
      </c>
      <c r="G2114" t="s">
        <v>2088</v>
      </c>
      <c r="H2114" t="s">
        <v>1686</v>
      </c>
      <c r="I2114" t="s">
        <v>79</v>
      </c>
      <c r="P2114" t="s">
        <v>4477</v>
      </c>
      <c r="U2114" t="str">
        <f>CONCATENATE(Parameter[[#This Row],[Use Case 1]],";",Parameter[[#This Row],[Use Case 2]],";",Parameter[[#This Row],[Use Case 3]],";",Parameter[[#This Row],[Use Case 4]],";",Parameter[[#This Row],[Use Case 5]],";")</f>
        <v>Planung Baustoffe;;;;;</v>
      </c>
      <c r="V2114" t="s">
        <v>34</v>
      </c>
      <c r="W2114">
        <v>2022</v>
      </c>
      <c r="Y2114" t="s">
        <v>4661</v>
      </c>
      <c r="AD2114">
        <f t="shared" si="32"/>
        <v>2113</v>
      </c>
    </row>
    <row r="2115" spans="5:30" hidden="1" x14ac:dyDescent="0.3">
      <c r="E2115" t="s">
        <v>228</v>
      </c>
      <c r="F2115" t="s">
        <v>1998</v>
      </c>
      <c r="G2115" t="s">
        <v>2088</v>
      </c>
      <c r="H2115" t="s">
        <v>2092</v>
      </c>
      <c r="I2115" t="s">
        <v>79</v>
      </c>
      <c r="P2115" t="s">
        <v>4477</v>
      </c>
      <c r="U2115" t="str">
        <f>CONCATENATE(Parameter[[#This Row],[Use Case 1]],";",Parameter[[#This Row],[Use Case 2]],";",Parameter[[#This Row],[Use Case 3]],";",Parameter[[#This Row],[Use Case 4]],";",Parameter[[#This Row],[Use Case 5]],";")</f>
        <v>Planung Baustoffe;;;;;</v>
      </c>
      <c r="V2115" t="s">
        <v>34</v>
      </c>
      <c r="W2115">
        <v>2022</v>
      </c>
      <c r="Y2115" t="s">
        <v>4661</v>
      </c>
      <c r="AD2115">
        <f t="shared" si="32"/>
        <v>2114</v>
      </c>
    </row>
    <row r="2116" spans="5:30" hidden="1" x14ac:dyDescent="0.3">
      <c r="E2116" t="s">
        <v>228</v>
      </c>
      <c r="F2116" t="s">
        <v>1998</v>
      </c>
      <c r="G2116" t="s">
        <v>2088</v>
      </c>
      <c r="H2116" t="s">
        <v>2093</v>
      </c>
      <c r="I2116" t="s">
        <v>79</v>
      </c>
      <c r="P2116" t="s">
        <v>4477</v>
      </c>
      <c r="U2116" t="str">
        <f>CONCATENATE(Parameter[[#This Row],[Use Case 1]],";",Parameter[[#This Row],[Use Case 2]],";",Parameter[[#This Row],[Use Case 3]],";",Parameter[[#This Row],[Use Case 4]],";",Parameter[[#This Row],[Use Case 5]],";")</f>
        <v>Planung Baustoffe;;;;;</v>
      </c>
      <c r="V2116" t="s">
        <v>34</v>
      </c>
      <c r="W2116">
        <v>2022</v>
      </c>
      <c r="Y2116" t="s">
        <v>4661</v>
      </c>
      <c r="AD2116">
        <f t="shared" ref="AD2116:AD2179" si="33">AD2115+1</f>
        <v>2115</v>
      </c>
    </row>
    <row r="2117" spans="5:30" hidden="1" x14ac:dyDescent="0.3">
      <c r="E2117" t="s">
        <v>228</v>
      </c>
      <c r="F2117" t="s">
        <v>1998</v>
      </c>
      <c r="G2117" t="s">
        <v>2088</v>
      </c>
      <c r="H2117" t="s">
        <v>2094</v>
      </c>
      <c r="I2117" t="s">
        <v>79</v>
      </c>
      <c r="P2117" t="s">
        <v>4477</v>
      </c>
      <c r="U2117" t="str">
        <f>CONCATENATE(Parameter[[#This Row],[Use Case 1]],";",Parameter[[#This Row],[Use Case 2]],";",Parameter[[#This Row],[Use Case 3]],";",Parameter[[#This Row],[Use Case 4]],";",Parameter[[#This Row],[Use Case 5]],";")</f>
        <v>Planung Baustoffe;;;;;</v>
      </c>
      <c r="V2117" t="s">
        <v>34</v>
      </c>
      <c r="W2117">
        <v>2022</v>
      </c>
      <c r="Y2117" t="s">
        <v>4661</v>
      </c>
      <c r="AD2117">
        <f t="shared" si="33"/>
        <v>2116</v>
      </c>
    </row>
    <row r="2118" spans="5:30" hidden="1" x14ac:dyDescent="0.3">
      <c r="E2118" t="s">
        <v>228</v>
      </c>
      <c r="F2118" t="s">
        <v>1998</v>
      </c>
      <c r="G2118" t="s">
        <v>2088</v>
      </c>
      <c r="H2118" t="s">
        <v>2095</v>
      </c>
      <c r="I2118" t="s">
        <v>79</v>
      </c>
      <c r="P2118" t="s">
        <v>4477</v>
      </c>
      <c r="U2118" t="str">
        <f>CONCATENATE(Parameter[[#This Row],[Use Case 1]],";",Parameter[[#This Row],[Use Case 2]],";",Parameter[[#This Row],[Use Case 3]],";",Parameter[[#This Row],[Use Case 4]],";",Parameter[[#This Row],[Use Case 5]],";")</f>
        <v>Planung Baustoffe;;;;;</v>
      </c>
      <c r="V2118" t="s">
        <v>34</v>
      </c>
      <c r="W2118">
        <v>2022</v>
      </c>
      <c r="Y2118" t="s">
        <v>4661</v>
      </c>
      <c r="AD2118">
        <f t="shared" si="33"/>
        <v>2117</v>
      </c>
    </row>
    <row r="2119" spans="5:30" hidden="1" x14ac:dyDescent="0.3">
      <c r="E2119" t="s">
        <v>228</v>
      </c>
      <c r="F2119" t="s">
        <v>1998</v>
      </c>
      <c r="G2119" t="s">
        <v>2088</v>
      </c>
      <c r="H2119" t="s">
        <v>2096</v>
      </c>
      <c r="I2119" t="s">
        <v>79</v>
      </c>
      <c r="P2119" t="s">
        <v>4477</v>
      </c>
      <c r="U2119" t="str">
        <f>CONCATENATE(Parameter[[#This Row],[Use Case 1]],";",Parameter[[#This Row],[Use Case 2]],";",Parameter[[#This Row],[Use Case 3]],";",Parameter[[#This Row],[Use Case 4]],";",Parameter[[#This Row],[Use Case 5]],";")</f>
        <v>Planung Baustoffe;;;;;</v>
      </c>
      <c r="V2119" t="s">
        <v>34</v>
      </c>
      <c r="W2119">
        <v>2022</v>
      </c>
      <c r="Y2119" t="s">
        <v>4661</v>
      </c>
      <c r="AD2119">
        <f t="shared" si="33"/>
        <v>2118</v>
      </c>
    </row>
    <row r="2120" spans="5:30" hidden="1" x14ac:dyDescent="0.3">
      <c r="E2120" t="s">
        <v>228</v>
      </c>
      <c r="F2120" t="s">
        <v>1998</v>
      </c>
      <c r="G2120" t="s">
        <v>2088</v>
      </c>
      <c r="H2120" t="s">
        <v>2097</v>
      </c>
      <c r="I2120" t="s">
        <v>79</v>
      </c>
      <c r="P2120" t="s">
        <v>4477</v>
      </c>
      <c r="U2120" t="str">
        <f>CONCATENATE(Parameter[[#This Row],[Use Case 1]],";",Parameter[[#This Row],[Use Case 2]],";",Parameter[[#This Row],[Use Case 3]],";",Parameter[[#This Row],[Use Case 4]],";",Parameter[[#This Row],[Use Case 5]],";")</f>
        <v>Planung Baustoffe;;;;;</v>
      </c>
      <c r="V2120" t="s">
        <v>34</v>
      </c>
      <c r="W2120">
        <v>2022</v>
      </c>
      <c r="Y2120" t="s">
        <v>4661</v>
      </c>
      <c r="AD2120">
        <f t="shared" si="33"/>
        <v>2119</v>
      </c>
    </row>
    <row r="2121" spans="5:30" hidden="1" x14ac:dyDescent="0.3">
      <c r="E2121" t="s">
        <v>228</v>
      </c>
      <c r="F2121" t="s">
        <v>1998</v>
      </c>
      <c r="G2121" t="s">
        <v>2098</v>
      </c>
      <c r="H2121"/>
      <c r="I2121" t="s">
        <v>37</v>
      </c>
      <c r="J2121" t="s">
        <v>2100</v>
      </c>
      <c r="K2121" t="s">
        <v>74</v>
      </c>
      <c r="L2121" t="s">
        <v>2099</v>
      </c>
      <c r="M2121" t="s">
        <v>41</v>
      </c>
      <c r="P2121" t="s">
        <v>4477</v>
      </c>
      <c r="U2121" t="str">
        <f>CONCATENATE(Parameter[[#This Row],[Use Case 1]],";",Parameter[[#This Row],[Use Case 2]],";",Parameter[[#This Row],[Use Case 3]],";",Parameter[[#This Row],[Use Case 4]],";",Parameter[[#This Row],[Use Case 5]],";")</f>
        <v>Planung Baustoffe;;;;;</v>
      </c>
      <c r="V2121" t="s">
        <v>34</v>
      </c>
      <c r="W2121">
        <v>2022</v>
      </c>
      <c r="Y2121" t="s">
        <v>4661</v>
      </c>
      <c r="Z2121" t="s">
        <v>2101</v>
      </c>
      <c r="AD2121">
        <f t="shared" si="33"/>
        <v>2120</v>
      </c>
    </row>
    <row r="2122" spans="5:30" hidden="1" x14ac:dyDescent="0.3">
      <c r="E2122" t="s">
        <v>228</v>
      </c>
      <c r="F2122" t="s">
        <v>1998</v>
      </c>
      <c r="G2122" t="s">
        <v>2098</v>
      </c>
      <c r="H2122" t="s">
        <v>115</v>
      </c>
      <c r="I2122" t="s">
        <v>79</v>
      </c>
      <c r="P2122" t="s">
        <v>4477</v>
      </c>
      <c r="U2122" t="str">
        <f>CONCATENATE(Parameter[[#This Row],[Use Case 1]],";",Parameter[[#This Row],[Use Case 2]],";",Parameter[[#This Row],[Use Case 3]],";",Parameter[[#This Row],[Use Case 4]],";",Parameter[[#This Row],[Use Case 5]],";")</f>
        <v>Planung Baustoffe;;;;;</v>
      </c>
      <c r="V2122" t="s">
        <v>34</v>
      </c>
      <c r="W2122">
        <v>2022</v>
      </c>
      <c r="Y2122" t="s">
        <v>4661</v>
      </c>
      <c r="AD2122">
        <f t="shared" si="33"/>
        <v>2121</v>
      </c>
    </row>
    <row r="2123" spans="5:30" hidden="1" x14ac:dyDescent="0.3">
      <c r="E2123" t="s">
        <v>228</v>
      </c>
      <c r="F2123" t="s">
        <v>1998</v>
      </c>
      <c r="G2123" t="s">
        <v>2098</v>
      </c>
      <c r="H2123" t="s">
        <v>1686</v>
      </c>
      <c r="I2123" t="s">
        <v>79</v>
      </c>
      <c r="P2123" t="s">
        <v>4477</v>
      </c>
      <c r="U2123" t="str">
        <f>CONCATENATE(Parameter[[#This Row],[Use Case 1]],";",Parameter[[#This Row],[Use Case 2]],";",Parameter[[#This Row],[Use Case 3]],";",Parameter[[#This Row],[Use Case 4]],";",Parameter[[#This Row],[Use Case 5]],";")</f>
        <v>Planung Baustoffe;;;;;</v>
      </c>
      <c r="V2123" t="s">
        <v>34</v>
      </c>
      <c r="W2123">
        <v>2022</v>
      </c>
      <c r="Y2123" t="s">
        <v>4661</v>
      </c>
      <c r="AD2123">
        <f t="shared" si="33"/>
        <v>2122</v>
      </c>
    </row>
    <row r="2124" spans="5:30" hidden="1" x14ac:dyDescent="0.3">
      <c r="E2124" t="s">
        <v>228</v>
      </c>
      <c r="F2124" t="s">
        <v>1998</v>
      </c>
      <c r="G2124" t="s">
        <v>2098</v>
      </c>
      <c r="H2124" t="s">
        <v>2102</v>
      </c>
      <c r="I2124" t="s">
        <v>79</v>
      </c>
      <c r="P2124" t="s">
        <v>4477</v>
      </c>
      <c r="U2124" t="str">
        <f>CONCATENATE(Parameter[[#This Row],[Use Case 1]],";",Parameter[[#This Row],[Use Case 2]],";",Parameter[[#This Row],[Use Case 3]],";",Parameter[[#This Row],[Use Case 4]],";",Parameter[[#This Row],[Use Case 5]],";")</f>
        <v>Planung Baustoffe;;;;;</v>
      </c>
      <c r="V2124" t="s">
        <v>34</v>
      </c>
      <c r="W2124">
        <v>2022</v>
      </c>
      <c r="Y2124" t="s">
        <v>4661</v>
      </c>
      <c r="AD2124">
        <f t="shared" si="33"/>
        <v>2123</v>
      </c>
    </row>
    <row r="2125" spans="5:30" hidden="1" x14ac:dyDescent="0.3">
      <c r="E2125" t="s">
        <v>228</v>
      </c>
      <c r="F2125" t="s">
        <v>1998</v>
      </c>
      <c r="G2125" t="s">
        <v>2098</v>
      </c>
      <c r="H2125" t="s">
        <v>2103</v>
      </c>
      <c r="I2125" t="s">
        <v>79</v>
      </c>
      <c r="P2125" t="s">
        <v>4477</v>
      </c>
      <c r="U2125" t="str">
        <f>CONCATENATE(Parameter[[#This Row],[Use Case 1]],";",Parameter[[#This Row],[Use Case 2]],";",Parameter[[#This Row],[Use Case 3]],";",Parameter[[#This Row],[Use Case 4]],";",Parameter[[#This Row],[Use Case 5]],";")</f>
        <v>Planung Baustoffe;;;;;</v>
      </c>
      <c r="V2125" t="s">
        <v>34</v>
      </c>
      <c r="W2125">
        <v>2022</v>
      </c>
      <c r="Y2125" t="s">
        <v>4661</v>
      </c>
      <c r="AD2125">
        <f t="shared" si="33"/>
        <v>2124</v>
      </c>
    </row>
    <row r="2126" spans="5:30" hidden="1" x14ac:dyDescent="0.3">
      <c r="E2126" t="s">
        <v>228</v>
      </c>
      <c r="F2126" t="s">
        <v>1998</v>
      </c>
      <c r="G2126" t="s">
        <v>2098</v>
      </c>
      <c r="H2126" t="s">
        <v>2104</v>
      </c>
      <c r="I2126" t="s">
        <v>79</v>
      </c>
      <c r="P2126" t="s">
        <v>4477</v>
      </c>
      <c r="U2126" t="str">
        <f>CONCATENATE(Parameter[[#This Row],[Use Case 1]],";",Parameter[[#This Row],[Use Case 2]],";",Parameter[[#This Row],[Use Case 3]],";",Parameter[[#This Row],[Use Case 4]],";",Parameter[[#This Row],[Use Case 5]],";")</f>
        <v>Planung Baustoffe;;;;;</v>
      </c>
      <c r="V2126" t="s">
        <v>34</v>
      </c>
      <c r="W2126">
        <v>2022</v>
      </c>
      <c r="Y2126" t="s">
        <v>4661</v>
      </c>
      <c r="AD2126">
        <f t="shared" si="33"/>
        <v>2125</v>
      </c>
    </row>
    <row r="2127" spans="5:30" hidden="1" x14ac:dyDescent="0.3">
      <c r="E2127" t="s">
        <v>228</v>
      </c>
      <c r="F2127" t="s">
        <v>1998</v>
      </c>
      <c r="G2127" t="s">
        <v>2098</v>
      </c>
      <c r="H2127" t="s">
        <v>2105</v>
      </c>
      <c r="I2127" t="s">
        <v>79</v>
      </c>
      <c r="P2127" t="s">
        <v>4477</v>
      </c>
      <c r="U2127" t="str">
        <f>CONCATENATE(Parameter[[#This Row],[Use Case 1]],";",Parameter[[#This Row],[Use Case 2]],";",Parameter[[#This Row],[Use Case 3]],";",Parameter[[#This Row],[Use Case 4]],";",Parameter[[#This Row],[Use Case 5]],";")</f>
        <v>Planung Baustoffe;;;;;</v>
      </c>
      <c r="V2127" t="s">
        <v>34</v>
      </c>
      <c r="W2127">
        <v>2022</v>
      </c>
      <c r="Y2127" t="s">
        <v>4661</v>
      </c>
      <c r="AD2127">
        <f t="shared" si="33"/>
        <v>2126</v>
      </c>
    </row>
    <row r="2128" spans="5:30" hidden="1" x14ac:dyDescent="0.3">
      <c r="E2128" t="s">
        <v>228</v>
      </c>
      <c r="F2128" t="s">
        <v>1998</v>
      </c>
      <c r="G2128" t="s">
        <v>2098</v>
      </c>
      <c r="H2128" t="s">
        <v>2106</v>
      </c>
      <c r="I2128" t="s">
        <v>79</v>
      </c>
      <c r="P2128" t="s">
        <v>4477</v>
      </c>
      <c r="U2128" t="str">
        <f>CONCATENATE(Parameter[[#This Row],[Use Case 1]],";",Parameter[[#This Row],[Use Case 2]],";",Parameter[[#This Row],[Use Case 3]],";",Parameter[[#This Row],[Use Case 4]],";",Parameter[[#This Row],[Use Case 5]],";")</f>
        <v>Planung Baustoffe;;;;;</v>
      </c>
      <c r="V2128" t="s">
        <v>34</v>
      </c>
      <c r="W2128">
        <v>2022</v>
      </c>
      <c r="Y2128" t="s">
        <v>4661</v>
      </c>
      <c r="AD2128">
        <f t="shared" si="33"/>
        <v>2127</v>
      </c>
    </row>
    <row r="2129" spans="1:30" hidden="1" x14ac:dyDescent="0.3">
      <c r="E2129" t="s">
        <v>228</v>
      </c>
      <c r="F2129" t="s">
        <v>1998</v>
      </c>
      <c r="G2129" t="s">
        <v>2098</v>
      </c>
      <c r="H2129" t="s">
        <v>2107</v>
      </c>
      <c r="I2129" t="s">
        <v>79</v>
      </c>
      <c r="P2129" t="s">
        <v>4477</v>
      </c>
      <c r="U2129" t="str">
        <f>CONCATENATE(Parameter[[#This Row],[Use Case 1]],";",Parameter[[#This Row],[Use Case 2]],";",Parameter[[#This Row],[Use Case 3]],";",Parameter[[#This Row],[Use Case 4]],";",Parameter[[#This Row],[Use Case 5]],";")</f>
        <v>Planung Baustoffe;;;;;</v>
      </c>
      <c r="V2129" t="s">
        <v>34</v>
      </c>
      <c r="W2129">
        <v>2022</v>
      </c>
      <c r="Y2129" t="s">
        <v>4661</v>
      </c>
      <c r="AD2129">
        <f t="shared" si="33"/>
        <v>2128</v>
      </c>
    </row>
    <row r="2130" spans="1:30" hidden="1" x14ac:dyDescent="0.3">
      <c r="E2130" t="s">
        <v>228</v>
      </c>
      <c r="F2130" t="s">
        <v>1998</v>
      </c>
      <c r="G2130" t="s">
        <v>2108</v>
      </c>
      <c r="H2130"/>
      <c r="I2130" t="s">
        <v>37</v>
      </c>
      <c r="J2130" t="s">
        <v>2109</v>
      </c>
      <c r="K2130" t="s">
        <v>74</v>
      </c>
      <c r="L2130" t="s">
        <v>4511</v>
      </c>
      <c r="M2130" t="s">
        <v>41</v>
      </c>
      <c r="P2130" t="s">
        <v>4477</v>
      </c>
      <c r="U2130" t="str">
        <f>CONCATENATE(Parameter[[#This Row],[Use Case 1]],";",Parameter[[#This Row],[Use Case 2]],";",Parameter[[#This Row],[Use Case 3]],";",Parameter[[#This Row],[Use Case 4]],";",Parameter[[#This Row],[Use Case 5]],";")</f>
        <v>Planung Baustoffe;;;;;</v>
      </c>
      <c r="V2130" t="s">
        <v>34</v>
      </c>
      <c r="W2130">
        <v>2022</v>
      </c>
      <c r="Y2130" t="s">
        <v>4661</v>
      </c>
      <c r="Z2130" t="s">
        <v>2110</v>
      </c>
      <c r="AD2130">
        <f t="shared" si="33"/>
        <v>2129</v>
      </c>
    </row>
    <row r="2131" spans="1:30" hidden="1" x14ac:dyDescent="0.3">
      <c r="E2131" t="s">
        <v>228</v>
      </c>
      <c r="F2131" t="s">
        <v>1998</v>
      </c>
      <c r="G2131" t="s">
        <v>2111</v>
      </c>
      <c r="H2131"/>
      <c r="I2131" t="s">
        <v>37</v>
      </c>
      <c r="J2131" t="s">
        <v>2113</v>
      </c>
      <c r="K2131" t="s">
        <v>74</v>
      </c>
      <c r="L2131" t="s">
        <v>2112</v>
      </c>
      <c r="M2131" t="s">
        <v>41</v>
      </c>
      <c r="P2131" t="s">
        <v>4477</v>
      </c>
      <c r="U2131" t="str">
        <f>CONCATENATE(Parameter[[#This Row],[Use Case 1]],";",Parameter[[#This Row],[Use Case 2]],";",Parameter[[#This Row],[Use Case 3]],";",Parameter[[#This Row],[Use Case 4]],";",Parameter[[#This Row],[Use Case 5]],";")</f>
        <v>Planung Baustoffe;;;;;</v>
      </c>
      <c r="V2131" t="s">
        <v>34</v>
      </c>
      <c r="W2131">
        <v>2022</v>
      </c>
      <c r="Y2131" t="s">
        <v>4661</v>
      </c>
      <c r="Z2131" t="s">
        <v>2114</v>
      </c>
      <c r="AD2131">
        <f t="shared" si="33"/>
        <v>2130</v>
      </c>
    </row>
    <row r="2132" spans="1:30" hidden="1" x14ac:dyDescent="0.3">
      <c r="E2132" t="s">
        <v>228</v>
      </c>
      <c r="F2132" t="s">
        <v>1998</v>
      </c>
      <c r="G2132" t="s">
        <v>2111</v>
      </c>
      <c r="H2132" t="s">
        <v>115</v>
      </c>
      <c r="I2132" t="s">
        <v>79</v>
      </c>
      <c r="P2132" t="s">
        <v>4477</v>
      </c>
      <c r="U2132" t="str">
        <f>CONCATENATE(Parameter[[#This Row],[Use Case 1]],";",Parameter[[#This Row],[Use Case 2]],";",Parameter[[#This Row],[Use Case 3]],";",Parameter[[#This Row],[Use Case 4]],";",Parameter[[#This Row],[Use Case 5]],";")</f>
        <v>Planung Baustoffe;;;;;</v>
      </c>
      <c r="V2132" t="s">
        <v>34</v>
      </c>
      <c r="W2132">
        <v>2022</v>
      </c>
      <c r="Y2132" t="s">
        <v>4661</v>
      </c>
      <c r="AD2132">
        <f t="shared" si="33"/>
        <v>2131</v>
      </c>
    </row>
    <row r="2133" spans="1:30" hidden="1" x14ac:dyDescent="0.3">
      <c r="E2133" t="s">
        <v>228</v>
      </c>
      <c r="F2133" t="s">
        <v>1998</v>
      </c>
      <c r="G2133" t="s">
        <v>2111</v>
      </c>
      <c r="H2133" t="s">
        <v>1686</v>
      </c>
      <c r="I2133" t="s">
        <v>79</v>
      </c>
      <c r="P2133" t="s">
        <v>4477</v>
      </c>
      <c r="U2133" t="str">
        <f>CONCATENATE(Parameter[[#This Row],[Use Case 1]],";",Parameter[[#This Row],[Use Case 2]],";",Parameter[[#This Row],[Use Case 3]],";",Parameter[[#This Row],[Use Case 4]],";",Parameter[[#This Row],[Use Case 5]],";")</f>
        <v>Planung Baustoffe;;;;;</v>
      </c>
      <c r="V2133" t="s">
        <v>34</v>
      </c>
      <c r="W2133">
        <v>2022</v>
      </c>
      <c r="Y2133" t="s">
        <v>4661</v>
      </c>
      <c r="AD2133">
        <f t="shared" si="33"/>
        <v>2132</v>
      </c>
    </row>
    <row r="2134" spans="1:30" hidden="1" x14ac:dyDescent="0.3">
      <c r="E2134" t="s">
        <v>228</v>
      </c>
      <c r="F2134" t="s">
        <v>1998</v>
      </c>
      <c r="G2134" t="s">
        <v>2111</v>
      </c>
      <c r="H2134" t="s">
        <v>2115</v>
      </c>
      <c r="I2134" t="s">
        <v>79</v>
      </c>
      <c r="P2134" t="s">
        <v>4477</v>
      </c>
      <c r="U2134" t="str">
        <f>CONCATENATE(Parameter[[#This Row],[Use Case 1]],";",Parameter[[#This Row],[Use Case 2]],";",Parameter[[#This Row],[Use Case 3]],";",Parameter[[#This Row],[Use Case 4]],";",Parameter[[#This Row],[Use Case 5]],";")</f>
        <v>Planung Baustoffe;;;;;</v>
      </c>
      <c r="V2134" t="s">
        <v>34</v>
      </c>
      <c r="W2134">
        <v>2022</v>
      </c>
      <c r="Y2134" t="s">
        <v>4661</v>
      </c>
      <c r="AD2134">
        <f t="shared" si="33"/>
        <v>2133</v>
      </c>
    </row>
    <row r="2135" spans="1:30" hidden="1" x14ac:dyDescent="0.3">
      <c r="E2135" t="s">
        <v>228</v>
      </c>
      <c r="F2135" t="s">
        <v>1998</v>
      </c>
      <c r="G2135" t="s">
        <v>2111</v>
      </c>
      <c r="H2135" t="s">
        <v>2116</v>
      </c>
      <c r="I2135" t="s">
        <v>79</v>
      </c>
      <c r="P2135" t="s">
        <v>4477</v>
      </c>
      <c r="U2135" t="str">
        <f>CONCATENATE(Parameter[[#This Row],[Use Case 1]],";",Parameter[[#This Row],[Use Case 2]],";",Parameter[[#This Row],[Use Case 3]],";",Parameter[[#This Row],[Use Case 4]],";",Parameter[[#This Row],[Use Case 5]],";")</f>
        <v>Planung Baustoffe;;;;;</v>
      </c>
      <c r="V2135" t="s">
        <v>34</v>
      </c>
      <c r="W2135">
        <v>2022</v>
      </c>
      <c r="Y2135" t="s">
        <v>4661</v>
      </c>
      <c r="AD2135">
        <f t="shared" si="33"/>
        <v>2134</v>
      </c>
    </row>
    <row r="2136" spans="1:30" hidden="1" x14ac:dyDescent="0.3">
      <c r="E2136" t="s">
        <v>228</v>
      </c>
      <c r="F2136" t="s">
        <v>1998</v>
      </c>
      <c r="G2136" t="s">
        <v>2111</v>
      </c>
      <c r="H2136" t="s">
        <v>2102</v>
      </c>
      <c r="I2136" t="s">
        <v>79</v>
      </c>
      <c r="P2136" t="s">
        <v>4477</v>
      </c>
      <c r="U2136" t="str">
        <f>CONCATENATE(Parameter[[#This Row],[Use Case 1]],";",Parameter[[#This Row],[Use Case 2]],";",Parameter[[#This Row],[Use Case 3]],";",Parameter[[#This Row],[Use Case 4]],";",Parameter[[#This Row],[Use Case 5]],";")</f>
        <v>Planung Baustoffe;;;;;</v>
      </c>
      <c r="V2136" t="s">
        <v>34</v>
      </c>
      <c r="W2136">
        <v>2022</v>
      </c>
      <c r="Y2136" t="s">
        <v>4661</v>
      </c>
      <c r="AD2136">
        <f t="shared" si="33"/>
        <v>2135</v>
      </c>
    </row>
    <row r="2137" spans="1:30" hidden="1" x14ac:dyDescent="0.3">
      <c r="E2137" t="s">
        <v>228</v>
      </c>
      <c r="F2137" t="s">
        <v>1998</v>
      </c>
      <c r="G2137" t="s">
        <v>2111</v>
      </c>
      <c r="H2137" t="s">
        <v>2117</v>
      </c>
      <c r="I2137" t="s">
        <v>79</v>
      </c>
      <c r="P2137" t="s">
        <v>4477</v>
      </c>
      <c r="U2137" t="str">
        <f>CONCATENATE(Parameter[[#This Row],[Use Case 1]],";",Parameter[[#This Row],[Use Case 2]],";",Parameter[[#This Row],[Use Case 3]],";",Parameter[[#This Row],[Use Case 4]],";",Parameter[[#This Row],[Use Case 5]],";")</f>
        <v>Planung Baustoffe;;;;;</v>
      </c>
      <c r="V2137" t="s">
        <v>34</v>
      </c>
      <c r="W2137">
        <v>2022</v>
      </c>
      <c r="Y2137" t="s">
        <v>4661</v>
      </c>
      <c r="AD2137">
        <f t="shared" si="33"/>
        <v>2136</v>
      </c>
    </row>
    <row r="2138" spans="1:30" hidden="1" x14ac:dyDescent="0.3">
      <c r="E2138" t="s">
        <v>228</v>
      </c>
      <c r="F2138" t="s">
        <v>1998</v>
      </c>
      <c r="G2138" t="s">
        <v>2111</v>
      </c>
      <c r="H2138" t="s">
        <v>2118</v>
      </c>
      <c r="I2138" t="s">
        <v>79</v>
      </c>
      <c r="P2138" t="s">
        <v>4477</v>
      </c>
      <c r="U2138" t="str">
        <f>CONCATENATE(Parameter[[#This Row],[Use Case 1]],";",Parameter[[#This Row],[Use Case 2]],";",Parameter[[#This Row],[Use Case 3]],";",Parameter[[#This Row],[Use Case 4]],";",Parameter[[#This Row],[Use Case 5]],";")</f>
        <v>Planung Baustoffe;;;;;</v>
      </c>
      <c r="V2138" t="s">
        <v>34</v>
      </c>
      <c r="W2138">
        <v>2022</v>
      </c>
      <c r="Y2138" t="s">
        <v>4661</v>
      </c>
      <c r="AD2138">
        <f t="shared" si="33"/>
        <v>2137</v>
      </c>
    </row>
    <row r="2139" spans="1:30" x14ac:dyDescent="0.3">
      <c r="A2139" t="s">
        <v>29</v>
      </c>
      <c r="B2139" t="s">
        <v>4604</v>
      </c>
      <c r="E2139" t="s">
        <v>30</v>
      </c>
      <c r="F2139" t="s">
        <v>1998</v>
      </c>
      <c r="G2139" t="s">
        <v>2084</v>
      </c>
      <c r="H2139"/>
      <c r="I2139" t="s">
        <v>37</v>
      </c>
      <c r="J2139" t="s">
        <v>2087</v>
      </c>
      <c r="K2139" t="s">
        <v>2086</v>
      </c>
      <c r="L2139" t="s">
        <v>2085</v>
      </c>
      <c r="M2139" t="s">
        <v>41</v>
      </c>
      <c r="N2139" t="s">
        <v>70</v>
      </c>
      <c r="O2139" t="s">
        <v>43</v>
      </c>
      <c r="P2139" t="s">
        <v>4477</v>
      </c>
      <c r="U2139" t="str">
        <f>CONCATENATE(Parameter[[#This Row],[Use Case 1]],";",Parameter[[#This Row],[Use Case 2]],";",Parameter[[#This Row],[Use Case 3]],";",Parameter[[#This Row],[Use Case 4]],";",Parameter[[#This Row],[Use Case 5]],";")</f>
        <v>Planung Baustoffe;;;;;</v>
      </c>
      <c r="V2139" t="s">
        <v>34</v>
      </c>
      <c r="W2139">
        <v>2022</v>
      </c>
      <c r="Y2139" t="s">
        <v>4661</v>
      </c>
      <c r="Z2139" t="s">
        <v>4510</v>
      </c>
      <c r="AB2139" t="s">
        <v>4417</v>
      </c>
      <c r="AC2139" t="s">
        <v>4418</v>
      </c>
      <c r="AD2139">
        <f t="shared" si="33"/>
        <v>2138</v>
      </c>
    </row>
    <row r="2140" spans="1:30" x14ac:dyDescent="0.3">
      <c r="A2140" s="3" t="s">
        <v>29</v>
      </c>
      <c r="B2140" s="3" t="s">
        <v>4604</v>
      </c>
      <c r="C2140" s="3"/>
      <c r="D2140" s="3"/>
      <c r="E2140" s="3" t="s">
        <v>30</v>
      </c>
      <c r="F2140" s="3" t="s">
        <v>2119</v>
      </c>
      <c r="G2140" s="3"/>
      <c r="H2140" s="3"/>
      <c r="I2140" s="3" t="s">
        <v>32</v>
      </c>
      <c r="J2140" s="3" t="s">
        <v>2119</v>
      </c>
      <c r="K2140" s="3"/>
      <c r="L2140" s="3"/>
      <c r="M2140" s="3" t="s">
        <v>2120</v>
      </c>
      <c r="N2140" s="3"/>
      <c r="O2140" s="3"/>
      <c r="P2140" s="3" t="s">
        <v>4477</v>
      </c>
      <c r="Q2140" s="3"/>
      <c r="R2140" s="3"/>
      <c r="S2140" s="3"/>
      <c r="T2140" s="3"/>
      <c r="U2140" s="3" t="str">
        <f>CONCATENATE(Parameter[[#This Row],[Use Case 1]],";",Parameter[[#This Row],[Use Case 2]],";",Parameter[[#This Row],[Use Case 3]],";",Parameter[[#This Row],[Use Case 4]],";",Parameter[[#This Row],[Use Case 5]],";")</f>
        <v>Planung Baustoffe;;;;;</v>
      </c>
      <c r="V2140" s="3" t="s">
        <v>34</v>
      </c>
      <c r="W2140" s="3">
        <v>2022</v>
      </c>
      <c r="X2140" s="3"/>
      <c r="Y2140" s="3" t="s">
        <v>4661</v>
      </c>
      <c r="Z2140" s="3" t="s">
        <v>2119</v>
      </c>
      <c r="AA2140" s="3" t="s">
        <v>4352</v>
      </c>
      <c r="AB2140" s="3"/>
      <c r="AC2140" s="3"/>
      <c r="AD2140" s="3">
        <f t="shared" si="33"/>
        <v>2139</v>
      </c>
    </row>
    <row r="2141" spans="1:30" x14ac:dyDescent="0.3">
      <c r="A2141" t="s">
        <v>29</v>
      </c>
      <c r="B2141" t="s">
        <v>4604</v>
      </c>
      <c r="E2141" t="s">
        <v>30</v>
      </c>
      <c r="F2141" t="s">
        <v>2119</v>
      </c>
      <c r="G2141" t="s">
        <v>2121</v>
      </c>
      <c r="H2141"/>
      <c r="I2141" t="s">
        <v>37</v>
      </c>
      <c r="J2141" t="s">
        <v>2123</v>
      </c>
      <c r="K2141" t="s">
        <v>74</v>
      </c>
      <c r="L2141" t="s">
        <v>2122</v>
      </c>
      <c r="M2141" t="s">
        <v>41</v>
      </c>
      <c r="N2141" t="s">
        <v>70</v>
      </c>
      <c r="O2141" t="s">
        <v>43</v>
      </c>
      <c r="P2141" t="s">
        <v>4477</v>
      </c>
      <c r="U2141" t="str">
        <f>CONCATENATE(Parameter[[#This Row],[Use Case 1]],";",Parameter[[#This Row],[Use Case 2]],";",Parameter[[#This Row],[Use Case 3]],";",Parameter[[#This Row],[Use Case 4]],";",Parameter[[#This Row],[Use Case 5]],";")</f>
        <v>Planung Baustoffe;;;;;</v>
      </c>
      <c r="V2141" t="s">
        <v>34</v>
      </c>
      <c r="W2141">
        <v>2022</v>
      </c>
      <c r="Y2141" t="s">
        <v>4661</v>
      </c>
      <c r="Z2141" t="s">
        <v>2124</v>
      </c>
      <c r="AD2141">
        <f t="shared" si="33"/>
        <v>2140</v>
      </c>
    </row>
    <row r="2142" spans="1:30" x14ac:dyDescent="0.3">
      <c r="A2142" t="s">
        <v>29</v>
      </c>
      <c r="B2142" t="s">
        <v>4604</v>
      </c>
      <c r="E2142" t="s">
        <v>30</v>
      </c>
      <c r="F2142" t="s">
        <v>2119</v>
      </c>
      <c r="G2142" t="s">
        <v>2121</v>
      </c>
      <c r="H2142" t="s">
        <v>115</v>
      </c>
      <c r="I2142" t="s">
        <v>79</v>
      </c>
      <c r="P2142" t="s">
        <v>4477</v>
      </c>
      <c r="U2142" t="str">
        <f>CONCATENATE(Parameter[[#This Row],[Use Case 1]],";",Parameter[[#This Row],[Use Case 2]],";",Parameter[[#This Row],[Use Case 3]],";",Parameter[[#This Row],[Use Case 4]],";",Parameter[[#This Row],[Use Case 5]],";")</f>
        <v>Planung Baustoffe;;;;;</v>
      </c>
      <c r="V2142" t="s">
        <v>34</v>
      </c>
      <c r="W2142">
        <v>2022</v>
      </c>
      <c r="Y2142" t="s">
        <v>4661</v>
      </c>
      <c r="AD2142">
        <f t="shared" si="33"/>
        <v>2141</v>
      </c>
    </row>
    <row r="2143" spans="1:30" x14ac:dyDescent="0.3">
      <c r="A2143" t="s">
        <v>29</v>
      </c>
      <c r="B2143" t="s">
        <v>4604</v>
      </c>
      <c r="E2143" t="s">
        <v>30</v>
      </c>
      <c r="F2143" t="s">
        <v>2119</v>
      </c>
      <c r="G2143" t="s">
        <v>2121</v>
      </c>
      <c r="H2143" t="s">
        <v>1686</v>
      </c>
      <c r="I2143" t="s">
        <v>79</v>
      </c>
      <c r="P2143" t="s">
        <v>4477</v>
      </c>
      <c r="U2143" t="str">
        <f>CONCATENATE(Parameter[[#This Row],[Use Case 1]],";",Parameter[[#This Row],[Use Case 2]],";",Parameter[[#This Row],[Use Case 3]],";",Parameter[[#This Row],[Use Case 4]],";",Parameter[[#This Row],[Use Case 5]],";")</f>
        <v>Planung Baustoffe;;;;;</v>
      </c>
      <c r="V2143" t="s">
        <v>34</v>
      </c>
      <c r="W2143">
        <v>2022</v>
      </c>
      <c r="Y2143" t="s">
        <v>4661</v>
      </c>
      <c r="AD2143">
        <f t="shared" si="33"/>
        <v>2142</v>
      </c>
    </row>
    <row r="2144" spans="1:30" x14ac:dyDescent="0.3">
      <c r="A2144" t="s">
        <v>29</v>
      </c>
      <c r="B2144" t="s">
        <v>4604</v>
      </c>
      <c r="E2144" t="s">
        <v>30</v>
      </c>
      <c r="F2144" t="s">
        <v>2119</v>
      </c>
      <c r="G2144" t="s">
        <v>2121</v>
      </c>
      <c r="H2144" t="s">
        <v>2125</v>
      </c>
      <c r="I2144" t="s">
        <v>79</v>
      </c>
      <c r="P2144" t="s">
        <v>4477</v>
      </c>
      <c r="U2144" t="str">
        <f>CONCATENATE(Parameter[[#This Row],[Use Case 1]],";",Parameter[[#This Row],[Use Case 2]],";",Parameter[[#This Row],[Use Case 3]],";",Parameter[[#This Row],[Use Case 4]],";",Parameter[[#This Row],[Use Case 5]],";")</f>
        <v>Planung Baustoffe;;;;;</v>
      </c>
      <c r="V2144" t="s">
        <v>34</v>
      </c>
      <c r="W2144">
        <v>2022</v>
      </c>
      <c r="Y2144" t="s">
        <v>4661</v>
      </c>
      <c r="AD2144">
        <f t="shared" si="33"/>
        <v>2143</v>
      </c>
    </row>
    <row r="2145" spans="1:30" x14ac:dyDescent="0.3">
      <c r="A2145" t="s">
        <v>29</v>
      </c>
      <c r="B2145" t="s">
        <v>4604</v>
      </c>
      <c r="E2145" t="s">
        <v>30</v>
      </c>
      <c r="F2145" t="s">
        <v>2119</v>
      </c>
      <c r="G2145" t="s">
        <v>2121</v>
      </c>
      <c r="H2145" t="s">
        <v>2126</v>
      </c>
      <c r="I2145" t="s">
        <v>79</v>
      </c>
      <c r="P2145" t="s">
        <v>4477</v>
      </c>
      <c r="U2145" t="str">
        <f>CONCATENATE(Parameter[[#This Row],[Use Case 1]],";",Parameter[[#This Row],[Use Case 2]],";",Parameter[[#This Row],[Use Case 3]],";",Parameter[[#This Row],[Use Case 4]],";",Parameter[[#This Row],[Use Case 5]],";")</f>
        <v>Planung Baustoffe;;;;;</v>
      </c>
      <c r="V2145" t="s">
        <v>34</v>
      </c>
      <c r="W2145">
        <v>2022</v>
      </c>
      <c r="Y2145" t="s">
        <v>4661</v>
      </c>
      <c r="AD2145">
        <f t="shared" si="33"/>
        <v>2144</v>
      </c>
    </row>
    <row r="2146" spans="1:30" x14ac:dyDescent="0.3">
      <c r="A2146" t="s">
        <v>29</v>
      </c>
      <c r="B2146" t="s">
        <v>4604</v>
      </c>
      <c r="E2146" t="s">
        <v>30</v>
      </c>
      <c r="F2146" t="s">
        <v>2119</v>
      </c>
      <c r="G2146" t="s">
        <v>2121</v>
      </c>
      <c r="H2146" t="s">
        <v>2127</v>
      </c>
      <c r="I2146" t="s">
        <v>79</v>
      </c>
      <c r="P2146" t="s">
        <v>4477</v>
      </c>
      <c r="U2146" t="str">
        <f>CONCATENATE(Parameter[[#This Row],[Use Case 1]],";",Parameter[[#This Row],[Use Case 2]],";",Parameter[[#This Row],[Use Case 3]],";",Parameter[[#This Row],[Use Case 4]],";",Parameter[[#This Row],[Use Case 5]],";")</f>
        <v>Planung Baustoffe;;;;;</v>
      </c>
      <c r="V2146" t="s">
        <v>34</v>
      </c>
      <c r="W2146">
        <v>2022</v>
      </c>
      <c r="Y2146" t="s">
        <v>4661</v>
      </c>
      <c r="AD2146">
        <f t="shared" si="33"/>
        <v>2145</v>
      </c>
    </row>
    <row r="2147" spans="1:30" x14ac:dyDescent="0.3">
      <c r="A2147" t="s">
        <v>29</v>
      </c>
      <c r="B2147" t="s">
        <v>4604</v>
      </c>
      <c r="E2147" t="s">
        <v>30</v>
      </c>
      <c r="F2147" t="s">
        <v>2119</v>
      </c>
      <c r="G2147" t="s">
        <v>2128</v>
      </c>
      <c r="H2147"/>
      <c r="I2147" t="s">
        <v>37</v>
      </c>
      <c r="J2147" t="s">
        <v>2130</v>
      </c>
      <c r="K2147" t="s">
        <v>74</v>
      </c>
      <c r="L2147" t="s">
        <v>2129</v>
      </c>
      <c r="M2147" t="s">
        <v>41</v>
      </c>
      <c r="N2147" t="s">
        <v>42</v>
      </c>
      <c r="O2147" t="s">
        <v>43</v>
      </c>
      <c r="P2147" t="s">
        <v>4477</v>
      </c>
      <c r="U2147" t="str">
        <f>CONCATENATE(Parameter[[#This Row],[Use Case 1]],";",Parameter[[#This Row],[Use Case 2]],";",Parameter[[#This Row],[Use Case 3]],";",Parameter[[#This Row],[Use Case 4]],";",Parameter[[#This Row],[Use Case 5]],";")</f>
        <v>Planung Baustoffe;;;;;</v>
      </c>
      <c r="V2147" t="s">
        <v>34</v>
      </c>
      <c r="W2147">
        <v>2022</v>
      </c>
      <c r="Y2147" t="s">
        <v>4661</v>
      </c>
      <c r="Z2147" t="s">
        <v>2131</v>
      </c>
      <c r="AD2147">
        <f t="shared" si="33"/>
        <v>2146</v>
      </c>
    </row>
    <row r="2148" spans="1:30" x14ac:dyDescent="0.3">
      <c r="A2148" t="s">
        <v>29</v>
      </c>
      <c r="B2148" t="s">
        <v>4604</v>
      </c>
      <c r="E2148" t="s">
        <v>30</v>
      </c>
      <c r="F2148" t="s">
        <v>2119</v>
      </c>
      <c r="G2148" t="s">
        <v>2128</v>
      </c>
      <c r="H2148" t="s">
        <v>115</v>
      </c>
      <c r="I2148" t="s">
        <v>79</v>
      </c>
      <c r="P2148" t="s">
        <v>4477</v>
      </c>
      <c r="U2148" t="str">
        <f>CONCATENATE(Parameter[[#This Row],[Use Case 1]],";",Parameter[[#This Row],[Use Case 2]],";",Parameter[[#This Row],[Use Case 3]],";",Parameter[[#This Row],[Use Case 4]],";",Parameter[[#This Row],[Use Case 5]],";")</f>
        <v>Planung Baustoffe;;;;;</v>
      </c>
      <c r="V2148" t="s">
        <v>34</v>
      </c>
      <c r="W2148">
        <v>2022</v>
      </c>
      <c r="Y2148" t="s">
        <v>4661</v>
      </c>
      <c r="AD2148">
        <f t="shared" si="33"/>
        <v>2147</v>
      </c>
    </row>
    <row r="2149" spans="1:30" x14ac:dyDescent="0.3">
      <c r="A2149" t="s">
        <v>29</v>
      </c>
      <c r="B2149" t="s">
        <v>4604</v>
      </c>
      <c r="E2149" t="s">
        <v>30</v>
      </c>
      <c r="F2149" t="s">
        <v>2119</v>
      </c>
      <c r="G2149" t="s">
        <v>2128</v>
      </c>
      <c r="H2149" t="s">
        <v>1686</v>
      </c>
      <c r="I2149" t="s">
        <v>79</v>
      </c>
      <c r="P2149" t="s">
        <v>4477</v>
      </c>
      <c r="U2149" t="str">
        <f>CONCATENATE(Parameter[[#This Row],[Use Case 1]],";",Parameter[[#This Row],[Use Case 2]],";",Parameter[[#This Row],[Use Case 3]],";",Parameter[[#This Row],[Use Case 4]],";",Parameter[[#This Row],[Use Case 5]],";")</f>
        <v>Planung Baustoffe;;;;;</v>
      </c>
      <c r="V2149" t="s">
        <v>34</v>
      </c>
      <c r="W2149">
        <v>2022</v>
      </c>
      <c r="Y2149" t="s">
        <v>4661</v>
      </c>
      <c r="AD2149">
        <f t="shared" si="33"/>
        <v>2148</v>
      </c>
    </row>
    <row r="2150" spans="1:30" x14ac:dyDescent="0.3">
      <c r="A2150" t="s">
        <v>29</v>
      </c>
      <c r="B2150" t="s">
        <v>4604</v>
      </c>
      <c r="E2150" t="s">
        <v>30</v>
      </c>
      <c r="F2150" t="s">
        <v>2119</v>
      </c>
      <c r="G2150" t="s">
        <v>2128</v>
      </c>
      <c r="H2150" t="s">
        <v>2132</v>
      </c>
      <c r="I2150" t="s">
        <v>79</v>
      </c>
      <c r="P2150" t="s">
        <v>4477</v>
      </c>
      <c r="U2150" t="str">
        <f>CONCATENATE(Parameter[[#This Row],[Use Case 1]],";",Parameter[[#This Row],[Use Case 2]],";",Parameter[[#This Row],[Use Case 3]],";",Parameter[[#This Row],[Use Case 4]],";",Parameter[[#This Row],[Use Case 5]],";")</f>
        <v>Planung Baustoffe;;;;;</v>
      </c>
      <c r="V2150" t="s">
        <v>34</v>
      </c>
      <c r="W2150">
        <v>2022</v>
      </c>
      <c r="Y2150" t="s">
        <v>4661</v>
      </c>
      <c r="AD2150">
        <f t="shared" si="33"/>
        <v>2149</v>
      </c>
    </row>
    <row r="2151" spans="1:30" x14ac:dyDescent="0.3">
      <c r="A2151" t="s">
        <v>29</v>
      </c>
      <c r="B2151" t="s">
        <v>4604</v>
      </c>
      <c r="E2151" t="s">
        <v>30</v>
      </c>
      <c r="F2151" t="s">
        <v>2119</v>
      </c>
      <c r="G2151" t="s">
        <v>2128</v>
      </c>
      <c r="H2151" t="s">
        <v>2133</v>
      </c>
      <c r="I2151" t="s">
        <v>79</v>
      </c>
      <c r="P2151" t="s">
        <v>4477</v>
      </c>
      <c r="U2151" t="str">
        <f>CONCATENATE(Parameter[[#This Row],[Use Case 1]],";",Parameter[[#This Row],[Use Case 2]],";",Parameter[[#This Row],[Use Case 3]],";",Parameter[[#This Row],[Use Case 4]],";",Parameter[[#This Row],[Use Case 5]],";")</f>
        <v>Planung Baustoffe;;;;;</v>
      </c>
      <c r="V2151" t="s">
        <v>34</v>
      </c>
      <c r="W2151">
        <v>2022</v>
      </c>
      <c r="Y2151" t="s">
        <v>4661</v>
      </c>
      <c r="AD2151">
        <f t="shared" si="33"/>
        <v>2150</v>
      </c>
    </row>
    <row r="2152" spans="1:30" x14ac:dyDescent="0.3">
      <c r="A2152" t="s">
        <v>29</v>
      </c>
      <c r="B2152" t="s">
        <v>4604</v>
      </c>
      <c r="E2152" t="s">
        <v>30</v>
      </c>
      <c r="F2152" t="s">
        <v>2119</v>
      </c>
      <c r="G2152" t="s">
        <v>2128</v>
      </c>
      <c r="H2152" t="s">
        <v>2134</v>
      </c>
      <c r="I2152" t="s">
        <v>79</v>
      </c>
      <c r="P2152" t="s">
        <v>4477</v>
      </c>
      <c r="U2152" t="str">
        <f>CONCATENATE(Parameter[[#This Row],[Use Case 1]],";",Parameter[[#This Row],[Use Case 2]],";",Parameter[[#This Row],[Use Case 3]],";",Parameter[[#This Row],[Use Case 4]],";",Parameter[[#This Row],[Use Case 5]],";")</f>
        <v>Planung Baustoffe;;;;;</v>
      </c>
      <c r="V2152" t="s">
        <v>34</v>
      </c>
      <c r="W2152">
        <v>2022</v>
      </c>
      <c r="Y2152" t="s">
        <v>4661</v>
      </c>
      <c r="AD2152">
        <f t="shared" si="33"/>
        <v>2151</v>
      </c>
    </row>
    <row r="2153" spans="1:30" x14ac:dyDescent="0.3">
      <c r="A2153" t="s">
        <v>29</v>
      </c>
      <c r="B2153" t="s">
        <v>4604</v>
      </c>
      <c r="E2153" t="s">
        <v>30</v>
      </c>
      <c r="F2153" t="s">
        <v>2119</v>
      </c>
      <c r="G2153" t="s">
        <v>2128</v>
      </c>
      <c r="H2153" t="s">
        <v>2135</v>
      </c>
      <c r="I2153" t="s">
        <v>79</v>
      </c>
      <c r="P2153" t="s">
        <v>4477</v>
      </c>
      <c r="U2153" t="str">
        <f>CONCATENATE(Parameter[[#This Row],[Use Case 1]],";",Parameter[[#This Row],[Use Case 2]],";",Parameter[[#This Row],[Use Case 3]],";",Parameter[[#This Row],[Use Case 4]],";",Parameter[[#This Row],[Use Case 5]],";")</f>
        <v>Planung Baustoffe;;;;;</v>
      </c>
      <c r="V2153" t="s">
        <v>34</v>
      </c>
      <c r="W2153">
        <v>2022</v>
      </c>
      <c r="Y2153" t="s">
        <v>4661</v>
      </c>
      <c r="AD2153">
        <f t="shared" si="33"/>
        <v>2152</v>
      </c>
    </row>
    <row r="2154" spans="1:30" x14ac:dyDescent="0.3">
      <c r="A2154" t="s">
        <v>29</v>
      </c>
      <c r="B2154" t="s">
        <v>4604</v>
      </c>
      <c r="E2154" t="s">
        <v>30</v>
      </c>
      <c r="F2154" t="s">
        <v>2119</v>
      </c>
      <c r="G2154" t="s">
        <v>2128</v>
      </c>
      <c r="H2154" t="s">
        <v>2136</v>
      </c>
      <c r="I2154" t="s">
        <v>79</v>
      </c>
      <c r="P2154" t="s">
        <v>4477</v>
      </c>
      <c r="U2154" t="str">
        <f>CONCATENATE(Parameter[[#This Row],[Use Case 1]],";",Parameter[[#This Row],[Use Case 2]],";",Parameter[[#This Row],[Use Case 3]],";",Parameter[[#This Row],[Use Case 4]],";",Parameter[[#This Row],[Use Case 5]],";")</f>
        <v>Planung Baustoffe;;;;;</v>
      </c>
      <c r="V2154" t="s">
        <v>34</v>
      </c>
      <c r="W2154">
        <v>2022</v>
      </c>
      <c r="Y2154" t="s">
        <v>4661</v>
      </c>
      <c r="AD2154">
        <f t="shared" si="33"/>
        <v>2153</v>
      </c>
    </row>
    <row r="2155" spans="1:30" x14ac:dyDescent="0.3">
      <c r="A2155" t="s">
        <v>29</v>
      </c>
      <c r="B2155" t="s">
        <v>4604</v>
      </c>
      <c r="E2155" t="s">
        <v>30</v>
      </c>
      <c r="F2155" t="s">
        <v>2119</v>
      </c>
      <c r="G2155" t="s">
        <v>2128</v>
      </c>
      <c r="H2155" t="s">
        <v>2137</v>
      </c>
      <c r="I2155" t="s">
        <v>79</v>
      </c>
      <c r="P2155" t="s">
        <v>4477</v>
      </c>
      <c r="U2155" t="str">
        <f>CONCATENATE(Parameter[[#This Row],[Use Case 1]],";",Parameter[[#This Row],[Use Case 2]],";",Parameter[[#This Row],[Use Case 3]],";",Parameter[[#This Row],[Use Case 4]],";",Parameter[[#This Row],[Use Case 5]],";")</f>
        <v>Planung Baustoffe;;;;;</v>
      </c>
      <c r="V2155" t="s">
        <v>34</v>
      </c>
      <c r="W2155">
        <v>2022</v>
      </c>
      <c r="Y2155" t="s">
        <v>4661</v>
      </c>
      <c r="AD2155">
        <f t="shared" si="33"/>
        <v>2154</v>
      </c>
    </row>
    <row r="2156" spans="1:30" x14ac:dyDescent="0.3">
      <c r="A2156" t="s">
        <v>29</v>
      </c>
      <c r="B2156" t="s">
        <v>4604</v>
      </c>
      <c r="E2156" t="s">
        <v>30</v>
      </c>
      <c r="F2156" t="s">
        <v>2119</v>
      </c>
      <c r="G2156" t="s">
        <v>2128</v>
      </c>
      <c r="H2156" t="s">
        <v>2138</v>
      </c>
      <c r="I2156" t="s">
        <v>79</v>
      </c>
      <c r="P2156" t="s">
        <v>4477</v>
      </c>
      <c r="U2156" t="str">
        <f>CONCATENATE(Parameter[[#This Row],[Use Case 1]],";",Parameter[[#This Row],[Use Case 2]],";",Parameter[[#This Row],[Use Case 3]],";",Parameter[[#This Row],[Use Case 4]],";",Parameter[[#This Row],[Use Case 5]],";")</f>
        <v>Planung Baustoffe;;;;;</v>
      </c>
      <c r="V2156" t="s">
        <v>34</v>
      </c>
      <c r="W2156">
        <v>2022</v>
      </c>
      <c r="Y2156" t="s">
        <v>4661</v>
      </c>
      <c r="AD2156">
        <f t="shared" si="33"/>
        <v>2155</v>
      </c>
    </row>
    <row r="2157" spans="1:30" x14ac:dyDescent="0.3">
      <c r="A2157" t="s">
        <v>29</v>
      </c>
      <c r="B2157" t="s">
        <v>4604</v>
      </c>
      <c r="E2157" t="s">
        <v>30</v>
      </c>
      <c r="F2157" t="s">
        <v>2119</v>
      </c>
      <c r="G2157" t="s">
        <v>2128</v>
      </c>
      <c r="H2157" t="s">
        <v>2139</v>
      </c>
      <c r="I2157" t="s">
        <v>79</v>
      </c>
      <c r="P2157" t="s">
        <v>4477</v>
      </c>
      <c r="U2157" t="str">
        <f>CONCATENATE(Parameter[[#This Row],[Use Case 1]],";",Parameter[[#This Row],[Use Case 2]],";",Parameter[[#This Row],[Use Case 3]],";",Parameter[[#This Row],[Use Case 4]],";",Parameter[[#This Row],[Use Case 5]],";")</f>
        <v>Planung Baustoffe;;;;;</v>
      </c>
      <c r="V2157" t="s">
        <v>34</v>
      </c>
      <c r="W2157">
        <v>2022</v>
      </c>
      <c r="Y2157" t="s">
        <v>4661</v>
      </c>
      <c r="AD2157">
        <f t="shared" si="33"/>
        <v>2156</v>
      </c>
    </row>
    <row r="2158" spans="1:30" x14ac:dyDescent="0.3">
      <c r="A2158" t="s">
        <v>29</v>
      </c>
      <c r="B2158" t="s">
        <v>4604</v>
      </c>
      <c r="E2158" t="s">
        <v>30</v>
      </c>
      <c r="F2158" t="s">
        <v>2119</v>
      </c>
      <c r="G2158" t="s">
        <v>2140</v>
      </c>
      <c r="H2158"/>
      <c r="I2158" t="s">
        <v>37</v>
      </c>
      <c r="J2158" t="s">
        <v>2142</v>
      </c>
      <c r="K2158" t="s">
        <v>74</v>
      </c>
      <c r="L2158" t="s">
        <v>2141</v>
      </c>
      <c r="M2158" t="s">
        <v>41</v>
      </c>
      <c r="N2158" t="s">
        <v>55</v>
      </c>
      <c r="O2158" t="s">
        <v>43</v>
      </c>
      <c r="P2158" t="s">
        <v>4477</v>
      </c>
      <c r="U2158" t="str">
        <f>CONCATENATE(Parameter[[#This Row],[Use Case 1]],";",Parameter[[#This Row],[Use Case 2]],";",Parameter[[#This Row],[Use Case 3]],";",Parameter[[#This Row],[Use Case 4]],";",Parameter[[#This Row],[Use Case 5]],";")</f>
        <v>Planung Baustoffe;;;;;</v>
      </c>
      <c r="V2158" t="s">
        <v>34</v>
      </c>
      <c r="W2158">
        <v>2022</v>
      </c>
      <c r="Y2158" t="s">
        <v>4661</v>
      </c>
      <c r="Z2158" t="s">
        <v>2143</v>
      </c>
      <c r="AD2158">
        <f t="shared" si="33"/>
        <v>2157</v>
      </c>
    </row>
    <row r="2159" spans="1:30" x14ac:dyDescent="0.3">
      <c r="A2159" t="s">
        <v>29</v>
      </c>
      <c r="B2159" t="s">
        <v>4604</v>
      </c>
      <c r="E2159" t="s">
        <v>30</v>
      </c>
      <c r="F2159" t="s">
        <v>2119</v>
      </c>
      <c r="G2159" t="s">
        <v>2140</v>
      </c>
      <c r="H2159" t="s">
        <v>115</v>
      </c>
      <c r="I2159" t="s">
        <v>79</v>
      </c>
      <c r="P2159" t="s">
        <v>4477</v>
      </c>
      <c r="U2159" t="str">
        <f>CONCATENATE(Parameter[[#This Row],[Use Case 1]],";",Parameter[[#This Row],[Use Case 2]],";",Parameter[[#This Row],[Use Case 3]],";",Parameter[[#This Row],[Use Case 4]],";",Parameter[[#This Row],[Use Case 5]],";")</f>
        <v>Planung Baustoffe;;;;;</v>
      </c>
      <c r="V2159" t="s">
        <v>34</v>
      </c>
      <c r="W2159">
        <v>2022</v>
      </c>
      <c r="Y2159" t="s">
        <v>4661</v>
      </c>
      <c r="AD2159">
        <f t="shared" si="33"/>
        <v>2158</v>
      </c>
    </row>
    <row r="2160" spans="1:30" x14ac:dyDescent="0.3">
      <c r="A2160" t="s">
        <v>29</v>
      </c>
      <c r="B2160" t="s">
        <v>4604</v>
      </c>
      <c r="E2160" t="s">
        <v>30</v>
      </c>
      <c r="F2160" t="s">
        <v>2119</v>
      </c>
      <c r="G2160" t="s">
        <v>2140</v>
      </c>
      <c r="H2160" t="s">
        <v>1686</v>
      </c>
      <c r="I2160" t="s">
        <v>79</v>
      </c>
      <c r="P2160" t="s">
        <v>4477</v>
      </c>
      <c r="U2160" t="str">
        <f>CONCATENATE(Parameter[[#This Row],[Use Case 1]],";",Parameter[[#This Row],[Use Case 2]],";",Parameter[[#This Row],[Use Case 3]],";",Parameter[[#This Row],[Use Case 4]],";",Parameter[[#This Row],[Use Case 5]],";")</f>
        <v>Planung Baustoffe;;;;;</v>
      </c>
      <c r="V2160" t="s">
        <v>34</v>
      </c>
      <c r="W2160">
        <v>2022</v>
      </c>
      <c r="Y2160" t="s">
        <v>4661</v>
      </c>
      <c r="AD2160">
        <f t="shared" si="33"/>
        <v>2159</v>
      </c>
    </row>
    <row r="2161" spans="1:30" x14ac:dyDescent="0.3">
      <c r="A2161" t="s">
        <v>29</v>
      </c>
      <c r="B2161" t="s">
        <v>4604</v>
      </c>
      <c r="E2161" t="s">
        <v>30</v>
      </c>
      <c r="F2161" t="s">
        <v>2119</v>
      </c>
      <c r="G2161" t="s">
        <v>2140</v>
      </c>
      <c r="H2161" t="s">
        <v>2144</v>
      </c>
      <c r="I2161" t="s">
        <v>79</v>
      </c>
      <c r="P2161" t="s">
        <v>4477</v>
      </c>
      <c r="U2161" t="str">
        <f>CONCATENATE(Parameter[[#This Row],[Use Case 1]],";",Parameter[[#This Row],[Use Case 2]],";",Parameter[[#This Row],[Use Case 3]],";",Parameter[[#This Row],[Use Case 4]],";",Parameter[[#This Row],[Use Case 5]],";")</f>
        <v>Planung Baustoffe;;;;;</v>
      </c>
      <c r="V2161" t="s">
        <v>34</v>
      </c>
      <c r="W2161">
        <v>2022</v>
      </c>
      <c r="Y2161" t="s">
        <v>4661</v>
      </c>
      <c r="AD2161">
        <f t="shared" si="33"/>
        <v>2160</v>
      </c>
    </row>
    <row r="2162" spans="1:30" x14ac:dyDescent="0.3">
      <c r="A2162" t="s">
        <v>29</v>
      </c>
      <c r="B2162" t="s">
        <v>4604</v>
      </c>
      <c r="E2162" t="s">
        <v>30</v>
      </c>
      <c r="F2162" t="s">
        <v>2119</v>
      </c>
      <c r="G2162" t="s">
        <v>2140</v>
      </c>
      <c r="H2162" t="s">
        <v>2145</v>
      </c>
      <c r="I2162" t="s">
        <v>79</v>
      </c>
      <c r="P2162" t="s">
        <v>4477</v>
      </c>
      <c r="U2162" t="str">
        <f>CONCATENATE(Parameter[[#This Row],[Use Case 1]],";",Parameter[[#This Row],[Use Case 2]],";",Parameter[[#This Row],[Use Case 3]],";",Parameter[[#This Row],[Use Case 4]],";",Parameter[[#This Row],[Use Case 5]],";")</f>
        <v>Planung Baustoffe;;;;;</v>
      </c>
      <c r="V2162" t="s">
        <v>34</v>
      </c>
      <c r="W2162">
        <v>2022</v>
      </c>
      <c r="Y2162" t="s">
        <v>4661</v>
      </c>
      <c r="AD2162">
        <f t="shared" si="33"/>
        <v>2161</v>
      </c>
    </row>
    <row r="2163" spans="1:30" x14ac:dyDescent="0.3">
      <c r="A2163" t="s">
        <v>29</v>
      </c>
      <c r="B2163" t="s">
        <v>4604</v>
      </c>
      <c r="E2163" t="s">
        <v>30</v>
      </c>
      <c r="F2163" t="s">
        <v>2119</v>
      </c>
      <c r="G2163" t="s">
        <v>2140</v>
      </c>
      <c r="H2163" t="s">
        <v>2146</v>
      </c>
      <c r="I2163" t="s">
        <v>79</v>
      </c>
      <c r="P2163" t="s">
        <v>4477</v>
      </c>
      <c r="U2163" t="str">
        <f>CONCATENATE(Parameter[[#This Row],[Use Case 1]],";",Parameter[[#This Row],[Use Case 2]],";",Parameter[[#This Row],[Use Case 3]],";",Parameter[[#This Row],[Use Case 4]],";",Parameter[[#This Row],[Use Case 5]],";")</f>
        <v>Planung Baustoffe;;;;;</v>
      </c>
      <c r="V2163" t="s">
        <v>34</v>
      </c>
      <c r="W2163">
        <v>2022</v>
      </c>
      <c r="Y2163" t="s">
        <v>4661</v>
      </c>
      <c r="AD2163">
        <f t="shared" si="33"/>
        <v>2162</v>
      </c>
    </row>
    <row r="2164" spans="1:30" x14ac:dyDescent="0.3">
      <c r="A2164" t="s">
        <v>29</v>
      </c>
      <c r="B2164" t="s">
        <v>4604</v>
      </c>
      <c r="E2164" t="s">
        <v>30</v>
      </c>
      <c r="F2164" t="s">
        <v>2119</v>
      </c>
      <c r="G2164" t="s">
        <v>2140</v>
      </c>
      <c r="H2164" t="s">
        <v>2147</v>
      </c>
      <c r="I2164" t="s">
        <v>79</v>
      </c>
      <c r="P2164" t="s">
        <v>4477</v>
      </c>
      <c r="U2164" t="str">
        <f>CONCATENATE(Parameter[[#This Row],[Use Case 1]],";",Parameter[[#This Row],[Use Case 2]],";",Parameter[[#This Row],[Use Case 3]],";",Parameter[[#This Row],[Use Case 4]],";",Parameter[[#This Row],[Use Case 5]],";")</f>
        <v>Planung Baustoffe;;;;;</v>
      </c>
      <c r="V2164" t="s">
        <v>34</v>
      </c>
      <c r="W2164">
        <v>2022</v>
      </c>
      <c r="Y2164" t="s">
        <v>4661</v>
      </c>
      <c r="AD2164">
        <f t="shared" si="33"/>
        <v>2163</v>
      </c>
    </row>
    <row r="2165" spans="1:30" x14ac:dyDescent="0.3">
      <c r="A2165" t="s">
        <v>29</v>
      </c>
      <c r="B2165" t="s">
        <v>4604</v>
      </c>
      <c r="E2165" t="s">
        <v>30</v>
      </c>
      <c r="F2165" t="s">
        <v>2119</v>
      </c>
      <c r="G2165" t="s">
        <v>2140</v>
      </c>
      <c r="H2165" t="s">
        <v>2148</v>
      </c>
      <c r="I2165" t="s">
        <v>79</v>
      </c>
      <c r="P2165" t="s">
        <v>4477</v>
      </c>
      <c r="U2165" t="str">
        <f>CONCATENATE(Parameter[[#This Row],[Use Case 1]],";",Parameter[[#This Row],[Use Case 2]],";",Parameter[[#This Row],[Use Case 3]],";",Parameter[[#This Row],[Use Case 4]],";",Parameter[[#This Row],[Use Case 5]],";")</f>
        <v>Planung Baustoffe;;;;;</v>
      </c>
      <c r="V2165" t="s">
        <v>34</v>
      </c>
      <c r="W2165">
        <v>2022</v>
      </c>
      <c r="Y2165" t="s">
        <v>4661</v>
      </c>
      <c r="AD2165">
        <f t="shared" si="33"/>
        <v>2164</v>
      </c>
    </row>
    <row r="2166" spans="1:30" x14ac:dyDescent="0.3">
      <c r="A2166" t="s">
        <v>29</v>
      </c>
      <c r="B2166" t="s">
        <v>4604</v>
      </c>
      <c r="E2166" t="s">
        <v>30</v>
      </c>
      <c r="F2166" t="s">
        <v>2119</v>
      </c>
      <c r="G2166" t="s">
        <v>2140</v>
      </c>
      <c r="H2166" t="s">
        <v>2149</v>
      </c>
      <c r="I2166" t="s">
        <v>79</v>
      </c>
      <c r="P2166" t="s">
        <v>4477</v>
      </c>
      <c r="U2166" t="str">
        <f>CONCATENATE(Parameter[[#This Row],[Use Case 1]],";",Parameter[[#This Row],[Use Case 2]],";",Parameter[[#This Row],[Use Case 3]],";",Parameter[[#This Row],[Use Case 4]],";",Parameter[[#This Row],[Use Case 5]],";")</f>
        <v>Planung Baustoffe;;;;;</v>
      </c>
      <c r="V2166" t="s">
        <v>34</v>
      </c>
      <c r="W2166">
        <v>2022</v>
      </c>
      <c r="Y2166" t="s">
        <v>4661</v>
      </c>
      <c r="AD2166">
        <f t="shared" si="33"/>
        <v>2165</v>
      </c>
    </row>
    <row r="2167" spans="1:30" x14ac:dyDescent="0.3">
      <c r="A2167" t="s">
        <v>29</v>
      </c>
      <c r="B2167" t="s">
        <v>4604</v>
      </c>
      <c r="E2167" t="s">
        <v>30</v>
      </c>
      <c r="F2167" t="s">
        <v>2119</v>
      </c>
      <c r="G2167" t="s">
        <v>2140</v>
      </c>
      <c r="H2167" t="s">
        <v>2150</v>
      </c>
      <c r="I2167" t="s">
        <v>79</v>
      </c>
      <c r="P2167" t="s">
        <v>4477</v>
      </c>
      <c r="U2167" t="str">
        <f>CONCATENATE(Parameter[[#This Row],[Use Case 1]],";",Parameter[[#This Row],[Use Case 2]],";",Parameter[[#This Row],[Use Case 3]],";",Parameter[[#This Row],[Use Case 4]],";",Parameter[[#This Row],[Use Case 5]],";")</f>
        <v>Planung Baustoffe;;;;;</v>
      </c>
      <c r="V2167" t="s">
        <v>34</v>
      </c>
      <c r="W2167">
        <v>2022</v>
      </c>
      <c r="Y2167" t="s">
        <v>4661</v>
      </c>
      <c r="AD2167">
        <f t="shared" si="33"/>
        <v>2166</v>
      </c>
    </row>
    <row r="2168" spans="1:30" x14ac:dyDescent="0.3">
      <c r="A2168" t="s">
        <v>29</v>
      </c>
      <c r="B2168" t="s">
        <v>4604</v>
      </c>
      <c r="E2168" t="s">
        <v>30</v>
      </c>
      <c r="F2168" t="s">
        <v>2119</v>
      </c>
      <c r="G2168" t="s">
        <v>2140</v>
      </c>
      <c r="H2168" t="s">
        <v>2151</v>
      </c>
      <c r="I2168" t="s">
        <v>79</v>
      </c>
      <c r="P2168" t="s">
        <v>4477</v>
      </c>
      <c r="U2168" t="str">
        <f>CONCATENATE(Parameter[[#This Row],[Use Case 1]],";",Parameter[[#This Row],[Use Case 2]],";",Parameter[[#This Row],[Use Case 3]],";",Parameter[[#This Row],[Use Case 4]],";",Parameter[[#This Row],[Use Case 5]],";")</f>
        <v>Planung Baustoffe;;;;;</v>
      </c>
      <c r="V2168" t="s">
        <v>34</v>
      </c>
      <c r="W2168">
        <v>2022</v>
      </c>
      <c r="Y2168" t="s">
        <v>4661</v>
      </c>
      <c r="AD2168">
        <f t="shared" si="33"/>
        <v>2167</v>
      </c>
    </row>
    <row r="2169" spans="1:30" x14ac:dyDescent="0.3">
      <c r="A2169" t="s">
        <v>29</v>
      </c>
      <c r="B2169" t="s">
        <v>4604</v>
      </c>
      <c r="E2169" t="s">
        <v>30</v>
      </c>
      <c r="F2169" t="s">
        <v>2119</v>
      </c>
      <c r="G2169" t="s">
        <v>2140</v>
      </c>
      <c r="H2169" t="s">
        <v>2152</v>
      </c>
      <c r="I2169" t="s">
        <v>79</v>
      </c>
      <c r="P2169" t="s">
        <v>4477</v>
      </c>
      <c r="U2169" t="str">
        <f>CONCATENATE(Parameter[[#This Row],[Use Case 1]],";",Parameter[[#This Row],[Use Case 2]],";",Parameter[[#This Row],[Use Case 3]],";",Parameter[[#This Row],[Use Case 4]],";",Parameter[[#This Row],[Use Case 5]],";")</f>
        <v>Planung Baustoffe;;;;;</v>
      </c>
      <c r="V2169" t="s">
        <v>34</v>
      </c>
      <c r="W2169">
        <v>2022</v>
      </c>
      <c r="Y2169" t="s">
        <v>4661</v>
      </c>
      <c r="AD2169">
        <f t="shared" si="33"/>
        <v>2168</v>
      </c>
    </row>
    <row r="2170" spans="1:30" x14ac:dyDescent="0.3">
      <c r="A2170" t="s">
        <v>29</v>
      </c>
      <c r="B2170" t="s">
        <v>4604</v>
      </c>
      <c r="E2170" t="s">
        <v>30</v>
      </c>
      <c r="F2170" t="s">
        <v>2119</v>
      </c>
      <c r="G2170" t="s">
        <v>2140</v>
      </c>
      <c r="H2170" t="s">
        <v>2153</v>
      </c>
      <c r="I2170" t="s">
        <v>79</v>
      </c>
      <c r="P2170" t="s">
        <v>4477</v>
      </c>
      <c r="U2170" t="str">
        <f>CONCATENATE(Parameter[[#This Row],[Use Case 1]],";",Parameter[[#This Row],[Use Case 2]],";",Parameter[[#This Row],[Use Case 3]],";",Parameter[[#This Row],[Use Case 4]],";",Parameter[[#This Row],[Use Case 5]],";")</f>
        <v>Planung Baustoffe;;;;;</v>
      </c>
      <c r="V2170" t="s">
        <v>34</v>
      </c>
      <c r="W2170">
        <v>2022</v>
      </c>
      <c r="Y2170" t="s">
        <v>4661</v>
      </c>
      <c r="AD2170">
        <f t="shared" si="33"/>
        <v>2169</v>
      </c>
    </row>
    <row r="2171" spans="1:30" x14ac:dyDescent="0.3">
      <c r="A2171" t="s">
        <v>29</v>
      </c>
      <c r="B2171" t="s">
        <v>4604</v>
      </c>
      <c r="E2171" t="s">
        <v>30</v>
      </c>
      <c r="F2171" t="s">
        <v>2119</v>
      </c>
      <c r="G2171" t="s">
        <v>2154</v>
      </c>
      <c r="H2171"/>
      <c r="I2171" t="s">
        <v>37</v>
      </c>
      <c r="J2171" t="s">
        <v>2156</v>
      </c>
      <c r="K2171" t="s">
        <v>74</v>
      </c>
      <c r="L2171" t="s">
        <v>2155</v>
      </c>
      <c r="M2171" t="s">
        <v>41</v>
      </c>
      <c r="N2171" t="s">
        <v>55</v>
      </c>
      <c r="O2171" t="s">
        <v>43</v>
      </c>
      <c r="P2171" t="s">
        <v>4477</v>
      </c>
      <c r="U2171" t="str">
        <f>CONCATENATE(Parameter[[#This Row],[Use Case 1]],";",Parameter[[#This Row],[Use Case 2]],";",Parameter[[#This Row],[Use Case 3]],";",Parameter[[#This Row],[Use Case 4]],";",Parameter[[#This Row],[Use Case 5]],";")</f>
        <v>Planung Baustoffe;;;;;</v>
      </c>
      <c r="V2171" t="s">
        <v>34</v>
      </c>
      <c r="W2171">
        <v>2022</v>
      </c>
      <c r="Y2171" t="s">
        <v>4661</v>
      </c>
      <c r="Z2171" t="s">
        <v>2157</v>
      </c>
      <c r="AD2171">
        <f t="shared" si="33"/>
        <v>2170</v>
      </c>
    </row>
    <row r="2172" spans="1:30" x14ac:dyDescent="0.3">
      <c r="A2172" t="s">
        <v>29</v>
      </c>
      <c r="B2172" t="s">
        <v>4604</v>
      </c>
      <c r="E2172" t="s">
        <v>30</v>
      </c>
      <c r="F2172" t="s">
        <v>2119</v>
      </c>
      <c r="G2172" t="s">
        <v>2154</v>
      </c>
      <c r="H2172" t="s">
        <v>115</v>
      </c>
      <c r="I2172" t="s">
        <v>79</v>
      </c>
      <c r="P2172" t="s">
        <v>4477</v>
      </c>
      <c r="U2172" t="str">
        <f>CONCATENATE(Parameter[[#This Row],[Use Case 1]],";",Parameter[[#This Row],[Use Case 2]],";",Parameter[[#This Row],[Use Case 3]],";",Parameter[[#This Row],[Use Case 4]],";",Parameter[[#This Row],[Use Case 5]],";")</f>
        <v>Planung Baustoffe;;;;;</v>
      </c>
      <c r="V2172" t="s">
        <v>34</v>
      </c>
      <c r="W2172">
        <v>2022</v>
      </c>
      <c r="Y2172" t="s">
        <v>4661</v>
      </c>
      <c r="AD2172">
        <f t="shared" si="33"/>
        <v>2171</v>
      </c>
    </row>
    <row r="2173" spans="1:30" x14ac:dyDescent="0.3">
      <c r="A2173" t="s">
        <v>29</v>
      </c>
      <c r="B2173" t="s">
        <v>4604</v>
      </c>
      <c r="E2173" t="s">
        <v>30</v>
      </c>
      <c r="F2173" t="s">
        <v>2119</v>
      </c>
      <c r="G2173" t="s">
        <v>2154</v>
      </c>
      <c r="H2173" t="s">
        <v>1686</v>
      </c>
      <c r="I2173" t="s">
        <v>79</v>
      </c>
      <c r="P2173" t="s">
        <v>4477</v>
      </c>
      <c r="U2173" t="str">
        <f>CONCATENATE(Parameter[[#This Row],[Use Case 1]],";",Parameter[[#This Row],[Use Case 2]],";",Parameter[[#This Row],[Use Case 3]],";",Parameter[[#This Row],[Use Case 4]],";",Parameter[[#This Row],[Use Case 5]],";")</f>
        <v>Planung Baustoffe;;;;;</v>
      </c>
      <c r="V2173" t="s">
        <v>34</v>
      </c>
      <c r="W2173">
        <v>2022</v>
      </c>
      <c r="Y2173" t="s">
        <v>4661</v>
      </c>
      <c r="AD2173">
        <f t="shared" si="33"/>
        <v>2172</v>
      </c>
    </row>
    <row r="2174" spans="1:30" x14ac:dyDescent="0.3">
      <c r="A2174" t="s">
        <v>29</v>
      </c>
      <c r="B2174" t="s">
        <v>4604</v>
      </c>
      <c r="E2174" t="s">
        <v>30</v>
      </c>
      <c r="F2174" t="s">
        <v>2119</v>
      </c>
      <c r="G2174" t="s">
        <v>2154</v>
      </c>
      <c r="H2174" t="s">
        <v>2158</v>
      </c>
      <c r="I2174" t="s">
        <v>79</v>
      </c>
      <c r="L2174" t="s">
        <v>2161</v>
      </c>
      <c r="P2174" t="s">
        <v>4477</v>
      </c>
      <c r="U2174" t="str">
        <f>CONCATENATE(Parameter[[#This Row],[Use Case 1]],";",Parameter[[#This Row],[Use Case 2]],";",Parameter[[#This Row],[Use Case 3]],";",Parameter[[#This Row],[Use Case 4]],";",Parameter[[#This Row],[Use Case 5]],";")</f>
        <v>Planung Baustoffe;;;;;</v>
      </c>
      <c r="V2174" t="s">
        <v>34</v>
      </c>
      <c r="W2174">
        <v>2022</v>
      </c>
      <c r="Y2174" t="s">
        <v>4661</v>
      </c>
      <c r="AD2174">
        <f t="shared" si="33"/>
        <v>2173</v>
      </c>
    </row>
    <row r="2175" spans="1:30" x14ac:dyDescent="0.3">
      <c r="A2175" t="s">
        <v>29</v>
      </c>
      <c r="B2175" t="s">
        <v>4604</v>
      </c>
      <c r="E2175" t="s">
        <v>30</v>
      </c>
      <c r="F2175" t="s">
        <v>2119</v>
      </c>
      <c r="G2175" t="s">
        <v>2154</v>
      </c>
      <c r="H2175" t="s">
        <v>2159</v>
      </c>
      <c r="I2175" t="s">
        <v>79</v>
      </c>
      <c r="P2175" t="s">
        <v>4477</v>
      </c>
      <c r="U2175" t="str">
        <f>CONCATENATE(Parameter[[#This Row],[Use Case 1]],";",Parameter[[#This Row],[Use Case 2]],";",Parameter[[#This Row],[Use Case 3]],";",Parameter[[#This Row],[Use Case 4]],";",Parameter[[#This Row],[Use Case 5]],";")</f>
        <v>Planung Baustoffe;;;;;</v>
      </c>
      <c r="V2175" t="s">
        <v>34</v>
      </c>
      <c r="W2175">
        <v>2022</v>
      </c>
      <c r="Y2175" t="s">
        <v>4661</v>
      </c>
      <c r="AD2175">
        <f t="shared" si="33"/>
        <v>2174</v>
      </c>
    </row>
    <row r="2176" spans="1:30" x14ac:dyDescent="0.3">
      <c r="A2176" t="s">
        <v>29</v>
      </c>
      <c r="B2176" t="s">
        <v>4604</v>
      </c>
      <c r="E2176" t="s">
        <v>30</v>
      </c>
      <c r="F2176" t="s">
        <v>2119</v>
      </c>
      <c r="G2176" t="s">
        <v>2154</v>
      </c>
      <c r="H2176" t="s">
        <v>2160</v>
      </c>
      <c r="I2176" t="s">
        <v>79</v>
      </c>
      <c r="P2176" t="s">
        <v>4477</v>
      </c>
      <c r="U2176" t="str">
        <f>CONCATENATE(Parameter[[#This Row],[Use Case 1]],";",Parameter[[#This Row],[Use Case 2]],";",Parameter[[#This Row],[Use Case 3]],";",Parameter[[#This Row],[Use Case 4]],";",Parameter[[#This Row],[Use Case 5]],";")</f>
        <v>Planung Baustoffe;;;;;</v>
      </c>
      <c r="V2176" t="s">
        <v>34</v>
      </c>
      <c r="W2176">
        <v>2022</v>
      </c>
      <c r="Y2176" t="s">
        <v>4661</v>
      </c>
      <c r="AD2176">
        <f t="shared" si="33"/>
        <v>2175</v>
      </c>
    </row>
    <row r="2177" spans="1:30" x14ac:dyDescent="0.3">
      <c r="A2177" t="s">
        <v>29</v>
      </c>
      <c r="B2177" t="s">
        <v>4604</v>
      </c>
      <c r="E2177" t="s">
        <v>30</v>
      </c>
      <c r="F2177" t="s">
        <v>2119</v>
      </c>
      <c r="G2177" t="s">
        <v>2154</v>
      </c>
      <c r="H2177" t="s">
        <v>2162</v>
      </c>
      <c r="I2177" t="s">
        <v>79</v>
      </c>
      <c r="P2177" t="s">
        <v>4477</v>
      </c>
      <c r="U2177" t="str">
        <f>CONCATENATE(Parameter[[#This Row],[Use Case 1]],";",Parameter[[#This Row],[Use Case 2]],";",Parameter[[#This Row],[Use Case 3]],";",Parameter[[#This Row],[Use Case 4]],";",Parameter[[#This Row],[Use Case 5]],";")</f>
        <v>Planung Baustoffe;;;;;</v>
      </c>
      <c r="V2177" t="s">
        <v>34</v>
      </c>
      <c r="W2177">
        <v>2022</v>
      </c>
      <c r="Y2177" t="s">
        <v>4661</v>
      </c>
      <c r="AD2177">
        <f t="shared" si="33"/>
        <v>2176</v>
      </c>
    </row>
    <row r="2178" spans="1:30" x14ac:dyDescent="0.3">
      <c r="A2178" t="s">
        <v>29</v>
      </c>
      <c r="B2178" t="s">
        <v>4604</v>
      </c>
      <c r="E2178" t="s">
        <v>30</v>
      </c>
      <c r="F2178" t="s">
        <v>2119</v>
      </c>
      <c r="G2178" t="s">
        <v>2154</v>
      </c>
      <c r="H2178" t="s">
        <v>2163</v>
      </c>
      <c r="I2178" t="s">
        <v>79</v>
      </c>
      <c r="P2178" t="s">
        <v>4477</v>
      </c>
      <c r="U2178" t="str">
        <f>CONCATENATE(Parameter[[#This Row],[Use Case 1]],";",Parameter[[#This Row],[Use Case 2]],";",Parameter[[#This Row],[Use Case 3]],";",Parameter[[#This Row],[Use Case 4]],";",Parameter[[#This Row],[Use Case 5]],";")</f>
        <v>Planung Baustoffe;;;;;</v>
      </c>
      <c r="V2178" t="s">
        <v>34</v>
      </c>
      <c r="W2178">
        <v>2022</v>
      </c>
      <c r="Y2178" t="s">
        <v>4661</v>
      </c>
      <c r="AD2178">
        <f t="shared" si="33"/>
        <v>2177</v>
      </c>
    </row>
    <row r="2179" spans="1:30" x14ac:dyDescent="0.3">
      <c r="A2179" t="s">
        <v>29</v>
      </c>
      <c r="B2179" t="s">
        <v>4604</v>
      </c>
      <c r="E2179" t="s">
        <v>30</v>
      </c>
      <c r="F2179" t="s">
        <v>2119</v>
      </c>
      <c r="G2179" t="s">
        <v>2154</v>
      </c>
      <c r="H2179" t="s">
        <v>2164</v>
      </c>
      <c r="I2179" t="s">
        <v>79</v>
      </c>
      <c r="P2179" t="s">
        <v>4477</v>
      </c>
      <c r="U2179" t="str">
        <f>CONCATENATE(Parameter[[#This Row],[Use Case 1]],";",Parameter[[#This Row],[Use Case 2]],";",Parameter[[#This Row],[Use Case 3]],";",Parameter[[#This Row],[Use Case 4]],";",Parameter[[#This Row],[Use Case 5]],";")</f>
        <v>Planung Baustoffe;;;;;</v>
      </c>
      <c r="V2179" t="s">
        <v>34</v>
      </c>
      <c r="W2179">
        <v>2022</v>
      </c>
      <c r="Y2179" t="s">
        <v>4661</v>
      </c>
      <c r="AD2179">
        <f t="shared" si="33"/>
        <v>2178</v>
      </c>
    </row>
    <row r="2180" spans="1:30" x14ac:dyDescent="0.3">
      <c r="A2180" t="s">
        <v>29</v>
      </c>
      <c r="B2180" t="s">
        <v>4604</v>
      </c>
      <c r="E2180" t="s">
        <v>30</v>
      </c>
      <c r="F2180" t="s">
        <v>2119</v>
      </c>
      <c r="G2180" t="s">
        <v>2165</v>
      </c>
      <c r="H2180"/>
      <c r="I2180" t="s">
        <v>37</v>
      </c>
      <c r="J2180" t="s">
        <v>2167</v>
      </c>
      <c r="K2180" t="s">
        <v>74</v>
      </c>
      <c r="L2180" t="s">
        <v>2166</v>
      </c>
      <c r="M2180" t="s">
        <v>41</v>
      </c>
      <c r="N2180" t="s">
        <v>55</v>
      </c>
      <c r="O2180" t="s">
        <v>43</v>
      </c>
      <c r="P2180" t="s">
        <v>4477</v>
      </c>
      <c r="U2180" t="str">
        <f>CONCATENATE(Parameter[[#This Row],[Use Case 1]],";",Parameter[[#This Row],[Use Case 2]],";",Parameter[[#This Row],[Use Case 3]],";",Parameter[[#This Row],[Use Case 4]],";",Parameter[[#This Row],[Use Case 5]],";")</f>
        <v>Planung Baustoffe;;;;;</v>
      </c>
      <c r="V2180" t="s">
        <v>34</v>
      </c>
      <c r="W2180">
        <v>2022</v>
      </c>
      <c r="Y2180" t="s">
        <v>4661</v>
      </c>
      <c r="Z2180" t="s">
        <v>2168</v>
      </c>
      <c r="AD2180">
        <f t="shared" ref="AD2180:AD2243" si="34">AD2179+1</f>
        <v>2179</v>
      </c>
    </row>
    <row r="2181" spans="1:30" x14ac:dyDescent="0.3">
      <c r="A2181" t="s">
        <v>29</v>
      </c>
      <c r="B2181" t="s">
        <v>4604</v>
      </c>
      <c r="E2181" t="s">
        <v>30</v>
      </c>
      <c r="F2181" t="s">
        <v>2119</v>
      </c>
      <c r="G2181" t="s">
        <v>2165</v>
      </c>
      <c r="H2181" t="s">
        <v>115</v>
      </c>
      <c r="I2181" t="s">
        <v>79</v>
      </c>
      <c r="P2181" t="s">
        <v>4477</v>
      </c>
      <c r="U2181" t="str">
        <f>CONCATENATE(Parameter[[#This Row],[Use Case 1]],";",Parameter[[#This Row],[Use Case 2]],";",Parameter[[#This Row],[Use Case 3]],";",Parameter[[#This Row],[Use Case 4]],";",Parameter[[#This Row],[Use Case 5]],";")</f>
        <v>Planung Baustoffe;;;;;</v>
      </c>
      <c r="V2181" t="s">
        <v>34</v>
      </c>
      <c r="W2181">
        <v>2022</v>
      </c>
      <c r="Y2181" t="s">
        <v>4661</v>
      </c>
      <c r="AD2181">
        <f t="shared" si="34"/>
        <v>2180</v>
      </c>
    </row>
    <row r="2182" spans="1:30" x14ac:dyDescent="0.3">
      <c r="A2182" t="s">
        <v>29</v>
      </c>
      <c r="B2182" t="s">
        <v>4604</v>
      </c>
      <c r="E2182" t="s">
        <v>30</v>
      </c>
      <c r="F2182" t="s">
        <v>2119</v>
      </c>
      <c r="G2182" t="s">
        <v>2165</v>
      </c>
      <c r="H2182" t="s">
        <v>1686</v>
      </c>
      <c r="I2182" t="s">
        <v>79</v>
      </c>
      <c r="P2182" t="s">
        <v>4477</v>
      </c>
      <c r="U2182" t="str">
        <f>CONCATENATE(Parameter[[#This Row],[Use Case 1]],";",Parameter[[#This Row],[Use Case 2]],";",Parameter[[#This Row],[Use Case 3]],";",Parameter[[#This Row],[Use Case 4]],";",Parameter[[#This Row],[Use Case 5]],";")</f>
        <v>Planung Baustoffe;;;;;</v>
      </c>
      <c r="V2182" t="s">
        <v>34</v>
      </c>
      <c r="W2182">
        <v>2022</v>
      </c>
      <c r="Y2182" t="s">
        <v>4661</v>
      </c>
      <c r="AD2182">
        <f t="shared" si="34"/>
        <v>2181</v>
      </c>
    </row>
    <row r="2183" spans="1:30" x14ac:dyDescent="0.3">
      <c r="A2183" t="s">
        <v>29</v>
      </c>
      <c r="B2183" t="s">
        <v>4604</v>
      </c>
      <c r="E2183" t="s">
        <v>30</v>
      </c>
      <c r="F2183" t="s">
        <v>2119</v>
      </c>
      <c r="G2183" t="s">
        <v>2165</v>
      </c>
      <c r="H2183" t="s">
        <v>2169</v>
      </c>
      <c r="I2183" t="s">
        <v>79</v>
      </c>
      <c r="P2183" t="s">
        <v>4477</v>
      </c>
      <c r="U2183" t="str">
        <f>CONCATENATE(Parameter[[#This Row],[Use Case 1]],";",Parameter[[#This Row],[Use Case 2]],";",Parameter[[#This Row],[Use Case 3]],";",Parameter[[#This Row],[Use Case 4]],";",Parameter[[#This Row],[Use Case 5]],";")</f>
        <v>Planung Baustoffe;;;;;</v>
      </c>
      <c r="V2183" t="s">
        <v>34</v>
      </c>
      <c r="W2183">
        <v>2022</v>
      </c>
      <c r="Y2183" t="s">
        <v>4661</v>
      </c>
      <c r="AD2183">
        <f t="shared" si="34"/>
        <v>2182</v>
      </c>
    </row>
    <row r="2184" spans="1:30" x14ac:dyDescent="0.3">
      <c r="A2184" t="s">
        <v>29</v>
      </c>
      <c r="B2184" t="s">
        <v>4604</v>
      </c>
      <c r="E2184" t="s">
        <v>30</v>
      </c>
      <c r="F2184" t="s">
        <v>2119</v>
      </c>
      <c r="G2184" t="s">
        <v>2165</v>
      </c>
      <c r="H2184" t="s">
        <v>2170</v>
      </c>
      <c r="I2184" t="s">
        <v>79</v>
      </c>
      <c r="P2184" t="s">
        <v>4477</v>
      </c>
      <c r="U2184" t="str">
        <f>CONCATENATE(Parameter[[#This Row],[Use Case 1]],";",Parameter[[#This Row],[Use Case 2]],";",Parameter[[#This Row],[Use Case 3]],";",Parameter[[#This Row],[Use Case 4]],";",Parameter[[#This Row],[Use Case 5]],";")</f>
        <v>Planung Baustoffe;;;;;</v>
      </c>
      <c r="V2184" t="s">
        <v>34</v>
      </c>
      <c r="W2184">
        <v>2022</v>
      </c>
      <c r="Y2184" t="s">
        <v>4661</v>
      </c>
      <c r="AD2184">
        <f t="shared" si="34"/>
        <v>2183</v>
      </c>
    </row>
    <row r="2185" spans="1:30" x14ac:dyDescent="0.3">
      <c r="A2185" t="s">
        <v>29</v>
      </c>
      <c r="B2185" t="s">
        <v>4604</v>
      </c>
      <c r="E2185" t="s">
        <v>30</v>
      </c>
      <c r="F2185" t="s">
        <v>2119</v>
      </c>
      <c r="G2185" t="s">
        <v>2165</v>
      </c>
      <c r="H2185" t="s">
        <v>2171</v>
      </c>
      <c r="I2185" t="s">
        <v>79</v>
      </c>
      <c r="P2185" t="s">
        <v>4477</v>
      </c>
      <c r="U2185" t="str">
        <f>CONCATENATE(Parameter[[#This Row],[Use Case 1]],";",Parameter[[#This Row],[Use Case 2]],";",Parameter[[#This Row],[Use Case 3]],";",Parameter[[#This Row],[Use Case 4]],";",Parameter[[#This Row],[Use Case 5]],";")</f>
        <v>Planung Baustoffe;;;;;</v>
      </c>
      <c r="V2185" t="s">
        <v>34</v>
      </c>
      <c r="W2185">
        <v>2022</v>
      </c>
      <c r="Y2185" t="s">
        <v>4661</v>
      </c>
      <c r="AD2185">
        <f t="shared" si="34"/>
        <v>2184</v>
      </c>
    </row>
    <row r="2186" spans="1:30" hidden="1" x14ac:dyDescent="0.3">
      <c r="E2186" t="s">
        <v>228</v>
      </c>
      <c r="F2186" t="s">
        <v>2119</v>
      </c>
      <c r="G2186" t="s">
        <v>2172</v>
      </c>
      <c r="H2186"/>
      <c r="I2186" t="s">
        <v>37</v>
      </c>
      <c r="J2186" t="s">
        <v>2174</v>
      </c>
      <c r="K2186" t="s">
        <v>74</v>
      </c>
      <c r="L2186" t="s">
        <v>2173</v>
      </c>
      <c r="M2186" t="s">
        <v>41</v>
      </c>
      <c r="P2186" t="s">
        <v>4477</v>
      </c>
      <c r="U2186" t="str">
        <f>CONCATENATE(Parameter[[#This Row],[Use Case 1]],";",Parameter[[#This Row],[Use Case 2]],";",Parameter[[#This Row],[Use Case 3]],";",Parameter[[#This Row],[Use Case 4]],";",Parameter[[#This Row],[Use Case 5]],";")</f>
        <v>Planung Baustoffe;;;;;</v>
      </c>
      <c r="V2186" t="s">
        <v>34</v>
      </c>
      <c r="W2186">
        <v>2022</v>
      </c>
      <c r="Y2186" t="s">
        <v>4661</v>
      </c>
      <c r="Z2186" t="s">
        <v>2175</v>
      </c>
      <c r="AD2186">
        <f t="shared" si="34"/>
        <v>2185</v>
      </c>
    </row>
    <row r="2187" spans="1:30" hidden="1" x14ac:dyDescent="0.3">
      <c r="E2187" t="s">
        <v>228</v>
      </c>
      <c r="F2187" t="s">
        <v>2119</v>
      </c>
      <c r="G2187" t="s">
        <v>2172</v>
      </c>
      <c r="H2187" t="s">
        <v>115</v>
      </c>
      <c r="I2187" t="s">
        <v>79</v>
      </c>
      <c r="P2187" t="s">
        <v>4477</v>
      </c>
      <c r="U2187" t="str">
        <f>CONCATENATE(Parameter[[#This Row],[Use Case 1]],";",Parameter[[#This Row],[Use Case 2]],";",Parameter[[#This Row],[Use Case 3]],";",Parameter[[#This Row],[Use Case 4]],";",Parameter[[#This Row],[Use Case 5]],";")</f>
        <v>Planung Baustoffe;;;;;</v>
      </c>
      <c r="V2187" t="s">
        <v>34</v>
      </c>
      <c r="W2187">
        <v>2022</v>
      </c>
      <c r="Y2187" t="s">
        <v>4661</v>
      </c>
      <c r="AD2187">
        <f t="shared" si="34"/>
        <v>2186</v>
      </c>
    </row>
    <row r="2188" spans="1:30" hidden="1" x14ac:dyDescent="0.3">
      <c r="E2188" t="s">
        <v>228</v>
      </c>
      <c r="F2188" t="s">
        <v>2119</v>
      </c>
      <c r="G2188" t="s">
        <v>2172</v>
      </c>
      <c r="H2188" t="s">
        <v>1686</v>
      </c>
      <c r="I2188" t="s">
        <v>79</v>
      </c>
      <c r="P2188" t="s">
        <v>4477</v>
      </c>
      <c r="U2188" t="str">
        <f>CONCATENATE(Parameter[[#This Row],[Use Case 1]],";",Parameter[[#This Row],[Use Case 2]],";",Parameter[[#This Row],[Use Case 3]],";",Parameter[[#This Row],[Use Case 4]],";",Parameter[[#This Row],[Use Case 5]],";")</f>
        <v>Planung Baustoffe;;;;;</v>
      </c>
      <c r="V2188" t="s">
        <v>34</v>
      </c>
      <c r="W2188">
        <v>2022</v>
      </c>
      <c r="Y2188" t="s">
        <v>4661</v>
      </c>
      <c r="AD2188">
        <f t="shared" si="34"/>
        <v>2187</v>
      </c>
    </row>
    <row r="2189" spans="1:30" hidden="1" x14ac:dyDescent="0.3">
      <c r="E2189" t="s">
        <v>228</v>
      </c>
      <c r="F2189" t="s">
        <v>2119</v>
      </c>
      <c r="G2189" t="s">
        <v>2172</v>
      </c>
      <c r="H2189" t="s">
        <v>2176</v>
      </c>
      <c r="I2189" t="s">
        <v>79</v>
      </c>
      <c r="P2189" t="s">
        <v>4477</v>
      </c>
      <c r="U2189" t="str">
        <f>CONCATENATE(Parameter[[#This Row],[Use Case 1]],";",Parameter[[#This Row],[Use Case 2]],";",Parameter[[#This Row],[Use Case 3]],";",Parameter[[#This Row],[Use Case 4]],";",Parameter[[#This Row],[Use Case 5]],";")</f>
        <v>Planung Baustoffe;;;;;</v>
      </c>
      <c r="V2189" t="s">
        <v>34</v>
      </c>
      <c r="W2189">
        <v>2022</v>
      </c>
      <c r="Y2189" t="s">
        <v>4661</v>
      </c>
      <c r="AD2189">
        <f t="shared" si="34"/>
        <v>2188</v>
      </c>
    </row>
    <row r="2190" spans="1:30" hidden="1" x14ac:dyDescent="0.3">
      <c r="E2190" t="s">
        <v>228</v>
      </c>
      <c r="F2190" t="s">
        <v>2119</v>
      </c>
      <c r="G2190" t="s">
        <v>2172</v>
      </c>
      <c r="H2190" t="s">
        <v>2177</v>
      </c>
      <c r="I2190" t="s">
        <v>79</v>
      </c>
      <c r="P2190" t="s">
        <v>4477</v>
      </c>
      <c r="U2190" t="str">
        <f>CONCATENATE(Parameter[[#This Row],[Use Case 1]],";",Parameter[[#This Row],[Use Case 2]],";",Parameter[[#This Row],[Use Case 3]],";",Parameter[[#This Row],[Use Case 4]],";",Parameter[[#This Row],[Use Case 5]],";")</f>
        <v>Planung Baustoffe;;;;;</v>
      </c>
      <c r="V2190" t="s">
        <v>34</v>
      </c>
      <c r="W2190">
        <v>2022</v>
      </c>
      <c r="Y2190" t="s">
        <v>4661</v>
      </c>
      <c r="AD2190">
        <f t="shared" si="34"/>
        <v>2189</v>
      </c>
    </row>
    <row r="2191" spans="1:30" hidden="1" x14ac:dyDescent="0.3">
      <c r="E2191" t="s">
        <v>228</v>
      </c>
      <c r="F2191" t="s">
        <v>2119</v>
      </c>
      <c r="G2191" t="s">
        <v>2172</v>
      </c>
      <c r="H2191" t="s">
        <v>2178</v>
      </c>
      <c r="I2191" t="s">
        <v>79</v>
      </c>
      <c r="P2191" t="s">
        <v>4477</v>
      </c>
      <c r="U2191" t="str">
        <f>CONCATENATE(Parameter[[#This Row],[Use Case 1]],";",Parameter[[#This Row],[Use Case 2]],";",Parameter[[#This Row],[Use Case 3]],";",Parameter[[#This Row],[Use Case 4]],";",Parameter[[#This Row],[Use Case 5]],";")</f>
        <v>Planung Baustoffe;;;;;</v>
      </c>
      <c r="V2191" t="s">
        <v>34</v>
      </c>
      <c r="W2191">
        <v>2022</v>
      </c>
      <c r="Y2191" t="s">
        <v>4661</v>
      </c>
      <c r="AD2191">
        <f t="shared" si="34"/>
        <v>2190</v>
      </c>
    </row>
    <row r="2192" spans="1:30" hidden="1" x14ac:dyDescent="0.3">
      <c r="E2192" t="s">
        <v>228</v>
      </c>
      <c r="F2192" t="s">
        <v>2119</v>
      </c>
      <c r="G2192" t="s">
        <v>2172</v>
      </c>
      <c r="H2192" t="s">
        <v>2179</v>
      </c>
      <c r="I2192" t="s">
        <v>79</v>
      </c>
      <c r="P2192" t="s">
        <v>4477</v>
      </c>
      <c r="U2192" t="str">
        <f>CONCATENATE(Parameter[[#This Row],[Use Case 1]],";",Parameter[[#This Row],[Use Case 2]],";",Parameter[[#This Row],[Use Case 3]],";",Parameter[[#This Row],[Use Case 4]],";",Parameter[[#This Row],[Use Case 5]],";")</f>
        <v>Planung Baustoffe;;;;;</v>
      </c>
      <c r="V2192" t="s">
        <v>34</v>
      </c>
      <c r="W2192">
        <v>2022</v>
      </c>
      <c r="Y2192" t="s">
        <v>4661</v>
      </c>
      <c r="AD2192">
        <f t="shared" si="34"/>
        <v>2191</v>
      </c>
    </row>
    <row r="2193" spans="5:30" hidden="1" x14ac:dyDescent="0.3">
      <c r="E2193" t="s">
        <v>228</v>
      </c>
      <c r="F2193" t="s">
        <v>2119</v>
      </c>
      <c r="G2193" t="s">
        <v>2172</v>
      </c>
      <c r="H2193" t="s">
        <v>2180</v>
      </c>
      <c r="I2193" t="s">
        <v>79</v>
      </c>
      <c r="P2193" t="s">
        <v>4477</v>
      </c>
      <c r="U2193" t="str">
        <f>CONCATENATE(Parameter[[#This Row],[Use Case 1]],";",Parameter[[#This Row],[Use Case 2]],";",Parameter[[#This Row],[Use Case 3]],";",Parameter[[#This Row],[Use Case 4]],";",Parameter[[#This Row],[Use Case 5]],";")</f>
        <v>Planung Baustoffe;;;;;</v>
      </c>
      <c r="V2193" t="s">
        <v>34</v>
      </c>
      <c r="W2193">
        <v>2022</v>
      </c>
      <c r="Y2193" t="s">
        <v>4661</v>
      </c>
      <c r="AD2193">
        <f t="shared" si="34"/>
        <v>2192</v>
      </c>
    </row>
    <row r="2194" spans="5:30" hidden="1" x14ac:dyDescent="0.3">
      <c r="E2194" t="s">
        <v>228</v>
      </c>
      <c r="F2194" t="s">
        <v>2119</v>
      </c>
      <c r="G2194" t="s">
        <v>2172</v>
      </c>
      <c r="H2194" t="s">
        <v>2181</v>
      </c>
      <c r="I2194" t="s">
        <v>79</v>
      </c>
      <c r="P2194" t="s">
        <v>4477</v>
      </c>
      <c r="U2194" t="str">
        <f>CONCATENATE(Parameter[[#This Row],[Use Case 1]],";",Parameter[[#This Row],[Use Case 2]],";",Parameter[[#This Row],[Use Case 3]],";",Parameter[[#This Row],[Use Case 4]],";",Parameter[[#This Row],[Use Case 5]],";")</f>
        <v>Planung Baustoffe;;;;;</v>
      </c>
      <c r="V2194" t="s">
        <v>34</v>
      </c>
      <c r="W2194">
        <v>2022</v>
      </c>
      <c r="Y2194" t="s">
        <v>4661</v>
      </c>
      <c r="AD2194">
        <f t="shared" si="34"/>
        <v>2193</v>
      </c>
    </row>
    <row r="2195" spans="5:30" hidden="1" x14ac:dyDescent="0.3">
      <c r="E2195" t="s">
        <v>228</v>
      </c>
      <c r="F2195" t="s">
        <v>2119</v>
      </c>
      <c r="G2195" t="s">
        <v>2172</v>
      </c>
      <c r="H2195" t="s">
        <v>2182</v>
      </c>
      <c r="I2195" t="s">
        <v>79</v>
      </c>
      <c r="P2195" t="s">
        <v>4477</v>
      </c>
      <c r="U2195" t="str">
        <f>CONCATENATE(Parameter[[#This Row],[Use Case 1]],";",Parameter[[#This Row],[Use Case 2]],";",Parameter[[#This Row],[Use Case 3]],";",Parameter[[#This Row],[Use Case 4]],";",Parameter[[#This Row],[Use Case 5]],";")</f>
        <v>Planung Baustoffe;;;;;</v>
      </c>
      <c r="V2195" t="s">
        <v>34</v>
      </c>
      <c r="W2195">
        <v>2022</v>
      </c>
      <c r="Y2195" t="s">
        <v>4661</v>
      </c>
      <c r="AD2195">
        <f t="shared" si="34"/>
        <v>2194</v>
      </c>
    </row>
    <row r="2196" spans="5:30" hidden="1" x14ac:dyDescent="0.3">
      <c r="E2196" t="s">
        <v>228</v>
      </c>
      <c r="F2196" t="s">
        <v>2119</v>
      </c>
      <c r="G2196" t="s">
        <v>2172</v>
      </c>
      <c r="H2196" t="s">
        <v>2183</v>
      </c>
      <c r="I2196" t="s">
        <v>79</v>
      </c>
      <c r="P2196" t="s">
        <v>4477</v>
      </c>
      <c r="U2196" t="str">
        <f>CONCATENATE(Parameter[[#This Row],[Use Case 1]],";",Parameter[[#This Row],[Use Case 2]],";",Parameter[[#This Row],[Use Case 3]],";",Parameter[[#This Row],[Use Case 4]],";",Parameter[[#This Row],[Use Case 5]],";")</f>
        <v>Planung Baustoffe;;;;;</v>
      </c>
      <c r="V2196" t="s">
        <v>34</v>
      </c>
      <c r="W2196">
        <v>2022</v>
      </c>
      <c r="Y2196" t="s">
        <v>4661</v>
      </c>
      <c r="AD2196">
        <f t="shared" si="34"/>
        <v>2195</v>
      </c>
    </row>
    <row r="2197" spans="5:30" hidden="1" x14ac:dyDescent="0.3">
      <c r="E2197" t="s">
        <v>228</v>
      </c>
      <c r="F2197" t="s">
        <v>2119</v>
      </c>
      <c r="G2197" t="s">
        <v>2172</v>
      </c>
      <c r="H2197" t="s">
        <v>2184</v>
      </c>
      <c r="I2197" t="s">
        <v>79</v>
      </c>
      <c r="P2197" t="s">
        <v>4477</v>
      </c>
      <c r="U2197" t="str">
        <f>CONCATENATE(Parameter[[#This Row],[Use Case 1]],";",Parameter[[#This Row],[Use Case 2]],";",Parameter[[#This Row],[Use Case 3]],";",Parameter[[#This Row],[Use Case 4]],";",Parameter[[#This Row],[Use Case 5]],";")</f>
        <v>Planung Baustoffe;;;;;</v>
      </c>
      <c r="V2197" t="s">
        <v>34</v>
      </c>
      <c r="W2197">
        <v>2022</v>
      </c>
      <c r="Y2197" t="s">
        <v>4661</v>
      </c>
      <c r="AD2197">
        <f t="shared" si="34"/>
        <v>2196</v>
      </c>
    </row>
    <row r="2198" spans="5:30" hidden="1" x14ac:dyDescent="0.3">
      <c r="E2198" t="s">
        <v>228</v>
      </c>
      <c r="F2198" t="s">
        <v>2119</v>
      </c>
      <c r="G2198" t="s">
        <v>2185</v>
      </c>
      <c r="H2198"/>
      <c r="I2198" t="s">
        <v>37</v>
      </c>
      <c r="J2198" t="s">
        <v>2187</v>
      </c>
      <c r="K2198" t="s">
        <v>74</v>
      </c>
      <c r="L2198" t="s">
        <v>2186</v>
      </c>
      <c r="M2198" t="s">
        <v>41</v>
      </c>
      <c r="P2198" t="s">
        <v>4477</v>
      </c>
      <c r="U2198" t="str">
        <f>CONCATENATE(Parameter[[#This Row],[Use Case 1]],";",Parameter[[#This Row],[Use Case 2]],";",Parameter[[#This Row],[Use Case 3]],";",Parameter[[#This Row],[Use Case 4]],";",Parameter[[#This Row],[Use Case 5]],";")</f>
        <v>Planung Baustoffe;;;;;</v>
      </c>
      <c r="V2198" t="s">
        <v>34</v>
      </c>
      <c r="W2198">
        <v>2022</v>
      </c>
      <c r="Y2198" t="s">
        <v>4661</v>
      </c>
      <c r="Z2198" t="s">
        <v>2188</v>
      </c>
      <c r="AD2198">
        <f t="shared" si="34"/>
        <v>2197</v>
      </c>
    </row>
    <row r="2199" spans="5:30" hidden="1" x14ac:dyDescent="0.3">
      <c r="E2199" t="s">
        <v>228</v>
      </c>
      <c r="F2199" t="s">
        <v>2119</v>
      </c>
      <c r="G2199" t="s">
        <v>2185</v>
      </c>
      <c r="H2199" t="s">
        <v>115</v>
      </c>
      <c r="I2199" t="s">
        <v>79</v>
      </c>
      <c r="P2199" t="s">
        <v>4477</v>
      </c>
      <c r="U2199" t="str">
        <f>CONCATENATE(Parameter[[#This Row],[Use Case 1]],";",Parameter[[#This Row],[Use Case 2]],";",Parameter[[#This Row],[Use Case 3]],";",Parameter[[#This Row],[Use Case 4]],";",Parameter[[#This Row],[Use Case 5]],";")</f>
        <v>Planung Baustoffe;;;;;</v>
      </c>
      <c r="V2199" t="s">
        <v>34</v>
      </c>
      <c r="W2199">
        <v>2022</v>
      </c>
      <c r="Y2199" t="s">
        <v>4661</v>
      </c>
      <c r="AD2199">
        <f t="shared" si="34"/>
        <v>2198</v>
      </c>
    </row>
    <row r="2200" spans="5:30" hidden="1" x14ac:dyDescent="0.3">
      <c r="E2200" t="s">
        <v>228</v>
      </c>
      <c r="F2200" t="s">
        <v>2119</v>
      </c>
      <c r="G2200" t="s">
        <v>2185</v>
      </c>
      <c r="H2200" t="s">
        <v>1686</v>
      </c>
      <c r="I2200" t="s">
        <v>79</v>
      </c>
      <c r="P2200" t="s">
        <v>4477</v>
      </c>
      <c r="U2200" t="str">
        <f>CONCATENATE(Parameter[[#This Row],[Use Case 1]],";",Parameter[[#This Row],[Use Case 2]],";",Parameter[[#This Row],[Use Case 3]],";",Parameter[[#This Row],[Use Case 4]],";",Parameter[[#This Row],[Use Case 5]],";")</f>
        <v>Planung Baustoffe;;;;;</v>
      </c>
      <c r="V2200" t="s">
        <v>34</v>
      </c>
      <c r="W2200">
        <v>2022</v>
      </c>
      <c r="Y2200" t="s">
        <v>4661</v>
      </c>
      <c r="AD2200">
        <f t="shared" si="34"/>
        <v>2199</v>
      </c>
    </row>
    <row r="2201" spans="5:30" hidden="1" x14ac:dyDescent="0.3">
      <c r="E2201" t="s">
        <v>228</v>
      </c>
      <c r="F2201" t="s">
        <v>2119</v>
      </c>
      <c r="G2201" t="s">
        <v>2185</v>
      </c>
      <c r="H2201" t="s">
        <v>2189</v>
      </c>
      <c r="I2201" t="s">
        <v>79</v>
      </c>
      <c r="P2201" t="s">
        <v>4477</v>
      </c>
      <c r="U2201" t="str">
        <f>CONCATENATE(Parameter[[#This Row],[Use Case 1]],";",Parameter[[#This Row],[Use Case 2]],";",Parameter[[#This Row],[Use Case 3]],";",Parameter[[#This Row],[Use Case 4]],";",Parameter[[#This Row],[Use Case 5]],";")</f>
        <v>Planung Baustoffe;;;;;</v>
      </c>
      <c r="V2201" t="s">
        <v>34</v>
      </c>
      <c r="W2201">
        <v>2022</v>
      </c>
      <c r="Y2201" t="s">
        <v>4661</v>
      </c>
      <c r="AD2201">
        <f t="shared" si="34"/>
        <v>2200</v>
      </c>
    </row>
    <row r="2202" spans="5:30" hidden="1" x14ac:dyDescent="0.3">
      <c r="E2202" t="s">
        <v>228</v>
      </c>
      <c r="F2202" t="s">
        <v>2119</v>
      </c>
      <c r="G2202" t="s">
        <v>2185</v>
      </c>
      <c r="H2202" t="s">
        <v>2190</v>
      </c>
      <c r="I2202" t="s">
        <v>79</v>
      </c>
      <c r="P2202" t="s">
        <v>4477</v>
      </c>
      <c r="U2202" t="str">
        <f>CONCATENATE(Parameter[[#This Row],[Use Case 1]],";",Parameter[[#This Row],[Use Case 2]],";",Parameter[[#This Row],[Use Case 3]],";",Parameter[[#This Row],[Use Case 4]],";",Parameter[[#This Row],[Use Case 5]],";")</f>
        <v>Planung Baustoffe;;;;;</v>
      </c>
      <c r="V2202" t="s">
        <v>34</v>
      </c>
      <c r="W2202">
        <v>2022</v>
      </c>
      <c r="Y2202" t="s">
        <v>4661</v>
      </c>
      <c r="AD2202">
        <f t="shared" si="34"/>
        <v>2201</v>
      </c>
    </row>
    <row r="2203" spans="5:30" hidden="1" x14ac:dyDescent="0.3">
      <c r="E2203" t="s">
        <v>228</v>
      </c>
      <c r="F2203" t="s">
        <v>2119</v>
      </c>
      <c r="G2203" t="s">
        <v>2185</v>
      </c>
      <c r="H2203" t="s">
        <v>2191</v>
      </c>
      <c r="I2203" t="s">
        <v>79</v>
      </c>
      <c r="P2203" t="s">
        <v>4477</v>
      </c>
      <c r="U2203" t="str">
        <f>CONCATENATE(Parameter[[#This Row],[Use Case 1]],";",Parameter[[#This Row],[Use Case 2]],";",Parameter[[#This Row],[Use Case 3]],";",Parameter[[#This Row],[Use Case 4]],";",Parameter[[#This Row],[Use Case 5]],";")</f>
        <v>Planung Baustoffe;;;;;</v>
      </c>
      <c r="V2203" t="s">
        <v>34</v>
      </c>
      <c r="W2203">
        <v>2022</v>
      </c>
      <c r="Y2203" t="s">
        <v>4661</v>
      </c>
      <c r="AD2203">
        <f t="shared" si="34"/>
        <v>2202</v>
      </c>
    </row>
    <row r="2204" spans="5:30" hidden="1" x14ac:dyDescent="0.3">
      <c r="E2204" t="s">
        <v>228</v>
      </c>
      <c r="F2204" t="s">
        <v>2119</v>
      </c>
      <c r="G2204" t="s">
        <v>2185</v>
      </c>
      <c r="H2204" t="s">
        <v>2192</v>
      </c>
      <c r="I2204" t="s">
        <v>79</v>
      </c>
      <c r="P2204" t="s">
        <v>4477</v>
      </c>
      <c r="U2204" t="str">
        <f>CONCATENATE(Parameter[[#This Row],[Use Case 1]],";",Parameter[[#This Row],[Use Case 2]],";",Parameter[[#This Row],[Use Case 3]],";",Parameter[[#This Row],[Use Case 4]],";",Parameter[[#This Row],[Use Case 5]],";")</f>
        <v>Planung Baustoffe;;;;;</v>
      </c>
      <c r="V2204" t="s">
        <v>34</v>
      </c>
      <c r="W2204">
        <v>2022</v>
      </c>
      <c r="Y2204" t="s">
        <v>4661</v>
      </c>
      <c r="AD2204">
        <f t="shared" si="34"/>
        <v>2203</v>
      </c>
    </row>
    <row r="2205" spans="5:30" hidden="1" x14ac:dyDescent="0.3">
      <c r="E2205" t="s">
        <v>228</v>
      </c>
      <c r="F2205" t="s">
        <v>2119</v>
      </c>
      <c r="G2205" t="s">
        <v>2185</v>
      </c>
      <c r="H2205" t="s">
        <v>2193</v>
      </c>
      <c r="I2205" t="s">
        <v>79</v>
      </c>
      <c r="P2205" t="s">
        <v>4477</v>
      </c>
      <c r="U2205" t="str">
        <f>CONCATENATE(Parameter[[#This Row],[Use Case 1]],";",Parameter[[#This Row],[Use Case 2]],";",Parameter[[#This Row],[Use Case 3]],";",Parameter[[#This Row],[Use Case 4]],";",Parameter[[#This Row],[Use Case 5]],";")</f>
        <v>Planung Baustoffe;;;;;</v>
      </c>
      <c r="V2205" t="s">
        <v>34</v>
      </c>
      <c r="W2205">
        <v>2022</v>
      </c>
      <c r="Y2205" t="s">
        <v>4661</v>
      </c>
      <c r="AD2205">
        <f t="shared" si="34"/>
        <v>2204</v>
      </c>
    </row>
    <row r="2206" spans="5:30" hidden="1" x14ac:dyDescent="0.3">
      <c r="E2206" t="s">
        <v>228</v>
      </c>
      <c r="F2206" t="s">
        <v>2119</v>
      </c>
      <c r="G2206" t="s">
        <v>2185</v>
      </c>
      <c r="H2206" t="s">
        <v>2194</v>
      </c>
      <c r="I2206" t="s">
        <v>79</v>
      </c>
      <c r="P2206" t="s">
        <v>4477</v>
      </c>
      <c r="U2206" t="str">
        <f>CONCATENATE(Parameter[[#This Row],[Use Case 1]],";",Parameter[[#This Row],[Use Case 2]],";",Parameter[[#This Row],[Use Case 3]],";",Parameter[[#This Row],[Use Case 4]],";",Parameter[[#This Row],[Use Case 5]],";")</f>
        <v>Planung Baustoffe;;;;;</v>
      </c>
      <c r="V2206" t="s">
        <v>34</v>
      </c>
      <c r="W2206">
        <v>2022</v>
      </c>
      <c r="Y2206" t="s">
        <v>4661</v>
      </c>
      <c r="AD2206">
        <f t="shared" si="34"/>
        <v>2205</v>
      </c>
    </row>
    <row r="2207" spans="5:30" hidden="1" x14ac:dyDescent="0.3">
      <c r="E2207" t="s">
        <v>228</v>
      </c>
      <c r="F2207" t="s">
        <v>2119</v>
      </c>
      <c r="G2207" t="s">
        <v>2185</v>
      </c>
      <c r="H2207" t="s">
        <v>2195</v>
      </c>
      <c r="I2207" t="s">
        <v>79</v>
      </c>
      <c r="P2207" t="s">
        <v>4477</v>
      </c>
      <c r="U2207" t="str">
        <f>CONCATENATE(Parameter[[#This Row],[Use Case 1]],";",Parameter[[#This Row],[Use Case 2]],";",Parameter[[#This Row],[Use Case 3]],";",Parameter[[#This Row],[Use Case 4]],";",Parameter[[#This Row],[Use Case 5]],";")</f>
        <v>Planung Baustoffe;;;;;</v>
      </c>
      <c r="V2207" t="s">
        <v>34</v>
      </c>
      <c r="W2207">
        <v>2022</v>
      </c>
      <c r="Y2207" t="s">
        <v>4661</v>
      </c>
      <c r="AD2207">
        <f t="shared" si="34"/>
        <v>2206</v>
      </c>
    </row>
    <row r="2208" spans="5:30" hidden="1" x14ac:dyDescent="0.3">
      <c r="E2208" t="s">
        <v>228</v>
      </c>
      <c r="F2208" t="s">
        <v>2119</v>
      </c>
      <c r="G2208" t="s">
        <v>2196</v>
      </c>
      <c r="H2208"/>
      <c r="I2208" t="s">
        <v>37</v>
      </c>
      <c r="J2208" t="s">
        <v>2198</v>
      </c>
      <c r="K2208" t="s">
        <v>74</v>
      </c>
      <c r="L2208" t="s">
        <v>2197</v>
      </c>
      <c r="M2208" t="s">
        <v>41</v>
      </c>
      <c r="P2208" t="s">
        <v>4477</v>
      </c>
      <c r="U2208" t="str">
        <f>CONCATENATE(Parameter[[#This Row],[Use Case 1]],";",Parameter[[#This Row],[Use Case 2]],";",Parameter[[#This Row],[Use Case 3]],";",Parameter[[#This Row],[Use Case 4]],";",Parameter[[#This Row],[Use Case 5]],";")</f>
        <v>Planung Baustoffe;;;;;</v>
      </c>
      <c r="V2208" t="s">
        <v>34</v>
      </c>
      <c r="W2208">
        <v>2022</v>
      </c>
      <c r="Y2208" t="s">
        <v>4661</v>
      </c>
      <c r="Z2208" t="s">
        <v>2199</v>
      </c>
      <c r="AD2208">
        <f t="shared" si="34"/>
        <v>2207</v>
      </c>
    </row>
    <row r="2209" spans="5:30" hidden="1" x14ac:dyDescent="0.3">
      <c r="E2209" t="s">
        <v>228</v>
      </c>
      <c r="F2209" t="s">
        <v>2119</v>
      </c>
      <c r="G2209" t="s">
        <v>2196</v>
      </c>
      <c r="H2209" t="s">
        <v>115</v>
      </c>
      <c r="I2209" t="s">
        <v>79</v>
      </c>
      <c r="P2209" t="s">
        <v>4477</v>
      </c>
      <c r="U2209" t="str">
        <f>CONCATENATE(Parameter[[#This Row],[Use Case 1]],";",Parameter[[#This Row],[Use Case 2]],";",Parameter[[#This Row],[Use Case 3]],";",Parameter[[#This Row],[Use Case 4]],";",Parameter[[#This Row],[Use Case 5]],";")</f>
        <v>Planung Baustoffe;;;;;</v>
      </c>
      <c r="V2209" t="s">
        <v>34</v>
      </c>
      <c r="W2209">
        <v>2022</v>
      </c>
      <c r="Y2209" t="s">
        <v>4661</v>
      </c>
      <c r="AD2209">
        <f t="shared" si="34"/>
        <v>2208</v>
      </c>
    </row>
    <row r="2210" spans="5:30" hidden="1" x14ac:dyDescent="0.3">
      <c r="E2210" t="s">
        <v>228</v>
      </c>
      <c r="F2210" t="s">
        <v>2119</v>
      </c>
      <c r="G2210" t="s">
        <v>2196</v>
      </c>
      <c r="H2210" t="s">
        <v>1686</v>
      </c>
      <c r="I2210" t="s">
        <v>79</v>
      </c>
      <c r="P2210" t="s">
        <v>4477</v>
      </c>
      <c r="U2210" t="str">
        <f>CONCATENATE(Parameter[[#This Row],[Use Case 1]],";",Parameter[[#This Row],[Use Case 2]],";",Parameter[[#This Row],[Use Case 3]],";",Parameter[[#This Row],[Use Case 4]],";",Parameter[[#This Row],[Use Case 5]],";")</f>
        <v>Planung Baustoffe;;;;;</v>
      </c>
      <c r="V2210" t="s">
        <v>34</v>
      </c>
      <c r="W2210">
        <v>2022</v>
      </c>
      <c r="Y2210" t="s">
        <v>4661</v>
      </c>
      <c r="AD2210">
        <f t="shared" si="34"/>
        <v>2209</v>
      </c>
    </row>
    <row r="2211" spans="5:30" hidden="1" x14ac:dyDescent="0.3">
      <c r="E2211" t="s">
        <v>228</v>
      </c>
      <c r="F2211" t="s">
        <v>2119</v>
      </c>
      <c r="G2211" t="s">
        <v>2196</v>
      </c>
      <c r="H2211" t="s">
        <v>2200</v>
      </c>
      <c r="I2211" t="s">
        <v>79</v>
      </c>
      <c r="P2211" t="s">
        <v>4477</v>
      </c>
      <c r="U2211" t="str">
        <f>CONCATENATE(Parameter[[#This Row],[Use Case 1]],";",Parameter[[#This Row],[Use Case 2]],";",Parameter[[#This Row],[Use Case 3]],";",Parameter[[#This Row],[Use Case 4]],";",Parameter[[#This Row],[Use Case 5]],";")</f>
        <v>Planung Baustoffe;;;;;</v>
      </c>
      <c r="V2211" t="s">
        <v>34</v>
      </c>
      <c r="W2211">
        <v>2022</v>
      </c>
      <c r="Y2211" t="s">
        <v>4661</v>
      </c>
      <c r="AD2211">
        <f t="shared" si="34"/>
        <v>2210</v>
      </c>
    </row>
    <row r="2212" spans="5:30" hidden="1" x14ac:dyDescent="0.3">
      <c r="E2212" t="s">
        <v>228</v>
      </c>
      <c r="F2212" t="s">
        <v>2119</v>
      </c>
      <c r="G2212" t="s">
        <v>2196</v>
      </c>
      <c r="H2212" t="s">
        <v>2201</v>
      </c>
      <c r="I2212" t="s">
        <v>79</v>
      </c>
      <c r="P2212" t="s">
        <v>4477</v>
      </c>
      <c r="U2212" t="str">
        <f>CONCATENATE(Parameter[[#This Row],[Use Case 1]],";",Parameter[[#This Row],[Use Case 2]],";",Parameter[[#This Row],[Use Case 3]],";",Parameter[[#This Row],[Use Case 4]],";",Parameter[[#This Row],[Use Case 5]],";")</f>
        <v>Planung Baustoffe;;;;;</v>
      </c>
      <c r="V2212" t="s">
        <v>34</v>
      </c>
      <c r="W2212">
        <v>2022</v>
      </c>
      <c r="Y2212" t="s">
        <v>4661</v>
      </c>
      <c r="AD2212">
        <f t="shared" si="34"/>
        <v>2211</v>
      </c>
    </row>
    <row r="2213" spans="5:30" hidden="1" x14ac:dyDescent="0.3">
      <c r="E2213" t="s">
        <v>228</v>
      </c>
      <c r="F2213" t="s">
        <v>2119</v>
      </c>
      <c r="G2213" t="s">
        <v>2196</v>
      </c>
      <c r="H2213" t="s">
        <v>2202</v>
      </c>
      <c r="I2213" t="s">
        <v>79</v>
      </c>
      <c r="P2213" t="s">
        <v>4477</v>
      </c>
      <c r="U2213" t="str">
        <f>CONCATENATE(Parameter[[#This Row],[Use Case 1]],";",Parameter[[#This Row],[Use Case 2]],";",Parameter[[#This Row],[Use Case 3]],";",Parameter[[#This Row],[Use Case 4]],";",Parameter[[#This Row],[Use Case 5]],";")</f>
        <v>Planung Baustoffe;;;;;</v>
      </c>
      <c r="V2213" t="s">
        <v>34</v>
      </c>
      <c r="W2213">
        <v>2022</v>
      </c>
      <c r="Y2213" t="s">
        <v>4661</v>
      </c>
      <c r="AD2213">
        <f t="shared" si="34"/>
        <v>2212</v>
      </c>
    </row>
    <row r="2214" spans="5:30" hidden="1" x14ac:dyDescent="0.3">
      <c r="E2214" t="s">
        <v>228</v>
      </c>
      <c r="F2214" t="s">
        <v>2119</v>
      </c>
      <c r="G2214" t="s">
        <v>2203</v>
      </c>
      <c r="H2214"/>
      <c r="I2214" t="s">
        <v>37</v>
      </c>
      <c r="J2214" t="s">
        <v>2205</v>
      </c>
      <c r="K2214" t="s">
        <v>74</v>
      </c>
      <c r="L2214" t="s">
        <v>2204</v>
      </c>
      <c r="M2214" t="s">
        <v>41</v>
      </c>
      <c r="P2214" t="s">
        <v>4477</v>
      </c>
      <c r="U2214" t="str">
        <f>CONCATENATE(Parameter[[#This Row],[Use Case 1]],";",Parameter[[#This Row],[Use Case 2]],";",Parameter[[#This Row],[Use Case 3]],";",Parameter[[#This Row],[Use Case 4]],";",Parameter[[#This Row],[Use Case 5]],";")</f>
        <v>Planung Baustoffe;;;;;</v>
      </c>
      <c r="V2214" t="s">
        <v>34</v>
      </c>
      <c r="W2214">
        <v>2022</v>
      </c>
      <c r="Y2214" t="s">
        <v>4661</v>
      </c>
      <c r="Z2214" t="s">
        <v>2206</v>
      </c>
      <c r="AD2214">
        <f t="shared" si="34"/>
        <v>2213</v>
      </c>
    </row>
    <row r="2215" spans="5:30" hidden="1" x14ac:dyDescent="0.3">
      <c r="E2215" t="s">
        <v>228</v>
      </c>
      <c r="F2215" t="s">
        <v>2119</v>
      </c>
      <c r="G2215" t="s">
        <v>2203</v>
      </c>
      <c r="H2215" t="s">
        <v>115</v>
      </c>
      <c r="I2215" t="s">
        <v>79</v>
      </c>
      <c r="P2215" t="s">
        <v>4477</v>
      </c>
      <c r="U2215" t="str">
        <f>CONCATENATE(Parameter[[#This Row],[Use Case 1]],";",Parameter[[#This Row],[Use Case 2]],";",Parameter[[#This Row],[Use Case 3]],";",Parameter[[#This Row],[Use Case 4]],";",Parameter[[#This Row],[Use Case 5]],";")</f>
        <v>Planung Baustoffe;;;;;</v>
      </c>
      <c r="V2215" t="s">
        <v>34</v>
      </c>
      <c r="W2215">
        <v>2022</v>
      </c>
      <c r="Y2215" t="s">
        <v>4661</v>
      </c>
      <c r="AD2215">
        <f t="shared" si="34"/>
        <v>2214</v>
      </c>
    </row>
    <row r="2216" spans="5:30" hidden="1" x14ac:dyDescent="0.3">
      <c r="E2216" t="s">
        <v>228</v>
      </c>
      <c r="F2216" t="s">
        <v>2119</v>
      </c>
      <c r="G2216" t="s">
        <v>2203</v>
      </c>
      <c r="H2216" t="s">
        <v>1686</v>
      </c>
      <c r="I2216" t="s">
        <v>79</v>
      </c>
      <c r="P2216" t="s">
        <v>4477</v>
      </c>
      <c r="U2216" t="str">
        <f>CONCATENATE(Parameter[[#This Row],[Use Case 1]],";",Parameter[[#This Row],[Use Case 2]],";",Parameter[[#This Row],[Use Case 3]],";",Parameter[[#This Row],[Use Case 4]],";",Parameter[[#This Row],[Use Case 5]],";")</f>
        <v>Planung Baustoffe;;;;;</v>
      </c>
      <c r="V2216" t="s">
        <v>34</v>
      </c>
      <c r="W2216">
        <v>2022</v>
      </c>
      <c r="Y2216" t="s">
        <v>4661</v>
      </c>
      <c r="AD2216">
        <f t="shared" si="34"/>
        <v>2215</v>
      </c>
    </row>
    <row r="2217" spans="5:30" hidden="1" x14ac:dyDescent="0.3">
      <c r="E2217" t="s">
        <v>228</v>
      </c>
      <c r="F2217" t="s">
        <v>2119</v>
      </c>
      <c r="G2217" t="s">
        <v>2203</v>
      </c>
      <c r="H2217" t="s">
        <v>2207</v>
      </c>
      <c r="I2217" t="s">
        <v>79</v>
      </c>
      <c r="P2217" t="s">
        <v>4477</v>
      </c>
      <c r="U2217" t="str">
        <f>CONCATENATE(Parameter[[#This Row],[Use Case 1]],";",Parameter[[#This Row],[Use Case 2]],";",Parameter[[#This Row],[Use Case 3]],";",Parameter[[#This Row],[Use Case 4]],";",Parameter[[#This Row],[Use Case 5]],";")</f>
        <v>Planung Baustoffe;;;;;</v>
      </c>
      <c r="V2217" t="s">
        <v>34</v>
      </c>
      <c r="W2217">
        <v>2022</v>
      </c>
      <c r="Y2217" t="s">
        <v>4661</v>
      </c>
      <c r="AD2217">
        <f t="shared" si="34"/>
        <v>2216</v>
      </c>
    </row>
    <row r="2218" spans="5:30" hidden="1" x14ac:dyDescent="0.3">
      <c r="E2218" t="s">
        <v>228</v>
      </c>
      <c r="F2218" t="s">
        <v>2119</v>
      </c>
      <c r="G2218" t="s">
        <v>2203</v>
      </c>
      <c r="H2218" t="s">
        <v>2208</v>
      </c>
      <c r="I2218" t="s">
        <v>79</v>
      </c>
      <c r="P2218" t="s">
        <v>4477</v>
      </c>
      <c r="U2218" t="str">
        <f>CONCATENATE(Parameter[[#This Row],[Use Case 1]],";",Parameter[[#This Row],[Use Case 2]],";",Parameter[[#This Row],[Use Case 3]],";",Parameter[[#This Row],[Use Case 4]],";",Parameter[[#This Row],[Use Case 5]],";")</f>
        <v>Planung Baustoffe;;;;;</v>
      </c>
      <c r="V2218" t="s">
        <v>34</v>
      </c>
      <c r="W2218">
        <v>2022</v>
      </c>
      <c r="Y2218" t="s">
        <v>4661</v>
      </c>
      <c r="AD2218">
        <f t="shared" si="34"/>
        <v>2217</v>
      </c>
    </row>
    <row r="2219" spans="5:30" hidden="1" x14ac:dyDescent="0.3">
      <c r="E2219" t="s">
        <v>228</v>
      </c>
      <c r="F2219" t="s">
        <v>2119</v>
      </c>
      <c r="G2219" t="s">
        <v>2203</v>
      </c>
      <c r="H2219" t="s">
        <v>2209</v>
      </c>
      <c r="I2219" t="s">
        <v>79</v>
      </c>
      <c r="P2219" t="s">
        <v>4477</v>
      </c>
      <c r="U2219" t="str">
        <f>CONCATENATE(Parameter[[#This Row],[Use Case 1]],";",Parameter[[#This Row],[Use Case 2]],";",Parameter[[#This Row],[Use Case 3]],";",Parameter[[#This Row],[Use Case 4]],";",Parameter[[#This Row],[Use Case 5]],";")</f>
        <v>Planung Baustoffe;;;;;</v>
      </c>
      <c r="V2219" t="s">
        <v>34</v>
      </c>
      <c r="W2219">
        <v>2022</v>
      </c>
      <c r="Y2219" t="s">
        <v>4661</v>
      </c>
      <c r="AD2219">
        <f t="shared" si="34"/>
        <v>2218</v>
      </c>
    </row>
    <row r="2220" spans="5:30" hidden="1" x14ac:dyDescent="0.3">
      <c r="E2220" t="s">
        <v>228</v>
      </c>
      <c r="F2220" t="s">
        <v>2119</v>
      </c>
      <c r="G2220" t="s">
        <v>2210</v>
      </c>
      <c r="H2220"/>
      <c r="I2220" t="s">
        <v>37</v>
      </c>
      <c r="J2220" t="s">
        <v>2212</v>
      </c>
      <c r="K2220" t="s">
        <v>74</v>
      </c>
      <c r="L2220" t="s">
        <v>2211</v>
      </c>
      <c r="M2220" t="s">
        <v>41</v>
      </c>
      <c r="P2220" t="s">
        <v>4477</v>
      </c>
      <c r="U2220" t="str">
        <f>CONCATENATE(Parameter[[#This Row],[Use Case 1]],";",Parameter[[#This Row],[Use Case 2]],";",Parameter[[#This Row],[Use Case 3]],";",Parameter[[#This Row],[Use Case 4]],";",Parameter[[#This Row],[Use Case 5]],";")</f>
        <v>Planung Baustoffe;;;;;</v>
      </c>
      <c r="V2220" t="s">
        <v>34</v>
      </c>
      <c r="W2220">
        <v>2022</v>
      </c>
      <c r="Y2220" t="s">
        <v>4661</v>
      </c>
      <c r="Z2220" t="s">
        <v>2213</v>
      </c>
      <c r="AD2220">
        <f t="shared" si="34"/>
        <v>2219</v>
      </c>
    </row>
    <row r="2221" spans="5:30" hidden="1" x14ac:dyDescent="0.3">
      <c r="E2221" t="s">
        <v>228</v>
      </c>
      <c r="F2221" t="s">
        <v>2119</v>
      </c>
      <c r="G2221" t="s">
        <v>2210</v>
      </c>
      <c r="H2221" t="s">
        <v>115</v>
      </c>
      <c r="I2221" t="s">
        <v>79</v>
      </c>
      <c r="P2221" t="s">
        <v>4477</v>
      </c>
      <c r="U2221" t="str">
        <f>CONCATENATE(Parameter[[#This Row],[Use Case 1]],";",Parameter[[#This Row],[Use Case 2]],";",Parameter[[#This Row],[Use Case 3]],";",Parameter[[#This Row],[Use Case 4]],";",Parameter[[#This Row],[Use Case 5]],";")</f>
        <v>Planung Baustoffe;;;;;</v>
      </c>
      <c r="V2221" t="s">
        <v>34</v>
      </c>
      <c r="W2221">
        <v>2022</v>
      </c>
      <c r="Y2221" t="s">
        <v>4661</v>
      </c>
      <c r="AD2221">
        <f t="shared" si="34"/>
        <v>2220</v>
      </c>
    </row>
    <row r="2222" spans="5:30" hidden="1" x14ac:dyDescent="0.3">
      <c r="E2222" t="s">
        <v>228</v>
      </c>
      <c r="F2222" t="s">
        <v>2119</v>
      </c>
      <c r="G2222" t="s">
        <v>2210</v>
      </c>
      <c r="H2222" t="s">
        <v>1686</v>
      </c>
      <c r="I2222" t="s">
        <v>79</v>
      </c>
      <c r="P2222" t="s">
        <v>4477</v>
      </c>
      <c r="U2222" t="str">
        <f>CONCATENATE(Parameter[[#This Row],[Use Case 1]],";",Parameter[[#This Row],[Use Case 2]],";",Parameter[[#This Row],[Use Case 3]],";",Parameter[[#This Row],[Use Case 4]],";",Parameter[[#This Row],[Use Case 5]],";")</f>
        <v>Planung Baustoffe;;;;;</v>
      </c>
      <c r="V2222" t="s">
        <v>34</v>
      </c>
      <c r="W2222">
        <v>2022</v>
      </c>
      <c r="Y2222" t="s">
        <v>4661</v>
      </c>
      <c r="AD2222">
        <f t="shared" si="34"/>
        <v>2221</v>
      </c>
    </row>
    <row r="2223" spans="5:30" hidden="1" x14ac:dyDescent="0.3">
      <c r="E2223" t="s">
        <v>228</v>
      </c>
      <c r="F2223" t="s">
        <v>2119</v>
      </c>
      <c r="G2223" t="s">
        <v>2210</v>
      </c>
      <c r="H2223">
        <v>15</v>
      </c>
      <c r="I2223" t="s">
        <v>79</v>
      </c>
      <c r="P2223" t="s">
        <v>4477</v>
      </c>
      <c r="U2223" t="str">
        <f>CONCATENATE(Parameter[[#This Row],[Use Case 1]],";",Parameter[[#This Row],[Use Case 2]],";",Parameter[[#This Row],[Use Case 3]],";",Parameter[[#This Row],[Use Case 4]],";",Parameter[[#This Row],[Use Case 5]],";")</f>
        <v>Planung Baustoffe;;;;;</v>
      </c>
      <c r="V2223" t="s">
        <v>34</v>
      </c>
      <c r="W2223">
        <v>2022</v>
      </c>
      <c r="Y2223" t="s">
        <v>4661</v>
      </c>
      <c r="AD2223">
        <f t="shared" si="34"/>
        <v>2222</v>
      </c>
    </row>
    <row r="2224" spans="5:30" hidden="1" x14ac:dyDescent="0.3">
      <c r="E2224" t="s">
        <v>228</v>
      </c>
      <c r="F2224" t="s">
        <v>2119</v>
      </c>
      <c r="G2224" t="s">
        <v>2210</v>
      </c>
      <c r="H2224" t="s">
        <v>2214</v>
      </c>
      <c r="I2224" t="s">
        <v>79</v>
      </c>
      <c r="P2224" t="s">
        <v>4477</v>
      </c>
      <c r="U2224" t="str">
        <f>CONCATENATE(Parameter[[#This Row],[Use Case 1]],";",Parameter[[#This Row],[Use Case 2]],";",Parameter[[#This Row],[Use Case 3]],";",Parameter[[#This Row],[Use Case 4]],";",Parameter[[#This Row],[Use Case 5]],";")</f>
        <v>Planung Baustoffe;;;;;</v>
      </c>
      <c r="V2224" t="s">
        <v>34</v>
      </c>
      <c r="W2224">
        <v>2022</v>
      </c>
      <c r="Y2224" t="s">
        <v>4661</v>
      </c>
      <c r="AD2224">
        <f t="shared" si="34"/>
        <v>2223</v>
      </c>
    </row>
    <row r="2225" spans="5:30" hidden="1" x14ac:dyDescent="0.3">
      <c r="E2225" t="s">
        <v>228</v>
      </c>
      <c r="F2225" t="s">
        <v>2119</v>
      </c>
      <c r="G2225" t="s">
        <v>2210</v>
      </c>
      <c r="H2225" t="s">
        <v>2215</v>
      </c>
      <c r="I2225" t="s">
        <v>79</v>
      </c>
      <c r="P2225" t="s">
        <v>4477</v>
      </c>
      <c r="U2225" t="str">
        <f>CONCATENATE(Parameter[[#This Row],[Use Case 1]],";",Parameter[[#This Row],[Use Case 2]],";",Parameter[[#This Row],[Use Case 3]],";",Parameter[[#This Row],[Use Case 4]],";",Parameter[[#This Row],[Use Case 5]],";")</f>
        <v>Planung Baustoffe;;;;;</v>
      </c>
      <c r="V2225" t="s">
        <v>34</v>
      </c>
      <c r="W2225">
        <v>2022</v>
      </c>
      <c r="Y2225" t="s">
        <v>4661</v>
      </c>
      <c r="AD2225">
        <f t="shared" si="34"/>
        <v>2224</v>
      </c>
    </row>
    <row r="2226" spans="5:30" hidden="1" x14ac:dyDescent="0.3">
      <c r="E2226" t="s">
        <v>228</v>
      </c>
      <c r="F2226" t="s">
        <v>2119</v>
      </c>
      <c r="G2226" t="s">
        <v>2210</v>
      </c>
      <c r="H2226" t="s">
        <v>2216</v>
      </c>
      <c r="I2226" t="s">
        <v>79</v>
      </c>
      <c r="P2226" t="s">
        <v>4477</v>
      </c>
      <c r="U2226" t="str">
        <f>CONCATENATE(Parameter[[#This Row],[Use Case 1]],";",Parameter[[#This Row],[Use Case 2]],";",Parameter[[#This Row],[Use Case 3]],";",Parameter[[#This Row],[Use Case 4]],";",Parameter[[#This Row],[Use Case 5]],";")</f>
        <v>Planung Baustoffe;;;;;</v>
      </c>
      <c r="V2226" t="s">
        <v>34</v>
      </c>
      <c r="W2226">
        <v>2022</v>
      </c>
      <c r="Y2226" t="s">
        <v>4661</v>
      </c>
      <c r="AD2226">
        <f t="shared" si="34"/>
        <v>2225</v>
      </c>
    </row>
    <row r="2227" spans="5:30" hidden="1" x14ac:dyDescent="0.3">
      <c r="E2227" t="s">
        <v>228</v>
      </c>
      <c r="F2227" t="s">
        <v>2119</v>
      </c>
      <c r="G2227" t="s">
        <v>2210</v>
      </c>
      <c r="H2227" t="s">
        <v>2217</v>
      </c>
      <c r="I2227" t="s">
        <v>79</v>
      </c>
      <c r="P2227" t="s">
        <v>4477</v>
      </c>
      <c r="U2227" t="str">
        <f>CONCATENATE(Parameter[[#This Row],[Use Case 1]],";",Parameter[[#This Row],[Use Case 2]],";",Parameter[[#This Row],[Use Case 3]],";",Parameter[[#This Row],[Use Case 4]],";",Parameter[[#This Row],[Use Case 5]],";")</f>
        <v>Planung Baustoffe;;;;;</v>
      </c>
      <c r="V2227" t="s">
        <v>34</v>
      </c>
      <c r="W2227">
        <v>2022</v>
      </c>
      <c r="Y2227" t="s">
        <v>4661</v>
      </c>
      <c r="AD2227">
        <f t="shared" si="34"/>
        <v>2226</v>
      </c>
    </row>
    <row r="2228" spans="5:30" hidden="1" x14ac:dyDescent="0.3">
      <c r="E2228" t="s">
        <v>228</v>
      </c>
      <c r="F2228" t="s">
        <v>2119</v>
      </c>
      <c r="G2228" t="s">
        <v>2210</v>
      </c>
      <c r="H2228">
        <v>24</v>
      </c>
      <c r="I2228" t="s">
        <v>79</v>
      </c>
      <c r="P2228" t="s">
        <v>4477</v>
      </c>
      <c r="U2228" t="str">
        <f>CONCATENATE(Parameter[[#This Row],[Use Case 1]],";",Parameter[[#This Row],[Use Case 2]],";",Parameter[[#This Row],[Use Case 3]],";",Parameter[[#This Row],[Use Case 4]],";",Parameter[[#This Row],[Use Case 5]],";")</f>
        <v>Planung Baustoffe;;;;;</v>
      </c>
      <c r="V2228" t="s">
        <v>34</v>
      </c>
      <c r="W2228">
        <v>2022</v>
      </c>
      <c r="Y2228" t="s">
        <v>4661</v>
      </c>
      <c r="AD2228">
        <f t="shared" si="34"/>
        <v>2227</v>
      </c>
    </row>
    <row r="2229" spans="5:30" hidden="1" x14ac:dyDescent="0.3">
      <c r="E2229" t="s">
        <v>228</v>
      </c>
      <c r="F2229" t="s">
        <v>2119</v>
      </c>
      <c r="G2229" t="s">
        <v>2210</v>
      </c>
      <c r="H2229" t="s">
        <v>2218</v>
      </c>
      <c r="I2229" t="s">
        <v>79</v>
      </c>
      <c r="P2229" t="s">
        <v>4477</v>
      </c>
      <c r="U2229" t="str">
        <f>CONCATENATE(Parameter[[#This Row],[Use Case 1]],";",Parameter[[#This Row],[Use Case 2]],";",Parameter[[#This Row],[Use Case 3]],";",Parameter[[#This Row],[Use Case 4]],";",Parameter[[#This Row],[Use Case 5]],";")</f>
        <v>Planung Baustoffe;;;;;</v>
      </c>
      <c r="V2229" t="s">
        <v>34</v>
      </c>
      <c r="W2229">
        <v>2022</v>
      </c>
      <c r="Y2229" t="s">
        <v>4661</v>
      </c>
      <c r="AD2229">
        <f t="shared" si="34"/>
        <v>2228</v>
      </c>
    </row>
    <row r="2230" spans="5:30" hidden="1" x14ac:dyDescent="0.3">
      <c r="E2230" t="s">
        <v>228</v>
      </c>
      <c r="F2230" t="s">
        <v>2119</v>
      </c>
      <c r="G2230" t="s">
        <v>2210</v>
      </c>
      <c r="H2230" t="s">
        <v>2219</v>
      </c>
      <c r="I2230" t="s">
        <v>79</v>
      </c>
      <c r="P2230" t="s">
        <v>4477</v>
      </c>
      <c r="U2230" t="str">
        <f>CONCATENATE(Parameter[[#This Row],[Use Case 1]],";",Parameter[[#This Row],[Use Case 2]],";",Parameter[[#This Row],[Use Case 3]],";",Parameter[[#This Row],[Use Case 4]],";",Parameter[[#This Row],[Use Case 5]],";")</f>
        <v>Planung Baustoffe;;;;;</v>
      </c>
      <c r="V2230" t="s">
        <v>34</v>
      </c>
      <c r="W2230">
        <v>2022</v>
      </c>
      <c r="Y2230" t="s">
        <v>4661</v>
      </c>
      <c r="AD2230">
        <f t="shared" si="34"/>
        <v>2229</v>
      </c>
    </row>
    <row r="2231" spans="5:30" hidden="1" x14ac:dyDescent="0.3">
      <c r="E2231" t="s">
        <v>228</v>
      </c>
      <c r="F2231" t="s">
        <v>2119</v>
      </c>
      <c r="G2231" t="s">
        <v>2210</v>
      </c>
      <c r="H2231" t="s">
        <v>2220</v>
      </c>
      <c r="I2231" t="s">
        <v>79</v>
      </c>
      <c r="P2231" t="s">
        <v>4477</v>
      </c>
      <c r="U2231" t="str">
        <f>CONCATENATE(Parameter[[#This Row],[Use Case 1]],";",Parameter[[#This Row],[Use Case 2]],";",Parameter[[#This Row],[Use Case 3]],";",Parameter[[#This Row],[Use Case 4]],";",Parameter[[#This Row],[Use Case 5]],";")</f>
        <v>Planung Baustoffe;;;;;</v>
      </c>
      <c r="V2231" t="s">
        <v>34</v>
      </c>
      <c r="W2231">
        <v>2022</v>
      </c>
      <c r="Y2231" t="s">
        <v>4661</v>
      </c>
      <c r="AD2231">
        <f t="shared" si="34"/>
        <v>2230</v>
      </c>
    </row>
    <row r="2232" spans="5:30" hidden="1" x14ac:dyDescent="0.3">
      <c r="E2232" t="s">
        <v>228</v>
      </c>
      <c r="F2232" t="s">
        <v>2119</v>
      </c>
      <c r="G2232" t="s">
        <v>2221</v>
      </c>
      <c r="H2232"/>
      <c r="I2232" t="s">
        <v>37</v>
      </c>
      <c r="J2232" t="s">
        <v>2223</v>
      </c>
      <c r="K2232" t="s">
        <v>74</v>
      </c>
      <c r="L2232" t="s">
        <v>2222</v>
      </c>
      <c r="M2232" t="s">
        <v>41</v>
      </c>
      <c r="P2232" t="s">
        <v>4477</v>
      </c>
      <c r="U2232" t="str">
        <f>CONCATENATE(Parameter[[#This Row],[Use Case 1]],";",Parameter[[#This Row],[Use Case 2]],";",Parameter[[#This Row],[Use Case 3]],";",Parameter[[#This Row],[Use Case 4]],";",Parameter[[#This Row],[Use Case 5]],";")</f>
        <v>Planung Baustoffe;;;;;</v>
      </c>
      <c r="V2232" t="s">
        <v>34</v>
      </c>
      <c r="W2232">
        <v>2022</v>
      </c>
      <c r="Y2232" t="s">
        <v>4661</v>
      </c>
      <c r="Z2232" t="s">
        <v>2224</v>
      </c>
      <c r="AD2232">
        <f t="shared" si="34"/>
        <v>2231</v>
      </c>
    </row>
    <row r="2233" spans="5:30" hidden="1" x14ac:dyDescent="0.3">
      <c r="E2233" t="s">
        <v>228</v>
      </c>
      <c r="F2233" t="s">
        <v>2119</v>
      </c>
      <c r="G2233" t="s">
        <v>2221</v>
      </c>
      <c r="H2233" t="s">
        <v>115</v>
      </c>
      <c r="I2233" t="s">
        <v>79</v>
      </c>
      <c r="P2233" t="s">
        <v>4477</v>
      </c>
      <c r="U2233" t="str">
        <f>CONCATENATE(Parameter[[#This Row],[Use Case 1]],";",Parameter[[#This Row],[Use Case 2]],";",Parameter[[#This Row],[Use Case 3]],";",Parameter[[#This Row],[Use Case 4]],";",Parameter[[#This Row],[Use Case 5]],";")</f>
        <v>Planung Baustoffe;;;;;</v>
      </c>
      <c r="V2233" t="s">
        <v>34</v>
      </c>
      <c r="W2233">
        <v>2022</v>
      </c>
      <c r="Y2233" t="s">
        <v>4661</v>
      </c>
      <c r="AD2233">
        <f t="shared" si="34"/>
        <v>2232</v>
      </c>
    </row>
    <row r="2234" spans="5:30" hidden="1" x14ac:dyDescent="0.3">
      <c r="E2234" t="s">
        <v>228</v>
      </c>
      <c r="F2234" t="s">
        <v>2119</v>
      </c>
      <c r="G2234" t="s">
        <v>2221</v>
      </c>
      <c r="H2234" t="s">
        <v>1686</v>
      </c>
      <c r="I2234" t="s">
        <v>79</v>
      </c>
      <c r="P2234" t="s">
        <v>4477</v>
      </c>
      <c r="U2234" t="str">
        <f>CONCATENATE(Parameter[[#This Row],[Use Case 1]],";",Parameter[[#This Row],[Use Case 2]],";",Parameter[[#This Row],[Use Case 3]],";",Parameter[[#This Row],[Use Case 4]],";",Parameter[[#This Row],[Use Case 5]],";")</f>
        <v>Planung Baustoffe;;;;;</v>
      </c>
      <c r="V2234" t="s">
        <v>34</v>
      </c>
      <c r="W2234">
        <v>2022</v>
      </c>
      <c r="Y2234" t="s">
        <v>4661</v>
      </c>
      <c r="AD2234">
        <f t="shared" si="34"/>
        <v>2233</v>
      </c>
    </row>
    <row r="2235" spans="5:30" hidden="1" x14ac:dyDescent="0.3">
      <c r="E2235" t="s">
        <v>228</v>
      </c>
      <c r="F2235" t="s">
        <v>2119</v>
      </c>
      <c r="G2235" t="s">
        <v>2221</v>
      </c>
      <c r="H2235">
        <v>15</v>
      </c>
      <c r="I2235" t="s">
        <v>79</v>
      </c>
      <c r="P2235" t="s">
        <v>4477</v>
      </c>
      <c r="U2235" t="str">
        <f>CONCATENATE(Parameter[[#This Row],[Use Case 1]],";",Parameter[[#This Row],[Use Case 2]],";",Parameter[[#This Row],[Use Case 3]],";",Parameter[[#This Row],[Use Case 4]],";",Parameter[[#This Row],[Use Case 5]],";")</f>
        <v>Planung Baustoffe;;;;;</v>
      </c>
      <c r="V2235" t="s">
        <v>34</v>
      </c>
      <c r="W2235">
        <v>2022</v>
      </c>
      <c r="Y2235" t="s">
        <v>4661</v>
      </c>
      <c r="AD2235">
        <f t="shared" si="34"/>
        <v>2234</v>
      </c>
    </row>
    <row r="2236" spans="5:30" hidden="1" x14ac:dyDescent="0.3">
      <c r="E2236" t="s">
        <v>228</v>
      </c>
      <c r="F2236" t="s">
        <v>2119</v>
      </c>
      <c r="G2236" t="s">
        <v>2221</v>
      </c>
      <c r="H2236" t="s">
        <v>2215</v>
      </c>
      <c r="I2236" t="s">
        <v>79</v>
      </c>
      <c r="P2236" t="s">
        <v>4477</v>
      </c>
      <c r="U2236" t="str">
        <f>CONCATENATE(Parameter[[#This Row],[Use Case 1]],";",Parameter[[#This Row],[Use Case 2]],";",Parameter[[#This Row],[Use Case 3]],";",Parameter[[#This Row],[Use Case 4]],";",Parameter[[#This Row],[Use Case 5]],";")</f>
        <v>Planung Baustoffe;;;;;</v>
      </c>
      <c r="V2236" t="s">
        <v>34</v>
      </c>
      <c r="W2236">
        <v>2022</v>
      </c>
      <c r="Y2236" t="s">
        <v>4661</v>
      </c>
      <c r="AD2236">
        <f t="shared" si="34"/>
        <v>2235</v>
      </c>
    </row>
    <row r="2237" spans="5:30" hidden="1" x14ac:dyDescent="0.3">
      <c r="E2237" t="s">
        <v>228</v>
      </c>
      <c r="F2237" t="s">
        <v>2119</v>
      </c>
      <c r="G2237" t="s">
        <v>2221</v>
      </c>
      <c r="H2237" t="s">
        <v>2225</v>
      </c>
      <c r="I2237" t="s">
        <v>79</v>
      </c>
      <c r="P2237" t="s">
        <v>4477</v>
      </c>
      <c r="U2237" t="str">
        <f>CONCATENATE(Parameter[[#This Row],[Use Case 1]],";",Parameter[[#This Row],[Use Case 2]],";",Parameter[[#This Row],[Use Case 3]],";",Parameter[[#This Row],[Use Case 4]],";",Parameter[[#This Row],[Use Case 5]],";")</f>
        <v>Planung Baustoffe;;;;;</v>
      </c>
      <c r="V2237" t="s">
        <v>34</v>
      </c>
      <c r="W2237">
        <v>2022</v>
      </c>
      <c r="Y2237" t="s">
        <v>4661</v>
      </c>
      <c r="AD2237">
        <f t="shared" si="34"/>
        <v>2236</v>
      </c>
    </row>
    <row r="2238" spans="5:30" hidden="1" x14ac:dyDescent="0.3">
      <c r="E2238" t="s">
        <v>228</v>
      </c>
      <c r="F2238" t="s">
        <v>2119</v>
      </c>
      <c r="G2238" t="s">
        <v>2221</v>
      </c>
      <c r="H2238">
        <v>22</v>
      </c>
      <c r="I2238" t="s">
        <v>79</v>
      </c>
      <c r="P2238" t="s">
        <v>4477</v>
      </c>
      <c r="U2238" t="str">
        <f>CONCATENATE(Parameter[[#This Row],[Use Case 1]],";",Parameter[[#This Row],[Use Case 2]],";",Parameter[[#This Row],[Use Case 3]],";",Parameter[[#This Row],[Use Case 4]],";",Parameter[[#This Row],[Use Case 5]],";")</f>
        <v>Planung Baustoffe;;;;;</v>
      </c>
      <c r="V2238" t="s">
        <v>34</v>
      </c>
      <c r="W2238">
        <v>2022</v>
      </c>
      <c r="Y2238" t="s">
        <v>4661</v>
      </c>
      <c r="AD2238">
        <f t="shared" si="34"/>
        <v>2237</v>
      </c>
    </row>
    <row r="2239" spans="5:30" hidden="1" x14ac:dyDescent="0.3">
      <c r="E2239" t="s">
        <v>228</v>
      </c>
      <c r="F2239" t="s">
        <v>2119</v>
      </c>
      <c r="G2239" t="s">
        <v>2221</v>
      </c>
      <c r="H2239">
        <v>23</v>
      </c>
      <c r="I2239" t="s">
        <v>79</v>
      </c>
      <c r="P2239" t="s">
        <v>4477</v>
      </c>
      <c r="U2239" t="str">
        <f>CONCATENATE(Parameter[[#This Row],[Use Case 1]],";",Parameter[[#This Row],[Use Case 2]],";",Parameter[[#This Row],[Use Case 3]],";",Parameter[[#This Row],[Use Case 4]],";",Parameter[[#This Row],[Use Case 5]],";")</f>
        <v>Planung Baustoffe;;;;;</v>
      </c>
      <c r="V2239" t="s">
        <v>34</v>
      </c>
      <c r="W2239">
        <v>2022</v>
      </c>
      <c r="Y2239" t="s">
        <v>4661</v>
      </c>
      <c r="AD2239">
        <f t="shared" si="34"/>
        <v>2238</v>
      </c>
    </row>
    <row r="2240" spans="5:30" hidden="1" x14ac:dyDescent="0.3">
      <c r="E2240" t="s">
        <v>228</v>
      </c>
      <c r="F2240" t="s">
        <v>2119</v>
      </c>
      <c r="G2240" t="s">
        <v>2221</v>
      </c>
      <c r="H2240" t="s">
        <v>2218</v>
      </c>
      <c r="I2240" t="s">
        <v>79</v>
      </c>
      <c r="P2240" t="s">
        <v>4477</v>
      </c>
      <c r="U2240" t="str">
        <f>CONCATENATE(Parameter[[#This Row],[Use Case 1]],";",Parameter[[#This Row],[Use Case 2]],";",Parameter[[#This Row],[Use Case 3]],";",Parameter[[#This Row],[Use Case 4]],";",Parameter[[#This Row],[Use Case 5]],";")</f>
        <v>Planung Baustoffe;;;;;</v>
      </c>
      <c r="V2240" t="s">
        <v>34</v>
      </c>
      <c r="W2240">
        <v>2022</v>
      </c>
      <c r="Y2240" t="s">
        <v>4661</v>
      </c>
      <c r="AD2240">
        <f t="shared" si="34"/>
        <v>2239</v>
      </c>
    </row>
    <row r="2241" spans="5:30" hidden="1" x14ac:dyDescent="0.3">
      <c r="E2241" t="s">
        <v>228</v>
      </c>
      <c r="F2241" t="s">
        <v>2119</v>
      </c>
      <c r="G2241" t="s">
        <v>2221</v>
      </c>
      <c r="H2241" t="s">
        <v>2219</v>
      </c>
      <c r="I2241" t="s">
        <v>79</v>
      </c>
      <c r="P2241" t="s">
        <v>4477</v>
      </c>
      <c r="U2241" t="str">
        <f>CONCATENATE(Parameter[[#This Row],[Use Case 1]],";",Parameter[[#This Row],[Use Case 2]],";",Parameter[[#This Row],[Use Case 3]],";",Parameter[[#This Row],[Use Case 4]],";",Parameter[[#This Row],[Use Case 5]],";")</f>
        <v>Planung Baustoffe;;;;;</v>
      </c>
      <c r="V2241" t="s">
        <v>34</v>
      </c>
      <c r="W2241">
        <v>2022</v>
      </c>
      <c r="Y2241" t="s">
        <v>4661</v>
      </c>
      <c r="AD2241">
        <f t="shared" si="34"/>
        <v>2240</v>
      </c>
    </row>
    <row r="2242" spans="5:30" hidden="1" x14ac:dyDescent="0.3">
      <c r="E2242" t="s">
        <v>228</v>
      </c>
      <c r="F2242" t="s">
        <v>2119</v>
      </c>
      <c r="G2242" t="s">
        <v>2221</v>
      </c>
      <c r="H2242" t="s">
        <v>2220</v>
      </c>
      <c r="I2242" t="s">
        <v>79</v>
      </c>
      <c r="P2242" t="s">
        <v>4477</v>
      </c>
      <c r="U2242" t="str">
        <f>CONCATENATE(Parameter[[#This Row],[Use Case 1]],";",Parameter[[#This Row],[Use Case 2]],";",Parameter[[#This Row],[Use Case 3]],";",Parameter[[#This Row],[Use Case 4]],";",Parameter[[#This Row],[Use Case 5]],";")</f>
        <v>Planung Baustoffe;;;;;</v>
      </c>
      <c r="V2242" t="s">
        <v>34</v>
      </c>
      <c r="W2242">
        <v>2022</v>
      </c>
      <c r="Y2242" t="s">
        <v>4661</v>
      </c>
      <c r="AD2242">
        <f t="shared" si="34"/>
        <v>2241</v>
      </c>
    </row>
    <row r="2243" spans="5:30" hidden="1" x14ac:dyDescent="0.3">
      <c r="E2243" t="s">
        <v>228</v>
      </c>
      <c r="F2243" t="s">
        <v>2119</v>
      </c>
      <c r="G2243" t="s">
        <v>2226</v>
      </c>
      <c r="H2243"/>
      <c r="I2243" t="s">
        <v>37</v>
      </c>
      <c r="J2243" t="s">
        <v>2228</v>
      </c>
      <c r="K2243" t="s">
        <v>74</v>
      </c>
      <c r="L2243" t="s">
        <v>2227</v>
      </c>
      <c r="M2243" t="s">
        <v>41</v>
      </c>
      <c r="P2243" t="s">
        <v>4477</v>
      </c>
      <c r="U2243" t="str">
        <f>CONCATENATE(Parameter[[#This Row],[Use Case 1]],";",Parameter[[#This Row],[Use Case 2]],";",Parameter[[#This Row],[Use Case 3]],";",Parameter[[#This Row],[Use Case 4]],";",Parameter[[#This Row],[Use Case 5]],";")</f>
        <v>Planung Baustoffe;;;;;</v>
      </c>
      <c r="V2243" t="s">
        <v>34</v>
      </c>
      <c r="W2243">
        <v>2022</v>
      </c>
      <c r="Y2243" t="s">
        <v>4661</v>
      </c>
      <c r="Z2243" t="s">
        <v>2229</v>
      </c>
      <c r="AD2243">
        <f t="shared" si="34"/>
        <v>2242</v>
      </c>
    </row>
    <row r="2244" spans="5:30" hidden="1" x14ac:dyDescent="0.3">
      <c r="E2244" t="s">
        <v>228</v>
      </c>
      <c r="F2244" t="s">
        <v>2119</v>
      </c>
      <c r="G2244" t="s">
        <v>2226</v>
      </c>
      <c r="H2244" t="s">
        <v>115</v>
      </c>
      <c r="I2244" t="s">
        <v>79</v>
      </c>
      <c r="P2244" t="s">
        <v>4477</v>
      </c>
      <c r="U2244" t="str">
        <f>CONCATENATE(Parameter[[#This Row],[Use Case 1]],";",Parameter[[#This Row],[Use Case 2]],";",Parameter[[#This Row],[Use Case 3]],";",Parameter[[#This Row],[Use Case 4]],";",Parameter[[#This Row],[Use Case 5]],";")</f>
        <v>Planung Baustoffe;;;;;</v>
      </c>
      <c r="V2244" t="s">
        <v>34</v>
      </c>
      <c r="W2244">
        <v>2022</v>
      </c>
      <c r="Y2244" t="s">
        <v>4661</v>
      </c>
      <c r="AD2244">
        <f t="shared" ref="AD2244:AD2307" si="35">AD2243+1</f>
        <v>2243</v>
      </c>
    </row>
    <row r="2245" spans="5:30" hidden="1" x14ac:dyDescent="0.3">
      <c r="E2245" t="s">
        <v>228</v>
      </c>
      <c r="F2245" t="s">
        <v>2119</v>
      </c>
      <c r="G2245" t="s">
        <v>2226</v>
      </c>
      <c r="H2245" t="s">
        <v>1686</v>
      </c>
      <c r="I2245" t="s">
        <v>79</v>
      </c>
      <c r="P2245" t="s">
        <v>4477</v>
      </c>
      <c r="U2245" t="str">
        <f>CONCATENATE(Parameter[[#This Row],[Use Case 1]],";",Parameter[[#This Row],[Use Case 2]],";",Parameter[[#This Row],[Use Case 3]],";",Parameter[[#This Row],[Use Case 4]],";",Parameter[[#This Row],[Use Case 5]],";")</f>
        <v>Planung Baustoffe;;;;;</v>
      </c>
      <c r="V2245" t="s">
        <v>34</v>
      </c>
      <c r="W2245">
        <v>2022</v>
      </c>
      <c r="Y2245" t="s">
        <v>4661</v>
      </c>
      <c r="AD2245">
        <f t="shared" si="35"/>
        <v>2244</v>
      </c>
    </row>
    <row r="2246" spans="5:30" hidden="1" x14ac:dyDescent="0.3">
      <c r="E2246" t="s">
        <v>228</v>
      </c>
      <c r="F2246" t="s">
        <v>2119</v>
      </c>
      <c r="G2246" t="s">
        <v>2226</v>
      </c>
      <c r="H2246" t="s">
        <v>2230</v>
      </c>
      <c r="I2246" t="s">
        <v>79</v>
      </c>
      <c r="P2246" t="s">
        <v>4477</v>
      </c>
      <c r="U2246" t="str">
        <f>CONCATENATE(Parameter[[#This Row],[Use Case 1]],";",Parameter[[#This Row],[Use Case 2]],";",Parameter[[#This Row],[Use Case 3]],";",Parameter[[#This Row],[Use Case 4]],";",Parameter[[#This Row],[Use Case 5]],";")</f>
        <v>Planung Baustoffe;;;;;</v>
      </c>
      <c r="V2246" t="s">
        <v>34</v>
      </c>
      <c r="W2246">
        <v>2022</v>
      </c>
      <c r="Y2246" t="s">
        <v>4661</v>
      </c>
      <c r="AD2246">
        <f t="shared" si="35"/>
        <v>2245</v>
      </c>
    </row>
    <row r="2247" spans="5:30" hidden="1" x14ac:dyDescent="0.3">
      <c r="E2247" t="s">
        <v>228</v>
      </c>
      <c r="F2247" t="s">
        <v>2119</v>
      </c>
      <c r="G2247" t="s">
        <v>2226</v>
      </c>
      <c r="H2247" t="s">
        <v>2231</v>
      </c>
      <c r="I2247" t="s">
        <v>79</v>
      </c>
      <c r="P2247" t="s">
        <v>4477</v>
      </c>
      <c r="U2247" t="str">
        <f>CONCATENATE(Parameter[[#This Row],[Use Case 1]],";",Parameter[[#This Row],[Use Case 2]],";",Parameter[[#This Row],[Use Case 3]],";",Parameter[[#This Row],[Use Case 4]],";",Parameter[[#This Row],[Use Case 5]],";")</f>
        <v>Planung Baustoffe;;;;;</v>
      </c>
      <c r="V2247" t="s">
        <v>34</v>
      </c>
      <c r="W2247">
        <v>2022</v>
      </c>
      <c r="Y2247" t="s">
        <v>4661</v>
      </c>
      <c r="AD2247">
        <f t="shared" si="35"/>
        <v>2246</v>
      </c>
    </row>
    <row r="2248" spans="5:30" hidden="1" x14ac:dyDescent="0.3">
      <c r="E2248" t="s">
        <v>228</v>
      </c>
      <c r="F2248" t="s">
        <v>2119</v>
      </c>
      <c r="G2248" t="s">
        <v>2226</v>
      </c>
      <c r="H2248" t="s">
        <v>2232</v>
      </c>
      <c r="I2248" t="s">
        <v>79</v>
      </c>
      <c r="P2248" t="s">
        <v>4477</v>
      </c>
      <c r="U2248" t="str">
        <f>CONCATENATE(Parameter[[#This Row],[Use Case 1]],";",Parameter[[#This Row],[Use Case 2]],";",Parameter[[#This Row],[Use Case 3]],";",Parameter[[#This Row],[Use Case 4]],";",Parameter[[#This Row],[Use Case 5]],";")</f>
        <v>Planung Baustoffe;;;;;</v>
      </c>
      <c r="V2248" t="s">
        <v>34</v>
      </c>
      <c r="W2248">
        <v>2022</v>
      </c>
      <c r="Y2248" t="s">
        <v>4661</v>
      </c>
      <c r="AD2248">
        <f t="shared" si="35"/>
        <v>2247</v>
      </c>
    </row>
    <row r="2249" spans="5:30" hidden="1" x14ac:dyDescent="0.3">
      <c r="E2249" t="s">
        <v>228</v>
      </c>
      <c r="F2249" t="s">
        <v>2119</v>
      </c>
      <c r="G2249" t="s">
        <v>2226</v>
      </c>
      <c r="H2249" t="s">
        <v>2233</v>
      </c>
      <c r="I2249" t="s">
        <v>79</v>
      </c>
      <c r="P2249" t="s">
        <v>4477</v>
      </c>
      <c r="U2249" t="str">
        <f>CONCATENATE(Parameter[[#This Row],[Use Case 1]],";",Parameter[[#This Row],[Use Case 2]],";",Parameter[[#This Row],[Use Case 3]],";",Parameter[[#This Row],[Use Case 4]],";",Parameter[[#This Row],[Use Case 5]],";")</f>
        <v>Planung Baustoffe;;;;;</v>
      </c>
      <c r="V2249" t="s">
        <v>34</v>
      </c>
      <c r="W2249">
        <v>2022</v>
      </c>
      <c r="Y2249" t="s">
        <v>4661</v>
      </c>
      <c r="AD2249">
        <f t="shared" si="35"/>
        <v>2248</v>
      </c>
    </row>
    <row r="2250" spans="5:30" hidden="1" x14ac:dyDescent="0.3">
      <c r="E2250" t="s">
        <v>228</v>
      </c>
      <c r="F2250" t="s">
        <v>2119</v>
      </c>
      <c r="G2250" t="s">
        <v>2226</v>
      </c>
      <c r="H2250" t="s">
        <v>2234</v>
      </c>
      <c r="I2250" t="s">
        <v>79</v>
      </c>
      <c r="P2250" t="s">
        <v>4477</v>
      </c>
      <c r="U2250" t="str">
        <f>CONCATENATE(Parameter[[#This Row],[Use Case 1]],";",Parameter[[#This Row],[Use Case 2]],";",Parameter[[#This Row],[Use Case 3]],";",Parameter[[#This Row],[Use Case 4]],";",Parameter[[#This Row],[Use Case 5]],";")</f>
        <v>Planung Baustoffe;;;;;</v>
      </c>
      <c r="V2250" t="s">
        <v>34</v>
      </c>
      <c r="W2250">
        <v>2022</v>
      </c>
      <c r="Y2250" t="s">
        <v>4661</v>
      </c>
      <c r="AD2250">
        <f t="shared" si="35"/>
        <v>2249</v>
      </c>
    </row>
    <row r="2251" spans="5:30" hidden="1" x14ac:dyDescent="0.3">
      <c r="E2251" t="s">
        <v>228</v>
      </c>
      <c r="F2251" t="s">
        <v>2119</v>
      </c>
      <c r="G2251" t="s">
        <v>2235</v>
      </c>
      <c r="H2251"/>
      <c r="I2251" t="s">
        <v>37</v>
      </c>
      <c r="J2251" t="s">
        <v>2238</v>
      </c>
      <c r="K2251" t="s">
        <v>2237</v>
      </c>
      <c r="L2251" t="s">
        <v>2236</v>
      </c>
      <c r="M2251" t="s">
        <v>41</v>
      </c>
      <c r="P2251" t="s">
        <v>4477</v>
      </c>
      <c r="U2251" t="str">
        <f>CONCATENATE(Parameter[[#This Row],[Use Case 1]],";",Parameter[[#This Row],[Use Case 2]],";",Parameter[[#This Row],[Use Case 3]],";",Parameter[[#This Row],[Use Case 4]],";",Parameter[[#This Row],[Use Case 5]],";")</f>
        <v>Planung Baustoffe;;;;;</v>
      </c>
      <c r="V2251" t="s">
        <v>34</v>
      </c>
      <c r="W2251">
        <v>2022</v>
      </c>
      <c r="Y2251" t="s">
        <v>4661</v>
      </c>
      <c r="Z2251" t="s">
        <v>4512</v>
      </c>
      <c r="AD2251">
        <f t="shared" si="35"/>
        <v>2250</v>
      </c>
    </row>
    <row r="2252" spans="5:30" hidden="1" x14ac:dyDescent="0.3">
      <c r="E2252" t="s">
        <v>228</v>
      </c>
      <c r="F2252" t="s">
        <v>2119</v>
      </c>
      <c r="G2252" t="s">
        <v>2239</v>
      </c>
      <c r="H2252"/>
      <c r="I2252" t="s">
        <v>37</v>
      </c>
      <c r="J2252" t="s">
        <v>2241</v>
      </c>
      <c r="K2252" t="s">
        <v>2237</v>
      </c>
      <c r="L2252" t="s">
        <v>2240</v>
      </c>
      <c r="M2252" t="s">
        <v>41</v>
      </c>
      <c r="P2252" t="s">
        <v>4477</v>
      </c>
      <c r="U2252" t="str">
        <f>CONCATENATE(Parameter[[#This Row],[Use Case 1]],";",Parameter[[#This Row],[Use Case 2]],";",Parameter[[#This Row],[Use Case 3]],";",Parameter[[#This Row],[Use Case 4]],";",Parameter[[#This Row],[Use Case 5]],";")</f>
        <v>Planung Baustoffe;;;;;</v>
      </c>
      <c r="V2252" t="s">
        <v>34</v>
      </c>
      <c r="W2252">
        <v>2022</v>
      </c>
      <c r="Y2252" t="s">
        <v>4661</v>
      </c>
      <c r="Z2252" t="s">
        <v>4513</v>
      </c>
      <c r="AD2252">
        <f t="shared" si="35"/>
        <v>2251</v>
      </c>
    </row>
    <row r="2253" spans="5:30" hidden="1" x14ac:dyDescent="0.3">
      <c r="E2253" t="s">
        <v>228</v>
      </c>
      <c r="F2253" t="s">
        <v>2119</v>
      </c>
      <c r="G2253" t="s">
        <v>2242</v>
      </c>
      <c r="H2253"/>
      <c r="I2253" t="s">
        <v>37</v>
      </c>
      <c r="J2253" t="s">
        <v>2244</v>
      </c>
      <c r="K2253" t="s">
        <v>99</v>
      </c>
      <c r="L2253" t="s">
        <v>2243</v>
      </c>
      <c r="M2253" t="s">
        <v>41</v>
      </c>
      <c r="P2253" t="s">
        <v>4477</v>
      </c>
      <c r="U2253" t="str">
        <f>CONCATENATE(Parameter[[#This Row],[Use Case 1]],";",Parameter[[#This Row],[Use Case 2]],";",Parameter[[#This Row],[Use Case 3]],";",Parameter[[#This Row],[Use Case 4]],";",Parameter[[#This Row],[Use Case 5]],";")</f>
        <v>Planung Baustoffe;;;;;</v>
      </c>
      <c r="V2253" t="s">
        <v>34</v>
      </c>
      <c r="W2253">
        <v>2022</v>
      </c>
      <c r="Y2253" t="s">
        <v>4661</v>
      </c>
      <c r="Z2253" t="s">
        <v>4514</v>
      </c>
      <c r="AD2253">
        <f t="shared" si="35"/>
        <v>2252</v>
      </c>
    </row>
    <row r="2254" spans="5:30" hidden="1" x14ac:dyDescent="0.3">
      <c r="E2254" t="s">
        <v>228</v>
      </c>
      <c r="F2254" t="s">
        <v>2119</v>
      </c>
      <c r="G2254" t="s">
        <v>2245</v>
      </c>
      <c r="H2254"/>
      <c r="I2254" t="s">
        <v>37</v>
      </c>
      <c r="J2254" t="s">
        <v>2247</v>
      </c>
      <c r="K2254" t="s">
        <v>99</v>
      </c>
      <c r="L2254" t="s">
        <v>2246</v>
      </c>
      <c r="M2254" t="s">
        <v>41</v>
      </c>
      <c r="P2254" t="s">
        <v>4477</v>
      </c>
      <c r="U2254" t="str">
        <f>CONCATENATE(Parameter[[#This Row],[Use Case 1]],";",Parameter[[#This Row],[Use Case 2]],";",Parameter[[#This Row],[Use Case 3]],";",Parameter[[#This Row],[Use Case 4]],";",Parameter[[#This Row],[Use Case 5]],";")</f>
        <v>Planung Baustoffe;;;;;</v>
      </c>
      <c r="V2254" t="s">
        <v>34</v>
      </c>
      <c r="W2254">
        <v>2022</v>
      </c>
      <c r="Y2254" t="s">
        <v>4661</v>
      </c>
      <c r="Z2254" t="s">
        <v>4515</v>
      </c>
      <c r="AD2254">
        <f t="shared" si="35"/>
        <v>2253</v>
      </c>
    </row>
    <row r="2255" spans="5:30" hidden="1" x14ac:dyDescent="0.3">
      <c r="E2255" t="s">
        <v>228</v>
      </c>
      <c r="F2255" t="s">
        <v>2119</v>
      </c>
      <c r="G2255" t="s">
        <v>2248</v>
      </c>
      <c r="H2255"/>
      <c r="I2255" t="s">
        <v>37</v>
      </c>
      <c r="J2255" t="s">
        <v>2251</v>
      </c>
      <c r="K2255" t="s">
        <v>2250</v>
      </c>
      <c r="L2255" t="s">
        <v>2249</v>
      </c>
      <c r="M2255" t="s">
        <v>41</v>
      </c>
      <c r="P2255" t="s">
        <v>4477</v>
      </c>
      <c r="U2255" t="str">
        <f>CONCATENATE(Parameter[[#This Row],[Use Case 1]],";",Parameter[[#This Row],[Use Case 2]],";",Parameter[[#This Row],[Use Case 3]],";",Parameter[[#This Row],[Use Case 4]],";",Parameter[[#This Row],[Use Case 5]],";")</f>
        <v>Planung Baustoffe;;;;;</v>
      </c>
      <c r="V2255" t="s">
        <v>34</v>
      </c>
      <c r="W2255">
        <v>2022</v>
      </c>
      <c r="Y2255" t="s">
        <v>4661</v>
      </c>
      <c r="Z2255" t="s">
        <v>4516</v>
      </c>
      <c r="AD2255">
        <f t="shared" si="35"/>
        <v>2254</v>
      </c>
    </row>
    <row r="2256" spans="5:30" hidden="1" x14ac:dyDescent="0.3">
      <c r="E2256" t="s">
        <v>228</v>
      </c>
      <c r="F2256" t="s">
        <v>2119</v>
      </c>
      <c r="G2256" t="s">
        <v>2252</v>
      </c>
      <c r="H2256"/>
      <c r="I2256" t="s">
        <v>37</v>
      </c>
      <c r="J2256" t="s">
        <v>2254</v>
      </c>
      <c r="K2256" t="s">
        <v>1841</v>
      </c>
      <c r="L2256" t="s">
        <v>2253</v>
      </c>
      <c r="M2256" t="s">
        <v>41</v>
      </c>
      <c r="P2256" t="s">
        <v>4477</v>
      </c>
      <c r="U2256" t="str">
        <f>CONCATENATE(Parameter[[#This Row],[Use Case 1]],";",Parameter[[#This Row],[Use Case 2]],";",Parameter[[#This Row],[Use Case 3]],";",Parameter[[#This Row],[Use Case 4]],";",Parameter[[#This Row],[Use Case 5]],";")</f>
        <v>Planung Baustoffe;;;;;</v>
      </c>
      <c r="V2256" t="s">
        <v>34</v>
      </c>
      <c r="W2256">
        <v>2022</v>
      </c>
      <c r="Y2256" t="s">
        <v>4661</v>
      </c>
      <c r="Z2256" t="s">
        <v>4517</v>
      </c>
      <c r="AD2256">
        <f t="shared" si="35"/>
        <v>2255</v>
      </c>
    </row>
    <row r="2257" spans="1:30" hidden="1" x14ac:dyDescent="0.3">
      <c r="E2257" t="s">
        <v>228</v>
      </c>
      <c r="F2257" t="s">
        <v>2119</v>
      </c>
      <c r="G2257" t="s">
        <v>2255</v>
      </c>
      <c r="H2257"/>
      <c r="I2257" t="s">
        <v>37</v>
      </c>
      <c r="J2257" t="s">
        <v>2257</v>
      </c>
      <c r="K2257" t="s">
        <v>74</v>
      </c>
      <c r="L2257" t="s">
        <v>2256</v>
      </c>
      <c r="M2257" t="s">
        <v>41</v>
      </c>
      <c r="P2257" t="s">
        <v>4477</v>
      </c>
      <c r="U2257" t="str">
        <f>CONCATENATE(Parameter[[#This Row],[Use Case 1]],";",Parameter[[#This Row],[Use Case 2]],";",Parameter[[#This Row],[Use Case 3]],";",Parameter[[#This Row],[Use Case 4]],";",Parameter[[#This Row],[Use Case 5]],";")</f>
        <v>Planung Baustoffe;;;;;</v>
      </c>
      <c r="V2257" t="s">
        <v>34</v>
      </c>
      <c r="W2257">
        <v>2022</v>
      </c>
      <c r="Y2257" t="s">
        <v>4661</v>
      </c>
      <c r="Z2257" t="s">
        <v>2258</v>
      </c>
      <c r="AD2257">
        <f t="shared" si="35"/>
        <v>2256</v>
      </c>
    </row>
    <row r="2258" spans="1:30" hidden="1" x14ac:dyDescent="0.3">
      <c r="E2258" t="s">
        <v>228</v>
      </c>
      <c r="F2258" t="s">
        <v>2119</v>
      </c>
      <c r="G2258" t="s">
        <v>2255</v>
      </c>
      <c r="H2258" t="s">
        <v>115</v>
      </c>
      <c r="I2258" t="s">
        <v>79</v>
      </c>
      <c r="P2258" t="s">
        <v>4477</v>
      </c>
      <c r="U2258" t="str">
        <f>CONCATENATE(Parameter[[#This Row],[Use Case 1]],";",Parameter[[#This Row],[Use Case 2]],";",Parameter[[#This Row],[Use Case 3]],";",Parameter[[#This Row],[Use Case 4]],";",Parameter[[#This Row],[Use Case 5]],";")</f>
        <v>Planung Baustoffe;;;;;</v>
      </c>
      <c r="V2258" t="s">
        <v>34</v>
      </c>
      <c r="W2258">
        <v>2022</v>
      </c>
      <c r="Y2258" t="s">
        <v>4661</v>
      </c>
      <c r="AD2258">
        <f t="shared" si="35"/>
        <v>2257</v>
      </c>
    </row>
    <row r="2259" spans="1:30" hidden="1" x14ac:dyDescent="0.3">
      <c r="E2259" t="s">
        <v>228</v>
      </c>
      <c r="F2259" t="s">
        <v>2119</v>
      </c>
      <c r="G2259" t="s">
        <v>2255</v>
      </c>
      <c r="H2259" t="s">
        <v>1686</v>
      </c>
      <c r="I2259" t="s">
        <v>79</v>
      </c>
      <c r="P2259" t="s">
        <v>4477</v>
      </c>
      <c r="U2259" t="str">
        <f>CONCATENATE(Parameter[[#This Row],[Use Case 1]],";",Parameter[[#This Row],[Use Case 2]],";",Parameter[[#This Row],[Use Case 3]],";",Parameter[[#This Row],[Use Case 4]],";",Parameter[[#This Row],[Use Case 5]],";")</f>
        <v>Planung Baustoffe;;;;;</v>
      </c>
      <c r="V2259" t="s">
        <v>34</v>
      </c>
      <c r="W2259">
        <v>2022</v>
      </c>
      <c r="Y2259" t="s">
        <v>4661</v>
      </c>
      <c r="AD2259">
        <f t="shared" si="35"/>
        <v>2258</v>
      </c>
    </row>
    <row r="2260" spans="1:30" hidden="1" x14ac:dyDescent="0.3">
      <c r="E2260" t="s">
        <v>228</v>
      </c>
      <c r="F2260" t="s">
        <v>2119</v>
      </c>
      <c r="G2260" t="s">
        <v>2255</v>
      </c>
      <c r="H2260" t="s">
        <v>2259</v>
      </c>
      <c r="I2260" t="s">
        <v>79</v>
      </c>
      <c r="P2260" t="s">
        <v>4477</v>
      </c>
      <c r="U2260" t="str">
        <f>CONCATENATE(Parameter[[#This Row],[Use Case 1]],";",Parameter[[#This Row],[Use Case 2]],";",Parameter[[#This Row],[Use Case 3]],";",Parameter[[#This Row],[Use Case 4]],";",Parameter[[#This Row],[Use Case 5]],";")</f>
        <v>Planung Baustoffe;;;;;</v>
      </c>
      <c r="V2260" t="s">
        <v>34</v>
      </c>
      <c r="W2260">
        <v>2022</v>
      </c>
      <c r="Y2260" t="s">
        <v>4661</v>
      </c>
      <c r="AD2260">
        <f t="shared" si="35"/>
        <v>2259</v>
      </c>
    </row>
    <row r="2261" spans="1:30" hidden="1" x14ac:dyDescent="0.3">
      <c r="E2261" t="s">
        <v>228</v>
      </c>
      <c r="F2261" t="s">
        <v>2119</v>
      </c>
      <c r="G2261" t="s">
        <v>2255</v>
      </c>
      <c r="H2261" t="s">
        <v>2260</v>
      </c>
      <c r="I2261" t="s">
        <v>79</v>
      </c>
      <c r="P2261" t="s">
        <v>4477</v>
      </c>
      <c r="U2261" t="str">
        <f>CONCATENATE(Parameter[[#This Row],[Use Case 1]],";",Parameter[[#This Row],[Use Case 2]],";",Parameter[[#This Row],[Use Case 3]],";",Parameter[[#This Row],[Use Case 4]],";",Parameter[[#This Row],[Use Case 5]],";")</f>
        <v>Planung Baustoffe;;;;;</v>
      </c>
      <c r="V2261" t="s">
        <v>34</v>
      </c>
      <c r="W2261">
        <v>2022</v>
      </c>
      <c r="Y2261" t="s">
        <v>4661</v>
      </c>
      <c r="AD2261">
        <f t="shared" si="35"/>
        <v>2260</v>
      </c>
    </row>
    <row r="2262" spans="1:30" hidden="1" x14ac:dyDescent="0.3">
      <c r="E2262" t="s">
        <v>228</v>
      </c>
      <c r="F2262" t="s">
        <v>2119</v>
      </c>
      <c r="G2262" t="s">
        <v>2255</v>
      </c>
      <c r="H2262" t="s">
        <v>2261</v>
      </c>
      <c r="I2262" t="s">
        <v>79</v>
      </c>
      <c r="P2262" t="s">
        <v>4477</v>
      </c>
      <c r="U2262" t="str">
        <f>CONCATENATE(Parameter[[#This Row],[Use Case 1]],";",Parameter[[#This Row],[Use Case 2]],";",Parameter[[#This Row],[Use Case 3]],";",Parameter[[#This Row],[Use Case 4]],";",Parameter[[#This Row],[Use Case 5]],";")</f>
        <v>Planung Baustoffe;;;;;</v>
      </c>
      <c r="V2262" t="s">
        <v>34</v>
      </c>
      <c r="W2262">
        <v>2022</v>
      </c>
      <c r="Y2262" t="s">
        <v>4661</v>
      </c>
      <c r="AD2262">
        <f t="shared" si="35"/>
        <v>2261</v>
      </c>
    </row>
    <row r="2263" spans="1:30" hidden="1" x14ac:dyDescent="0.3">
      <c r="E2263" t="s">
        <v>228</v>
      </c>
      <c r="F2263" t="s">
        <v>2119</v>
      </c>
      <c r="G2263" t="s">
        <v>2255</v>
      </c>
      <c r="H2263" t="s">
        <v>2262</v>
      </c>
      <c r="I2263" t="s">
        <v>79</v>
      </c>
      <c r="P2263" t="s">
        <v>4477</v>
      </c>
      <c r="U2263" t="str">
        <f>CONCATENATE(Parameter[[#This Row],[Use Case 1]],";",Parameter[[#This Row],[Use Case 2]],";",Parameter[[#This Row],[Use Case 3]],";",Parameter[[#This Row],[Use Case 4]],";",Parameter[[#This Row],[Use Case 5]],";")</f>
        <v>Planung Baustoffe;;;;;</v>
      </c>
      <c r="V2263" t="s">
        <v>34</v>
      </c>
      <c r="W2263">
        <v>2022</v>
      </c>
      <c r="Y2263" t="s">
        <v>4661</v>
      </c>
      <c r="AD2263">
        <f t="shared" si="35"/>
        <v>2262</v>
      </c>
    </row>
    <row r="2264" spans="1:30" x14ac:dyDescent="0.3">
      <c r="A2264" s="3" t="s">
        <v>29</v>
      </c>
      <c r="B2264" s="3" t="s">
        <v>4602</v>
      </c>
      <c r="C2264" s="3"/>
      <c r="D2264" s="3"/>
      <c r="E2264" s="3" t="s">
        <v>30</v>
      </c>
      <c r="F2264" s="3" t="s">
        <v>2263</v>
      </c>
      <c r="G2264" s="3"/>
      <c r="H2264" s="3"/>
      <c r="I2264" s="3" t="s">
        <v>32</v>
      </c>
      <c r="J2264" s="3" t="str">
        <f>F2264</f>
        <v>AsiP_SteelElementSpecific</v>
      </c>
      <c r="K2264" s="3"/>
      <c r="L2264" s="3"/>
      <c r="M2264" s="3" t="s">
        <v>2264</v>
      </c>
      <c r="N2264" s="3"/>
      <c r="O2264" s="3"/>
      <c r="P2264" s="3" t="s">
        <v>44</v>
      </c>
      <c r="Q2264" s="3"/>
      <c r="R2264" s="3"/>
      <c r="S2264" s="3"/>
      <c r="T2264" s="3"/>
      <c r="U2264" s="3" t="str">
        <f>CONCATENATE(Parameter[[#This Row],[Use Case 1]],";",Parameter[[#This Row],[Use Case 2]],";",Parameter[[#This Row],[Use Case 3]],";",Parameter[[#This Row],[Use Case 4]],";",Parameter[[#This Row],[Use Case 5]],";")</f>
        <v>Kostenermittlung;;;;;</v>
      </c>
      <c r="V2264" s="3" t="s">
        <v>34</v>
      </c>
      <c r="W2264" s="3">
        <v>2022</v>
      </c>
      <c r="X2264" s="3"/>
      <c r="Y2264" s="3" t="s">
        <v>4661</v>
      </c>
      <c r="Z2264" s="3" t="str">
        <f>J2264</f>
        <v>AsiP_SteelElementSpecific</v>
      </c>
      <c r="AA2264" s="3" t="s">
        <v>4419</v>
      </c>
      <c r="AB2264" s="3"/>
      <c r="AC2264" s="3"/>
      <c r="AD2264" s="3">
        <f t="shared" si="35"/>
        <v>2263</v>
      </c>
    </row>
    <row r="2265" spans="1:30" x14ac:dyDescent="0.3">
      <c r="A2265" t="s">
        <v>29</v>
      </c>
      <c r="B2265" t="s">
        <v>4602</v>
      </c>
      <c r="E2265" t="s">
        <v>30</v>
      </c>
      <c r="F2265" t="s">
        <v>2263</v>
      </c>
      <c r="G2265" t="s">
        <v>2265</v>
      </c>
      <c r="H2265"/>
      <c r="I2265" t="s">
        <v>37</v>
      </c>
      <c r="J2265" t="s">
        <v>2267</v>
      </c>
      <c r="K2265" t="s">
        <v>74</v>
      </c>
      <c r="L2265" t="s">
        <v>2266</v>
      </c>
      <c r="M2265" t="s">
        <v>41</v>
      </c>
      <c r="N2265" t="s">
        <v>55</v>
      </c>
      <c r="O2265" t="s">
        <v>43</v>
      </c>
      <c r="P2265" t="s">
        <v>44</v>
      </c>
      <c r="U2265" t="str">
        <f>CONCATENATE(Parameter[[#This Row],[Use Case 1]],";",Parameter[[#This Row],[Use Case 2]],";",Parameter[[#This Row],[Use Case 3]],";",Parameter[[#This Row],[Use Case 4]],";",Parameter[[#This Row],[Use Case 5]],";")</f>
        <v>Kostenermittlung;;;;;</v>
      </c>
      <c r="V2265" t="s">
        <v>34</v>
      </c>
      <c r="W2265">
        <v>2022</v>
      </c>
      <c r="Y2265" t="s">
        <v>4661</v>
      </c>
      <c r="Z2265" t="s">
        <v>2268</v>
      </c>
      <c r="AD2265">
        <f t="shared" si="35"/>
        <v>2264</v>
      </c>
    </row>
    <row r="2266" spans="1:30" x14ac:dyDescent="0.3">
      <c r="A2266" t="s">
        <v>29</v>
      </c>
      <c r="B2266" t="s">
        <v>4602</v>
      </c>
      <c r="E2266" t="s">
        <v>30</v>
      </c>
      <c r="F2266" t="s">
        <v>2263</v>
      </c>
      <c r="G2266" t="s">
        <v>2265</v>
      </c>
      <c r="H2266" t="s">
        <v>115</v>
      </c>
      <c r="I2266" t="s">
        <v>79</v>
      </c>
      <c r="P2266" t="s">
        <v>44</v>
      </c>
      <c r="U2266" t="str">
        <f>CONCATENATE(Parameter[[#This Row],[Use Case 1]],";",Parameter[[#This Row],[Use Case 2]],";",Parameter[[#This Row],[Use Case 3]],";",Parameter[[#This Row],[Use Case 4]],";",Parameter[[#This Row],[Use Case 5]],";")</f>
        <v>Kostenermittlung;;;;;</v>
      </c>
      <c r="V2266" t="s">
        <v>34</v>
      </c>
      <c r="W2266">
        <v>2022</v>
      </c>
      <c r="Y2266" t="s">
        <v>4661</v>
      </c>
      <c r="AD2266">
        <f t="shared" si="35"/>
        <v>2265</v>
      </c>
    </row>
    <row r="2267" spans="1:30" x14ac:dyDescent="0.3">
      <c r="A2267" t="s">
        <v>29</v>
      </c>
      <c r="B2267" t="s">
        <v>4602</v>
      </c>
      <c r="E2267" t="s">
        <v>30</v>
      </c>
      <c r="F2267" t="s">
        <v>2263</v>
      </c>
      <c r="G2267" t="s">
        <v>2265</v>
      </c>
      <c r="H2267" t="s">
        <v>1686</v>
      </c>
      <c r="I2267" t="s">
        <v>79</v>
      </c>
      <c r="P2267" t="s">
        <v>44</v>
      </c>
      <c r="U2267" t="str">
        <f>CONCATENATE(Parameter[[#This Row],[Use Case 1]],";",Parameter[[#This Row],[Use Case 2]],";",Parameter[[#This Row],[Use Case 3]],";",Parameter[[#This Row],[Use Case 4]],";",Parameter[[#This Row],[Use Case 5]],";")</f>
        <v>Kostenermittlung;;;;;</v>
      </c>
      <c r="V2267" t="s">
        <v>34</v>
      </c>
      <c r="W2267">
        <v>2022</v>
      </c>
      <c r="Y2267" t="s">
        <v>4661</v>
      </c>
      <c r="AD2267">
        <f t="shared" si="35"/>
        <v>2266</v>
      </c>
    </row>
    <row r="2268" spans="1:30" x14ac:dyDescent="0.3">
      <c r="A2268" t="s">
        <v>29</v>
      </c>
      <c r="B2268" t="s">
        <v>4602</v>
      </c>
      <c r="E2268" t="s">
        <v>30</v>
      </c>
      <c r="F2268" t="s">
        <v>2263</v>
      </c>
      <c r="G2268" t="s">
        <v>2265</v>
      </c>
      <c r="H2268" t="s">
        <v>2269</v>
      </c>
      <c r="I2268" t="s">
        <v>79</v>
      </c>
      <c r="P2268" t="s">
        <v>44</v>
      </c>
      <c r="U2268" t="str">
        <f>CONCATENATE(Parameter[[#This Row],[Use Case 1]],";",Parameter[[#This Row],[Use Case 2]],";",Parameter[[#This Row],[Use Case 3]],";",Parameter[[#This Row],[Use Case 4]],";",Parameter[[#This Row],[Use Case 5]],";")</f>
        <v>Kostenermittlung;;;;;</v>
      </c>
      <c r="V2268" t="s">
        <v>34</v>
      </c>
      <c r="W2268">
        <v>2022</v>
      </c>
      <c r="Y2268" t="s">
        <v>4661</v>
      </c>
      <c r="AD2268">
        <f t="shared" si="35"/>
        <v>2267</v>
      </c>
    </row>
    <row r="2269" spans="1:30" x14ac:dyDescent="0.3">
      <c r="A2269" t="s">
        <v>29</v>
      </c>
      <c r="B2269" t="s">
        <v>4602</v>
      </c>
      <c r="E2269" t="s">
        <v>30</v>
      </c>
      <c r="F2269" t="s">
        <v>2263</v>
      </c>
      <c r="G2269" t="s">
        <v>2265</v>
      </c>
      <c r="H2269" t="s">
        <v>2270</v>
      </c>
      <c r="I2269" t="s">
        <v>79</v>
      </c>
      <c r="P2269" t="s">
        <v>44</v>
      </c>
      <c r="U2269" t="str">
        <f>CONCATENATE(Parameter[[#This Row],[Use Case 1]],";",Parameter[[#This Row],[Use Case 2]],";",Parameter[[#This Row],[Use Case 3]],";",Parameter[[#This Row],[Use Case 4]],";",Parameter[[#This Row],[Use Case 5]],";")</f>
        <v>Kostenermittlung;;;;;</v>
      </c>
      <c r="V2269" t="s">
        <v>34</v>
      </c>
      <c r="W2269">
        <v>2022</v>
      </c>
      <c r="Y2269" t="s">
        <v>4661</v>
      </c>
      <c r="AD2269">
        <f t="shared" si="35"/>
        <v>2268</v>
      </c>
    </row>
    <row r="2270" spans="1:30" x14ac:dyDescent="0.3">
      <c r="A2270" t="s">
        <v>29</v>
      </c>
      <c r="B2270" t="s">
        <v>4602</v>
      </c>
      <c r="E2270" t="s">
        <v>30</v>
      </c>
      <c r="F2270" t="s">
        <v>2263</v>
      </c>
      <c r="G2270" t="s">
        <v>2265</v>
      </c>
      <c r="H2270" t="s">
        <v>2271</v>
      </c>
      <c r="I2270" t="s">
        <v>79</v>
      </c>
      <c r="P2270" t="s">
        <v>44</v>
      </c>
      <c r="U2270" t="str">
        <f>CONCATENATE(Parameter[[#This Row],[Use Case 1]],";",Parameter[[#This Row],[Use Case 2]],";",Parameter[[#This Row],[Use Case 3]],";",Parameter[[#This Row],[Use Case 4]],";",Parameter[[#This Row],[Use Case 5]],";")</f>
        <v>Kostenermittlung;;;;;</v>
      </c>
      <c r="V2270" t="s">
        <v>34</v>
      </c>
      <c r="W2270">
        <v>2022</v>
      </c>
      <c r="Y2270" t="s">
        <v>4661</v>
      </c>
      <c r="AD2270">
        <f t="shared" si="35"/>
        <v>2269</v>
      </c>
    </row>
    <row r="2271" spans="1:30" x14ac:dyDescent="0.3">
      <c r="A2271" t="s">
        <v>29</v>
      </c>
      <c r="B2271" t="s">
        <v>4602</v>
      </c>
      <c r="E2271" t="s">
        <v>30</v>
      </c>
      <c r="F2271" t="s">
        <v>2263</v>
      </c>
      <c r="G2271" t="s">
        <v>2265</v>
      </c>
      <c r="H2271" t="s">
        <v>2272</v>
      </c>
      <c r="I2271" t="s">
        <v>79</v>
      </c>
      <c r="P2271" t="s">
        <v>44</v>
      </c>
      <c r="U2271" t="str">
        <f>CONCATENATE(Parameter[[#This Row],[Use Case 1]],";",Parameter[[#This Row],[Use Case 2]],";",Parameter[[#This Row],[Use Case 3]],";",Parameter[[#This Row],[Use Case 4]],";",Parameter[[#This Row],[Use Case 5]],";")</f>
        <v>Kostenermittlung;;;;;</v>
      </c>
      <c r="V2271" t="s">
        <v>34</v>
      </c>
      <c r="W2271">
        <v>2022</v>
      </c>
      <c r="Y2271" t="s">
        <v>4661</v>
      </c>
      <c r="AD2271">
        <f t="shared" si="35"/>
        <v>2270</v>
      </c>
    </row>
    <row r="2272" spans="1:30" x14ac:dyDescent="0.3">
      <c r="A2272" t="s">
        <v>29</v>
      </c>
      <c r="B2272" t="s">
        <v>4602</v>
      </c>
      <c r="E2272" t="s">
        <v>30</v>
      </c>
      <c r="F2272" t="s">
        <v>2263</v>
      </c>
      <c r="G2272" t="s">
        <v>2265</v>
      </c>
      <c r="H2272" t="s">
        <v>2273</v>
      </c>
      <c r="I2272" t="s">
        <v>79</v>
      </c>
      <c r="P2272" t="s">
        <v>44</v>
      </c>
      <c r="U2272" t="str">
        <f>CONCATENATE(Parameter[[#This Row],[Use Case 1]],";",Parameter[[#This Row],[Use Case 2]],";",Parameter[[#This Row],[Use Case 3]],";",Parameter[[#This Row],[Use Case 4]],";",Parameter[[#This Row],[Use Case 5]],";")</f>
        <v>Kostenermittlung;;;;;</v>
      </c>
      <c r="V2272" t="s">
        <v>34</v>
      </c>
      <c r="W2272">
        <v>2022</v>
      </c>
      <c r="Y2272" t="s">
        <v>4661</v>
      </c>
      <c r="AD2272">
        <f t="shared" si="35"/>
        <v>2271</v>
      </c>
    </row>
    <row r="2273" spans="1:30" x14ac:dyDescent="0.3">
      <c r="A2273" t="s">
        <v>29</v>
      </c>
      <c r="B2273" t="s">
        <v>4602</v>
      </c>
      <c r="E2273" t="s">
        <v>30</v>
      </c>
      <c r="F2273" t="s">
        <v>2263</v>
      </c>
      <c r="G2273" t="s">
        <v>2265</v>
      </c>
      <c r="H2273" t="s">
        <v>2274</v>
      </c>
      <c r="I2273" t="s">
        <v>79</v>
      </c>
      <c r="P2273" t="s">
        <v>44</v>
      </c>
      <c r="U2273" t="str">
        <f>CONCATENATE(Parameter[[#This Row],[Use Case 1]],";",Parameter[[#This Row],[Use Case 2]],";",Parameter[[#This Row],[Use Case 3]],";",Parameter[[#This Row],[Use Case 4]],";",Parameter[[#This Row],[Use Case 5]],";")</f>
        <v>Kostenermittlung;;;;;</v>
      </c>
      <c r="V2273" t="s">
        <v>34</v>
      </c>
      <c r="W2273">
        <v>2022</v>
      </c>
      <c r="Y2273" t="s">
        <v>4661</v>
      </c>
      <c r="AD2273">
        <f t="shared" si="35"/>
        <v>2272</v>
      </c>
    </row>
    <row r="2274" spans="1:30" x14ac:dyDescent="0.3">
      <c r="A2274" t="s">
        <v>29</v>
      </c>
      <c r="B2274" t="s">
        <v>4602</v>
      </c>
      <c r="E2274" t="s">
        <v>30</v>
      </c>
      <c r="F2274" t="s">
        <v>2263</v>
      </c>
      <c r="G2274" t="s">
        <v>2265</v>
      </c>
      <c r="H2274" t="s">
        <v>2275</v>
      </c>
      <c r="I2274" t="s">
        <v>79</v>
      </c>
      <c r="P2274" t="s">
        <v>44</v>
      </c>
      <c r="U2274" t="str">
        <f>CONCATENATE(Parameter[[#This Row],[Use Case 1]],";",Parameter[[#This Row],[Use Case 2]],";",Parameter[[#This Row],[Use Case 3]],";",Parameter[[#This Row],[Use Case 4]],";",Parameter[[#This Row],[Use Case 5]],";")</f>
        <v>Kostenermittlung;;;;;</v>
      </c>
      <c r="V2274" t="s">
        <v>34</v>
      </c>
      <c r="W2274">
        <v>2022</v>
      </c>
      <c r="Y2274" t="s">
        <v>4661</v>
      </c>
      <c r="AD2274">
        <f t="shared" si="35"/>
        <v>2273</v>
      </c>
    </row>
    <row r="2275" spans="1:30" x14ac:dyDescent="0.3">
      <c r="A2275" t="s">
        <v>29</v>
      </c>
      <c r="B2275" t="s">
        <v>4602</v>
      </c>
      <c r="E2275" t="s">
        <v>30</v>
      </c>
      <c r="F2275" t="s">
        <v>2263</v>
      </c>
      <c r="G2275" t="s">
        <v>2265</v>
      </c>
      <c r="H2275" t="s">
        <v>2276</v>
      </c>
      <c r="I2275" t="s">
        <v>79</v>
      </c>
      <c r="P2275" t="s">
        <v>44</v>
      </c>
      <c r="U2275" t="str">
        <f>CONCATENATE(Parameter[[#This Row],[Use Case 1]],";",Parameter[[#This Row],[Use Case 2]],";",Parameter[[#This Row],[Use Case 3]],";",Parameter[[#This Row],[Use Case 4]],";",Parameter[[#This Row],[Use Case 5]],";")</f>
        <v>Kostenermittlung;;;;;</v>
      </c>
      <c r="V2275" t="s">
        <v>34</v>
      </c>
      <c r="W2275">
        <v>2022</v>
      </c>
      <c r="Y2275" t="s">
        <v>4661</v>
      </c>
      <c r="AD2275">
        <f t="shared" si="35"/>
        <v>2274</v>
      </c>
    </row>
    <row r="2276" spans="1:30" x14ac:dyDescent="0.3">
      <c r="A2276" t="s">
        <v>29</v>
      </c>
      <c r="B2276" t="s">
        <v>4602</v>
      </c>
      <c r="E2276" t="s">
        <v>30</v>
      </c>
      <c r="F2276" t="s">
        <v>2263</v>
      </c>
      <c r="G2276" t="s">
        <v>2265</v>
      </c>
      <c r="H2276" t="s">
        <v>2277</v>
      </c>
      <c r="I2276" t="s">
        <v>79</v>
      </c>
      <c r="P2276" t="s">
        <v>44</v>
      </c>
      <c r="U2276" t="str">
        <f>CONCATENATE(Parameter[[#This Row],[Use Case 1]],";",Parameter[[#This Row],[Use Case 2]],";",Parameter[[#This Row],[Use Case 3]],";",Parameter[[#This Row],[Use Case 4]],";",Parameter[[#This Row],[Use Case 5]],";")</f>
        <v>Kostenermittlung;;;;;</v>
      </c>
      <c r="V2276" t="s">
        <v>34</v>
      </c>
      <c r="W2276">
        <v>2022</v>
      </c>
      <c r="Y2276" t="s">
        <v>4661</v>
      </c>
      <c r="AD2276">
        <f t="shared" si="35"/>
        <v>2275</v>
      </c>
    </row>
    <row r="2277" spans="1:30" x14ac:dyDescent="0.3">
      <c r="A2277" t="s">
        <v>29</v>
      </c>
      <c r="B2277" t="s">
        <v>4602</v>
      </c>
      <c r="E2277" t="s">
        <v>30</v>
      </c>
      <c r="F2277" t="s">
        <v>2263</v>
      </c>
      <c r="G2277" t="s">
        <v>2265</v>
      </c>
      <c r="H2277" t="s">
        <v>2278</v>
      </c>
      <c r="I2277" t="s">
        <v>79</v>
      </c>
      <c r="P2277" t="s">
        <v>44</v>
      </c>
      <c r="U2277" t="str">
        <f>CONCATENATE(Parameter[[#This Row],[Use Case 1]],";",Parameter[[#This Row],[Use Case 2]],";",Parameter[[#This Row],[Use Case 3]],";",Parameter[[#This Row],[Use Case 4]],";",Parameter[[#This Row],[Use Case 5]],";")</f>
        <v>Kostenermittlung;;;;;</v>
      </c>
      <c r="V2277" t="s">
        <v>34</v>
      </c>
      <c r="W2277">
        <v>2022</v>
      </c>
      <c r="Y2277" t="s">
        <v>4661</v>
      </c>
      <c r="AD2277">
        <f t="shared" si="35"/>
        <v>2276</v>
      </c>
    </row>
    <row r="2278" spans="1:30" x14ac:dyDescent="0.3">
      <c r="A2278" t="s">
        <v>29</v>
      </c>
      <c r="B2278" t="s">
        <v>4602</v>
      </c>
      <c r="E2278" t="s">
        <v>30</v>
      </c>
      <c r="F2278" t="s">
        <v>2263</v>
      </c>
      <c r="G2278" t="s">
        <v>2265</v>
      </c>
      <c r="H2278" t="s">
        <v>2279</v>
      </c>
      <c r="I2278" t="s">
        <v>79</v>
      </c>
      <c r="P2278" t="s">
        <v>44</v>
      </c>
      <c r="U2278" t="str">
        <f>CONCATENATE(Parameter[[#This Row],[Use Case 1]],";",Parameter[[#This Row],[Use Case 2]],";",Parameter[[#This Row],[Use Case 3]],";",Parameter[[#This Row],[Use Case 4]],";",Parameter[[#This Row],[Use Case 5]],";")</f>
        <v>Kostenermittlung;;;;;</v>
      </c>
      <c r="V2278" t="s">
        <v>34</v>
      </c>
      <c r="W2278">
        <v>2022</v>
      </c>
      <c r="Y2278" t="s">
        <v>4661</v>
      </c>
      <c r="AD2278">
        <f t="shared" si="35"/>
        <v>2277</v>
      </c>
    </row>
    <row r="2279" spans="1:30" x14ac:dyDescent="0.3">
      <c r="A2279" t="s">
        <v>29</v>
      </c>
      <c r="B2279" t="s">
        <v>4602</v>
      </c>
      <c r="E2279" t="s">
        <v>30</v>
      </c>
      <c r="F2279" t="s">
        <v>2263</v>
      </c>
      <c r="G2279" t="s">
        <v>2265</v>
      </c>
      <c r="H2279" t="s">
        <v>3040</v>
      </c>
      <c r="I2279" t="s">
        <v>79</v>
      </c>
      <c r="P2279" t="s">
        <v>44</v>
      </c>
      <c r="U2279" t="str">
        <f>CONCATENATE(Parameter[[#This Row],[Use Case 1]],";",Parameter[[#This Row],[Use Case 2]],";",Parameter[[#This Row],[Use Case 3]],";",Parameter[[#This Row],[Use Case 4]],";",Parameter[[#This Row],[Use Case 5]],";")</f>
        <v>Kostenermittlung;;;;;</v>
      </c>
      <c r="V2279" t="s">
        <v>34</v>
      </c>
      <c r="W2279">
        <v>2022</v>
      </c>
      <c r="Y2279" t="s">
        <v>4661</v>
      </c>
      <c r="AD2279">
        <f t="shared" si="35"/>
        <v>2278</v>
      </c>
    </row>
    <row r="2280" spans="1:30" x14ac:dyDescent="0.3">
      <c r="A2280" t="s">
        <v>29</v>
      </c>
      <c r="B2280" t="s">
        <v>4602</v>
      </c>
      <c r="E2280" t="s">
        <v>30</v>
      </c>
      <c r="F2280" t="s">
        <v>2263</v>
      </c>
      <c r="G2280" t="s">
        <v>2265</v>
      </c>
      <c r="H2280" t="s">
        <v>114</v>
      </c>
      <c r="I2280" t="s">
        <v>79</v>
      </c>
      <c r="P2280" t="s">
        <v>44</v>
      </c>
      <c r="U2280" t="str">
        <f>CONCATENATE(Parameter[[#This Row],[Use Case 1]],";",Parameter[[#This Row],[Use Case 2]],";",Parameter[[#This Row],[Use Case 3]],";",Parameter[[#This Row],[Use Case 4]],";",Parameter[[#This Row],[Use Case 5]],";")</f>
        <v>Kostenermittlung;;;;;</v>
      </c>
      <c r="V2280" t="s">
        <v>34</v>
      </c>
      <c r="W2280">
        <v>2022</v>
      </c>
      <c r="Y2280" t="s">
        <v>4661</v>
      </c>
      <c r="AD2280">
        <f t="shared" si="35"/>
        <v>2279</v>
      </c>
    </row>
    <row r="2281" spans="1:30" x14ac:dyDescent="0.3">
      <c r="A2281" t="s">
        <v>29</v>
      </c>
      <c r="B2281" t="s">
        <v>4602</v>
      </c>
      <c r="E2281" t="s">
        <v>30</v>
      </c>
      <c r="F2281" t="s">
        <v>2263</v>
      </c>
      <c r="G2281" t="s">
        <v>2280</v>
      </c>
      <c r="H2281"/>
      <c r="I2281" t="s">
        <v>37</v>
      </c>
      <c r="J2281" t="s">
        <v>2282</v>
      </c>
      <c r="K2281" t="s">
        <v>74</v>
      </c>
      <c r="L2281" t="s">
        <v>2281</v>
      </c>
      <c r="M2281" t="s">
        <v>41</v>
      </c>
      <c r="N2281" t="s">
        <v>55</v>
      </c>
      <c r="O2281" t="s">
        <v>43</v>
      </c>
      <c r="P2281" t="s">
        <v>44</v>
      </c>
      <c r="U2281" t="str">
        <f>CONCATENATE(Parameter[[#This Row],[Use Case 1]],";",Parameter[[#This Row],[Use Case 2]],";",Parameter[[#This Row],[Use Case 3]],";",Parameter[[#This Row],[Use Case 4]],";",Parameter[[#This Row],[Use Case 5]],";")</f>
        <v>Kostenermittlung;;;;;</v>
      </c>
      <c r="V2281" t="s">
        <v>34</v>
      </c>
      <c r="W2281">
        <v>2022</v>
      </c>
      <c r="Y2281" t="s">
        <v>4661</v>
      </c>
      <c r="Z2281" t="s">
        <v>2283</v>
      </c>
      <c r="AD2281">
        <f t="shared" si="35"/>
        <v>2280</v>
      </c>
    </row>
    <row r="2282" spans="1:30" x14ac:dyDescent="0.3">
      <c r="A2282" t="s">
        <v>29</v>
      </c>
      <c r="B2282" t="s">
        <v>4602</v>
      </c>
      <c r="E2282" t="s">
        <v>30</v>
      </c>
      <c r="F2282" t="s">
        <v>2263</v>
      </c>
      <c r="G2282" t="s">
        <v>2280</v>
      </c>
      <c r="H2282" t="s">
        <v>115</v>
      </c>
      <c r="I2282" t="s">
        <v>79</v>
      </c>
      <c r="P2282" t="s">
        <v>44</v>
      </c>
      <c r="U2282" t="str">
        <f>CONCATENATE(Parameter[[#This Row],[Use Case 1]],";",Parameter[[#This Row],[Use Case 2]],";",Parameter[[#This Row],[Use Case 3]],";",Parameter[[#This Row],[Use Case 4]],";",Parameter[[#This Row],[Use Case 5]],";")</f>
        <v>Kostenermittlung;;;;;</v>
      </c>
      <c r="V2282" t="s">
        <v>34</v>
      </c>
      <c r="W2282">
        <v>2022</v>
      </c>
      <c r="Y2282" t="s">
        <v>4661</v>
      </c>
      <c r="AD2282">
        <f t="shared" si="35"/>
        <v>2281</v>
      </c>
    </row>
    <row r="2283" spans="1:30" x14ac:dyDescent="0.3">
      <c r="A2283" t="s">
        <v>29</v>
      </c>
      <c r="B2283" t="s">
        <v>4602</v>
      </c>
      <c r="E2283" t="s">
        <v>30</v>
      </c>
      <c r="F2283" t="s">
        <v>2263</v>
      </c>
      <c r="G2283" t="s">
        <v>2280</v>
      </c>
      <c r="H2283" t="s">
        <v>1686</v>
      </c>
      <c r="I2283" t="s">
        <v>79</v>
      </c>
      <c r="P2283" t="s">
        <v>44</v>
      </c>
      <c r="U2283" t="str">
        <f>CONCATENATE(Parameter[[#This Row],[Use Case 1]],";",Parameter[[#This Row],[Use Case 2]],";",Parameter[[#This Row],[Use Case 3]],";",Parameter[[#This Row],[Use Case 4]],";",Parameter[[#This Row],[Use Case 5]],";")</f>
        <v>Kostenermittlung;;;;;</v>
      </c>
      <c r="V2283" t="s">
        <v>34</v>
      </c>
      <c r="W2283">
        <v>2022</v>
      </c>
      <c r="Y2283" t="s">
        <v>4661</v>
      </c>
      <c r="AD2283">
        <f t="shared" si="35"/>
        <v>2282</v>
      </c>
    </row>
    <row r="2284" spans="1:30" x14ac:dyDescent="0.3">
      <c r="A2284" t="s">
        <v>29</v>
      </c>
      <c r="B2284" t="s">
        <v>4602</v>
      </c>
      <c r="E2284" t="s">
        <v>30</v>
      </c>
      <c r="F2284" t="s">
        <v>2263</v>
      </c>
      <c r="G2284" t="s">
        <v>2280</v>
      </c>
      <c r="H2284" t="s">
        <v>2284</v>
      </c>
      <c r="I2284" t="s">
        <v>79</v>
      </c>
      <c r="P2284" t="s">
        <v>44</v>
      </c>
      <c r="U2284" t="str">
        <f>CONCATENATE(Parameter[[#This Row],[Use Case 1]],";",Parameter[[#This Row],[Use Case 2]],";",Parameter[[#This Row],[Use Case 3]],";",Parameter[[#This Row],[Use Case 4]],";",Parameter[[#This Row],[Use Case 5]],";")</f>
        <v>Kostenermittlung;;;;;</v>
      </c>
      <c r="V2284" t="s">
        <v>34</v>
      </c>
      <c r="W2284">
        <v>2022</v>
      </c>
      <c r="Y2284" t="s">
        <v>4661</v>
      </c>
      <c r="AD2284">
        <f t="shared" si="35"/>
        <v>2283</v>
      </c>
    </row>
    <row r="2285" spans="1:30" x14ac:dyDescent="0.3">
      <c r="A2285" t="s">
        <v>29</v>
      </c>
      <c r="B2285" t="s">
        <v>4602</v>
      </c>
      <c r="E2285" t="s">
        <v>30</v>
      </c>
      <c r="F2285" t="s">
        <v>2263</v>
      </c>
      <c r="G2285" t="s">
        <v>2280</v>
      </c>
      <c r="H2285" t="s">
        <v>2285</v>
      </c>
      <c r="I2285" t="s">
        <v>79</v>
      </c>
      <c r="P2285" t="s">
        <v>44</v>
      </c>
      <c r="U2285" t="str">
        <f>CONCATENATE(Parameter[[#This Row],[Use Case 1]],";",Parameter[[#This Row],[Use Case 2]],";",Parameter[[#This Row],[Use Case 3]],";",Parameter[[#This Row],[Use Case 4]],";",Parameter[[#This Row],[Use Case 5]],";")</f>
        <v>Kostenermittlung;;;;;</v>
      </c>
      <c r="V2285" t="s">
        <v>34</v>
      </c>
      <c r="W2285">
        <v>2022</v>
      </c>
      <c r="Y2285" t="s">
        <v>4661</v>
      </c>
      <c r="AD2285">
        <f t="shared" si="35"/>
        <v>2284</v>
      </c>
    </row>
    <row r="2286" spans="1:30" x14ac:dyDescent="0.3">
      <c r="A2286" t="s">
        <v>29</v>
      </c>
      <c r="B2286" t="s">
        <v>4602</v>
      </c>
      <c r="E2286" t="s">
        <v>30</v>
      </c>
      <c r="F2286" t="s">
        <v>2263</v>
      </c>
      <c r="G2286" t="s">
        <v>2280</v>
      </c>
      <c r="H2286" t="s">
        <v>2286</v>
      </c>
      <c r="I2286" t="s">
        <v>79</v>
      </c>
      <c r="P2286" t="s">
        <v>44</v>
      </c>
      <c r="U2286" t="str">
        <f>CONCATENATE(Parameter[[#This Row],[Use Case 1]],";",Parameter[[#This Row],[Use Case 2]],";",Parameter[[#This Row],[Use Case 3]],";",Parameter[[#This Row],[Use Case 4]],";",Parameter[[#This Row],[Use Case 5]],";")</f>
        <v>Kostenermittlung;;;;;</v>
      </c>
      <c r="V2286" t="s">
        <v>34</v>
      </c>
      <c r="W2286">
        <v>2022</v>
      </c>
      <c r="Y2286" t="s">
        <v>4661</v>
      </c>
      <c r="AD2286">
        <f t="shared" si="35"/>
        <v>2285</v>
      </c>
    </row>
    <row r="2287" spans="1:30" x14ac:dyDescent="0.3">
      <c r="A2287" t="s">
        <v>29</v>
      </c>
      <c r="B2287" t="s">
        <v>4602</v>
      </c>
      <c r="E2287" t="s">
        <v>30</v>
      </c>
      <c r="F2287" t="s">
        <v>2263</v>
      </c>
      <c r="G2287" t="s">
        <v>2280</v>
      </c>
      <c r="H2287" t="s">
        <v>3040</v>
      </c>
      <c r="I2287" t="s">
        <v>79</v>
      </c>
      <c r="P2287" t="s">
        <v>44</v>
      </c>
      <c r="U2287" t="str">
        <f>CONCATENATE(Parameter[[#This Row],[Use Case 1]],";",Parameter[[#This Row],[Use Case 2]],";",Parameter[[#This Row],[Use Case 3]],";",Parameter[[#This Row],[Use Case 4]],";",Parameter[[#This Row],[Use Case 5]],";")</f>
        <v>Kostenermittlung;;;;;</v>
      </c>
      <c r="V2287" t="s">
        <v>34</v>
      </c>
      <c r="W2287">
        <v>2022</v>
      </c>
      <c r="Y2287" t="s">
        <v>4661</v>
      </c>
      <c r="AD2287">
        <f t="shared" si="35"/>
        <v>2286</v>
      </c>
    </row>
    <row r="2288" spans="1:30" x14ac:dyDescent="0.3">
      <c r="A2288" t="s">
        <v>29</v>
      </c>
      <c r="B2288" t="s">
        <v>4602</v>
      </c>
      <c r="E2288" t="s">
        <v>30</v>
      </c>
      <c r="F2288" t="s">
        <v>2263</v>
      </c>
      <c r="G2288" t="s">
        <v>2280</v>
      </c>
      <c r="H2288" t="s">
        <v>114</v>
      </c>
      <c r="I2288" t="s">
        <v>79</v>
      </c>
      <c r="P2288" t="s">
        <v>44</v>
      </c>
      <c r="U2288" t="str">
        <f>CONCATENATE(Parameter[[#This Row],[Use Case 1]],";",Parameter[[#This Row],[Use Case 2]],";",Parameter[[#This Row],[Use Case 3]],";",Parameter[[#This Row],[Use Case 4]],";",Parameter[[#This Row],[Use Case 5]],";")</f>
        <v>Kostenermittlung;;;;;</v>
      </c>
      <c r="V2288" t="s">
        <v>34</v>
      </c>
      <c r="W2288">
        <v>2022</v>
      </c>
      <c r="Y2288" t="s">
        <v>4661</v>
      </c>
      <c r="AD2288">
        <f t="shared" si="35"/>
        <v>2287</v>
      </c>
    </row>
    <row r="2289" spans="1:30" x14ac:dyDescent="0.3">
      <c r="A2289" t="s">
        <v>29</v>
      </c>
      <c r="B2289" t="s">
        <v>4602</v>
      </c>
      <c r="E2289" t="s">
        <v>30</v>
      </c>
      <c r="F2289" t="s">
        <v>2263</v>
      </c>
      <c r="G2289" t="s">
        <v>2287</v>
      </c>
      <c r="H2289"/>
      <c r="I2289" t="s">
        <v>37</v>
      </c>
      <c r="J2289" t="s">
        <v>2289</v>
      </c>
      <c r="K2289" t="s">
        <v>74</v>
      </c>
      <c r="L2289" t="s">
        <v>2288</v>
      </c>
      <c r="M2289" t="s">
        <v>41</v>
      </c>
      <c r="N2289" t="s">
        <v>55</v>
      </c>
      <c r="O2289" t="s">
        <v>43</v>
      </c>
      <c r="P2289" t="s">
        <v>44</v>
      </c>
      <c r="U2289" t="str">
        <f>CONCATENATE(Parameter[[#This Row],[Use Case 1]],";",Parameter[[#This Row],[Use Case 2]],";",Parameter[[#This Row],[Use Case 3]],";",Parameter[[#This Row],[Use Case 4]],";",Parameter[[#This Row],[Use Case 5]],";")</f>
        <v>Kostenermittlung;;;;;</v>
      </c>
      <c r="V2289" t="s">
        <v>34</v>
      </c>
      <c r="W2289">
        <v>2022</v>
      </c>
      <c r="Y2289" t="s">
        <v>4661</v>
      </c>
      <c r="Z2289" t="s">
        <v>2290</v>
      </c>
      <c r="AD2289">
        <f t="shared" si="35"/>
        <v>2288</v>
      </c>
    </row>
    <row r="2290" spans="1:30" x14ac:dyDescent="0.3">
      <c r="A2290" t="s">
        <v>29</v>
      </c>
      <c r="B2290" t="s">
        <v>4602</v>
      </c>
      <c r="E2290" t="s">
        <v>30</v>
      </c>
      <c r="F2290" t="s">
        <v>2263</v>
      </c>
      <c r="G2290" t="s">
        <v>2287</v>
      </c>
      <c r="H2290" t="s">
        <v>115</v>
      </c>
      <c r="I2290" t="s">
        <v>79</v>
      </c>
      <c r="P2290" t="s">
        <v>44</v>
      </c>
      <c r="U2290" t="str">
        <f>CONCATENATE(Parameter[[#This Row],[Use Case 1]],";",Parameter[[#This Row],[Use Case 2]],";",Parameter[[#This Row],[Use Case 3]],";",Parameter[[#This Row],[Use Case 4]],";",Parameter[[#This Row],[Use Case 5]],";")</f>
        <v>Kostenermittlung;;;;;</v>
      </c>
      <c r="V2290" t="s">
        <v>34</v>
      </c>
      <c r="W2290">
        <v>2022</v>
      </c>
      <c r="Y2290" t="s">
        <v>4661</v>
      </c>
      <c r="AD2290">
        <f t="shared" si="35"/>
        <v>2289</v>
      </c>
    </row>
    <row r="2291" spans="1:30" x14ac:dyDescent="0.3">
      <c r="A2291" t="s">
        <v>29</v>
      </c>
      <c r="B2291" t="s">
        <v>4602</v>
      </c>
      <c r="E2291" t="s">
        <v>30</v>
      </c>
      <c r="F2291" t="s">
        <v>2263</v>
      </c>
      <c r="G2291" t="s">
        <v>2287</v>
      </c>
      <c r="H2291" t="s">
        <v>1686</v>
      </c>
      <c r="I2291" t="s">
        <v>79</v>
      </c>
      <c r="P2291" t="s">
        <v>44</v>
      </c>
      <c r="U2291" t="str">
        <f>CONCATENATE(Parameter[[#This Row],[Use Case 1]],";",Parameter[[#This Row],[Use Case 2]],";",Parameter[[#This Row],[Use Case 3]],";",Parameter[[#This Row],[Use Case 4]],";",Parameter[[#This Row],[Use Case 5]],";")</f>
        <v>Kostenermittlung;;;;;</v>
      </c>
      <c r="V2291" t="s">
        <v>34</v>
      </c>
      <c r="W2291">
        <v>2022</v>
      </c>
      <c r="Y2291" t="s">
        <v>4661</v>
      </c>
      <c r="AD2291">
        <f t="shared" si="35"/>
        <v>2290</v>
      </c>
    </row>
    <row r="2292" spans="1:30" x14ac:dyDescent="0.3">
      <c r="A2292" t="s">
        <v>29</v>
      </c>
      <c r="B2292" t="s">
        <v>4602</v>
      </c>
      <c r="E2292" t="s">
        <v>30</v>
      </c>
      <c r="F2292" t="s">
        <v>2263</v>
      </c>
      <c r="G2292" t="s">
        <v>2287</v>
      </c>
      <c r="H2292" t="s">
        <v>2291</v>
      </c>
      <c r="I2292" t="s">
        <v>79</v>
      </c>
      <c r="P2292" t="s">
        <v>44</v>
      </c>
      <c r="U2292" t="str">
        <f>CONCATENATE(Parameter[[#This Row],[Use Case 1]],";",Parameter[[#This Row],[Use Case 2]],";",Parameter[[#This Row],[Use Case 3]],";",Parameter[[#This Row],[Use Case 4]],";",Parameter[[#This Row],[Use Case 5]],";")</f>
        <v>Kostenermittlung;;;;;</v>
      </c>
      <c r="V2292" t="s">
        <v>34</v>
      </c>
      <c r="W2292">
        <v>2022</v>
      </c>
      <c r="Y2292" t="s">
        <v>4661</v>
      </c>
      <c r="AD2292">
        <f t="shared" si="35"/>
        <v>2291</v>
      </c>
    </row>
    <row r="2293" spans="1:30" x14ac:dyDescent="0.3">
      <c r="A2293" t="s">
        <v>29</v>
      </c>
      <c r="B2293" t="s">
        <v>4602</v>
      </c>
      <c r="E2293" t="s">
        <v>30</v>
      </c>
      <c r="F2293" t="s">
        <v>2263</v>
      </c>
      <c r="G2293" t="s">
        <v>2287</v>
      </c>
      <c r="H2293" t="s">
        <v>2292</v>
      </c>
      <c r="I2293" t="s">
        <v>79</v>
      </c>
      <c r="P2293" t="s">
        <v>44</v>
      </c>
      <c r="U2293" t="str">
        <f>CONCATENATE(Parameter[[#This Row],[Use Case 1]],";",Parameter[[#This Row],[Use Case 2]],";",Parameter[[#This Row],[Use Case 3]],";",Parameter[[#This Row],[Use Case 4]],";",Parameter[[#This Row],[Use Case 5]],";")</f>
        <v>Kostenermittlung;;;;;</v>
      </c>
      <c r="V2293" t="s">
        <v>34</v>
      </c>
      <c r="W2293">
        <v>2022</v>
      </c>
      <c r="Y2293" t="s">
        <v>4661</v>
      </c>
      <c r="AD2293">
        <f t="shared" si="35"/>
        <v>2292</v>
      </c>
    </row>
    <row r="2294" spans="1:30" x14ac:dyDescent="0.3">
      <c r="A2294" t="s">
        <v>29</v>
      </c>
      <c r="B2294" t="s">
        <v>4602</v>
      </c>
      <c r="E2294" t="s">
        <v>30</v>
      </c>
      <c r="F2294" t="s">
        <v>2263</v>
      </c>
      <c r="G2294" t="s">
        <v>2287</v>
      </c>
      <c r="H2294" t="s">
        <v>2293</v>
      </c>
      <c r="I2294" t="s">
        <v>79</v>
      </c>
      <c r="P2294" t="s">
        <v>44</v>
      </c>
      <c r="U2294" t="str">
        <f>CONCATENATE(Parameter[[#This Row],[Use Case 1]],";",Parameter[[#This Row],[Use Case 2]],";",Parameter[[#This Row],[Use Case 3]],";",Parameter[[#This Row],[Use Case 4]],";",Parameter[[#This Row],[Use Case 5]],";")</f>
        <v>Kostenermittlung;;;;;</v>
      </c>
      <c r="V2294" t="s">
        <v>34</v>
      </c>
      <c r="W2294">
        <v>2022</v>
      </c>
      <c r="Y2294" t="s">
        <v>4661</v>
      </c>
      <c r="AD2294">
        <f t="shared" si="35"/>
        <v>2293</v>
      </c>
    </row>
    <row r="2295" spans="1:30" x14ac:dyDescent="0.3">
      <c r="A2295" t="s">
        <v>29</v>
      </c>
      <c r="B2295" t="s">
        <v>4602</v>
      </c>
      <c r="E2295" t="s">
        <v>30</v>
      </c>
      <c r="F2295" t="s">
        <v>2263</v>
      </c>
      <c r="G2295" t="s">
        <v>2287</v>
      </c>
      <c r="H2295" t="s">
        <v>2294</v>
      </c>
      <c r="I2295" t="s">
        <v>79</v>
      </c>
      <c r="P2295" t="s">
        <v>44</v>
      </c>
      <c r="U2295" t="str">
        <f>CONCATENATE(Parameter[[#This Row],[Use Case 1]],";",Parameter[[#This Row],[Use Case 2]],";",Parameter[[#This Row],[Use Case 3]],";",Parameter[[#This Row],[Use Case 4]],";",Parameter[[#This Row],[Use Case 5]],";")</f>
        <v>Kostenermittlung;;;;;</v>
      </c>
      <c r="V2295" t="s">
        <v>34</v>
      </c>
      <c r="W2295">
        <v>2022</v>
      </c>
      <c r="Y2295" t="s">
        <v>4661</v>
      </c>
      <c r="AD2295">
        <f t="shared" si="35"/>
        <v>2294</v>
      </c>
    </row>
    <row r="2296" spans="1:30" x14ac:dyDescent="0.3">
      <c r="A2296" t="s">
        <v>29</v>
      </c>
      <c r="B2296" t="s">
        <v>4602</v>
      </c>
      <c r="E2296" t="s">
        <v>30</v>
      </c>
      <c r="F2296" t="s">
        <v>2263</v>
      </c>
      <c r="G2296" t="s">
        <v>2287</v>
      </c>
      <c r="H2296" t="s">
        <v>2295</v>
      </c>
      <c r="I2296" t="s">
        <v>79</v>
      </c>
      <c r="P2296" t="s">
        <v>44</v>
      </c>
      <c r="U2296" t="str">
        <f>CONCATENATE(Parameter[[#This Row],[Use Case 1]],";",Parameter[[#This Row],[Use Case 2]],";",Parameter[[#This Row],[Use Case 3]],";",Parameter[[#This Row],[Use Case 4]],";",Parameter[[#This Row],[Use Case 5]],";")</f>
        <v>Kostenermittlung;;;;;</v>
      </c>
      <c r="V2296" t="s">
        <v>34</v>
      </c>
      <c r="W2296">
        <v>2022</v>
      </c>
      <c r="Y2296" t="s">
        <v>4661</v>
      </c>
      <c r="AD2296">
        <f t="shared" si="35"/>
        <v>2295</v>
      </c>
    </row>
    <row r="2297" spans="1:30" x14ac:dyDescent="0.3">
      <c r="A2297" t="s">
        <v>29</v>
      </c>
      <c r="B2297" t="s">
        <v>4602</v>
      </c>
      <c r="E2297" t="s">
        <v>30</v>
      </c>
      <c r="F2297" t="s">
        <v>2263</v>
      </c>
      <c r="G2297" t="s">
        <v>2287</v>
      </c>
      <c r="H2297" t="s">
        <v>2296</v>
      </c>
      <c r="I2297" t="s">
        <v>79</v>
      </c>
      <c r="P2297" t="s">
        <v>44</v>
      </c>
      <c r="U2297" t="str">
        <f>CONCATENATE(Parameter[[#This Row],[Use Case 1]],";",Parameter[[#This Row],[Use Case 2]],";",Parameter[[#This Row],[Use Case 3]],";",Parameter[[#This Row],[Use Case 4]],";",Parameter[[#This Row],[Use Case 5]],";")</f>
        <v>Kostenermittlung;;;;;</v>
      </c>
      <c r="V2297" t="s">
        <v>34</v>
      </c>
      <c r="W2297">
        <v>2022</v>
      </c>
      <c r="Y2297" t="s">
        <v>4661</v>
      </c>
      <c r="AD2297">
        <f t="shared" si="35"/>
        <v>2296</v>
      </c>
    </row>
    <row r="2298" spans="1:30" x14ac:dyDescent="0.3">
      <c r="A2298" t="s">
        <v>29</v>
      </c>
      <c r="B2298" t="s">
        <v>4602</v>
      </c>
      <c r="E2298" t="s">
        <v>30</v>
      </c>
      <c r="F2298" t="s">
        <v>2263</v>
      </c>
      <c r="G2298" t="s">
        <v>2287</v>
      </c>
      <c r="H2298" t="s">
        <v>2297</v>
      </c>
      <c r="I2298" t="s">
        <v>79</v>
      </c>
      <c r="P2298" t="s">
        <v>44</v>
      </c>
      <c r="U2298" t="str">
        <f>CONCATENATE(Parameter[[#This Row],[Use Case 1]],";",Parameter[[#This Row],[Use Case 2]],";",Parameter[[#This Row],[Use Case 3]],";",Parameter[[#This Row],[Use Case 4]],";",Parameter[[#This Row],[Use Case 5]],";")</f>
        <v>Kostenermittlung;;;;;</v>
      </c>
      <c r="V2298" t="s">
        <v>34</v>
      </c>
      <c r="W2298">
        <v>2022</v>
      </c>
      <c r="Y2298" t="s">
        <v>4661</v>
      </c>
      <c r="AD2298">
        <f t="shared" si="35"/>
        <v>2297</v>
      </c>
    </row>
    <row r="2299" spans="1:30" x14ac:dyDescent="0.3">
      <c r="A2299" t="s">
        <v>29</v>
      </c>
      <c r="B2299" t="s">
        <v>4602</v>
      </c>
      <c r="E2299" t="s">
        <v>30</v>
      </c>
      <c r="F2299" t="s">
        <v>2263</v>
      </c>
      <c r="G2299" t="s">
        <v>2287</v>
      </c>
      <c r="H2299" t="s">
        <v>2298</v>
      </c>
      <c r="I2299" t="s">
        <v>79</v>
      </c>
      <c r="P2299" t="s">
        <v>44</v>
      </c>
      <c r="U2299" t="str">
        <f>CONCATENATE(Parameter[[#This Row],[Use Case 1]],";",Parameter[[#This Row],[Use Case 2]],";",Parameter[[#This Row],[Use Case 3]],";",Parameter[[#This Row],[Use Case 4]],";",Parameter[[#This Row],[Use Case 5]],";")</f>
        <v>Kostenermittlung;;;;;</v>
      </c>
      <c r="V2299" t="s">
        <v>34</v>
      </c>
      <c r="W2299">
        <v>2022</v>
      </c>
      <c r="Y2299" t="s">
        <v>4661</v>
      </c>
      <c r="AD2299">
        <f t="shared" si="35"/>
        <v>2298</v>
      </c>
    </row>
    <row r="2300" spans="1:30" x14ac:dyDescent="0.3">
      <c r="A2300" t="s">
        <v>29</v>
      </c>
      <c r="B2300" t="s">
        <v>4602</v>
      </c>
      <c r="E2300" t="s">
        <v>30</v>
      </c>
      <c r="F2300" t="s">
        <v>2263</v>
      </c>
      <c r="G2300" t="s">
        <v>2287</v>
      </c>
      <c r="H2300" t="s">
        <v>1437</v>
      </c>
      <c r="I2300" t="s">
        <v>79</v>
      </c>
      <c r="P2300" t="s">
        <v>44</v>
      </c>
      <c r="U2300" t="str">
        <f>CONCATENATE(Parameter[[#This Row],[Use Case 1]],";",Parameter[[#This Row],[Use Case 2]],";",Parameter[[#This Row],[Use Case 3]],";",Parameter[[#This Row],[Use Case 4]],";",Parameter[[#This Row],[Use Case 5]],";")</f>
        <v>Kostenermittlung;;;;;</v>
      </c>
      <c r="V2300" t="s">
        <v>34</v>
      </c>
      <c r="W2300">
        <v>2022</v>
      </c>
      <c r="Y2300" t="s">
        <v>4661</v>
      </c>
      <c r="AD2300">
        <f t="shared" si="35"/>
        <v>2299</v>
      </c>
    </row>
    <row r="2301" spans="1:30" x14ac:dyDescent="0.3">
      <c r="A2301" t="s">
        <v>29</v>
      </c>
      <c r="B2301" t="s">
        <v>4602</v>
      </c>
      <c r="E2301" t="s">
        <v>30</v>
      </c>
      <c r="F2301" t="s">
        <v>2263</v>
      </c>
      <c r="G2301" t="s">
        <v>2287</v>
      </c>
      <c r="H2301" t="s">
        <v>2299</v>
      </c>
      <c r="I2301" t="s">
        <v>79</v>
      </c>
      <c r="P2301" t="s">
        <v>44</v>
      </c>
      <c r="U2301" t="str">
        <f>CONCATENATE(Parameter[[#This Row],[Use Case 1]],";",Parameter[[#This Row],[Use Case 2]],";",Parameter[[#This Row],[Use Case 3]],";",Parameter[[#This Row],[Use Case 4]],";",Parameter[[#This Row],[Use Case 5]],";")</f>
        <v>Kostenermittlung;;;;;</v>
      </c>
      <c r="V2301" t="s">
        <v>34</v>
      </c>
      <c r="W2301">
        <v>2022</v>
      </c>
      <c r="Y2301" t="s">
        <v>4661</v>
      </c>
      <c r="AD2301">
        <f t="shared" si="35"/>
        <v>2300</v>
      </c>
    </row>
    <row r="2302" spans="1:30" x14ac:dyDescent="0.3">
      <c r="A2302" t="s">
        <v>29</v>
      </c>
      <c r="B2302" t="s">
        <v>4602</v>
      </c>
      <c r="E2302" t="s">
        <v>30</v>
      </c>
      <c r="F2302" t="s">
        <v>2263</v>
      </c>
      <c r="G2302" t="s">
        <v>2287</v>
      </c>
      <c r="H2302" t="s">
        <v>2300</v>
      </c>
      <c r="I2302" t="s">
        <v>79</v>
      </c>
      <c r="P2302" t="s">
        <v>44</v>
      </c>
      <c r="U2302" t="str">
        <f>CONCATENATE(Parameter[[#This Row],[Use Case 1]],";",Parameter[[#This Row],[Use Case 2]],";",Parameter[[#This Row],[Use Case 3]],";",Parameter[[#This Row],[Use Case 4]],";",Parameter[[#This Row],[Use Case 5]],";")</f>
        <v>Kostenermittlung;;;;;</v>
      </c>
      <c r="V2302" t="s">
        <v>34</v>
      </c>
      <c r="W2302">
        <v>2022</v>
      </c>
      <c r="Y2302" t="s">
        <v>4661</v>
      </c>
      <c r="AD2302">
        <f t="shared" si="35"/>
        <v>2301</v>
      </c>
    </row>
    <row r="2303" spans="1:30" x14ac:dyDescent="0.3">
      <c r="A2303" t="s">
        <v>29</v>
      </c>
      <c r="B2303" t="s">
        <v>4602</v>
      </c>
      <c r="E2303" t="s">
        <v>30</v>
      </c>
      <c r="F2303" t="s">
        <v>2263</v>
      </c>
      <c r="G2303" t="s">
        <v>2287</v>
      </c>
      <c r="H2303" t="s">
        <v>2301</v>
      </c>
      <c r="I2303" t="s">
        <v>79</v>
      </c>
      <c r="P2303" t="s">
        <v>44</v>
      </c>
      <c r="U2303" t="str">
        <f>CONCATENATE(Parameter[[#This Row],[Use Case 1]],";",Parameter[[#This Row],[Use Case 2]],";",Parameter[[#This Row],[Use Case 3]],";",Parameter[[#This Row],[Use Case 4]],";",Parameter[[#This Row],[Use Case 5]],";")</f>
        <v>Kostenermittlung;;;;;</v>
      </c>
      <c r="V2303" t="s">
        <v>34</v>
      </c>
      <c r="W2303">
        <v>2022</v>
      </c>
      <c r="Y2303" t="s">
        <v>4661</v>
      </c>
      <c r="AD2303">
        <f t="shared" si="35"/>
        <v>2302</v>
      </c>
    </row>
    <row r="2304" spans="1:30" x14ac:dyDescent="0.3">
      <c r="A2304" t="s">
        <v>29</v>
      </c>
      <c r="B2304" t="s">
        <v>4602</v>
      </c>
      <c r="E2304" t="s">
        <v>30</v>
      </c>
      <c r="F2304" t="s">
        <v>2263</v>
      </c>
      <c r="G2304" t="s">
        <v>2287</v>
      </c>
      <c r="H2304" t="s">
        <v>2302</v>
      </c>
      <c r="I2304" t="s">
        <v>79</v>
      </c>
      <c r="P2304" t="s">
        <v>44</v>
      </c>
      <c r="U2304" t="str">
        <f>CONCATENATE(Parameter[[#This Row],[Use Case 1]],";",Parameter[[#This Row],[Use Case 2]],";",Parameter[[#This Row],[Use Case 3]],";",Parameter[[#This Row],[Use Case 4]],";",Parameter[[#This Row],[Use Case 5]],";")</f>
        <v>Kostenermittlung;;;;;</v>
      </c>
      <c r="V2304" t="s">
        <v>34</v>
      </c>
      <c r="W2304">
        <v>2022</v>
      </c>
      <c r="Y2304" t="s">
        <v>4661</v>
      </c>
      <c r="AD2304">
        <f t="shared" si="35"/>
        <v>2303</v>
      </c>
    </row>
    <row r="2305" spans="1:30" x14ac:dyDescent="0.3">
      <c r="A2305" t="s">
        <v>29</v>
      </c>
      <c r="B2305" t="s">
        <v>4602</v>
      </c>
      <c r="E2305" t="s">
        <v>30</v>
      </c>
      <c r="F2305" t="s">
        <v>2263</v>
      </c>
      <c r="G2305" t="s">
        <v>2287</v>
      </c>
      <c r="H2305" t="s">
        <v>2303</v>
      </c>
      <c r="I2305" t="s">
        <v>79</v>
      </c>
      <c r="L2305" t="s">
        <v>1684</v>
      </c>
      <c r="P2305" t="s">
        <v>44</v>
      </c>
      <c r="U2305" t="str">
        <f>CONCATENATE(Parameter[[#This Row],[Use Case 1]],";",Parameter[[#This Row],[Use Case 2]],";",Parameter[[#This Row],[Use Case 3]],";",Parameter[[#This Row],[Use Case 4]],";",Parameter[[#This Row],[Use Case 5]],";")</f>
        <v>Kostenermittlung;;;;;</v>
      </c>
      <c r="V2305" t="s">
        <v>34</v>
      </c>
      <c r="W2305">
        <v>2022</v>
      </c>
      <c r="Y2305" t="s">
        <v>4661</v>
      </c>
      <c r="AD2305">
        <f t="shared" si="35"/>
        <v>2304</v>
      </c>
    </row>
    <row r="2306" spans="1:30" x14ac:dyDescent="0.3">
      <c r="A2306" t="s">
        <v>29</v>
      </c>
      <c r="B2306" t="s">
        <v>4602</v>
      </c>
      <c r="E2306" t="s">
        <v>30</v>
      </c>
      <c r="F2306" t="s">
        <v>2263</v>
      </c>
      <c r="G2306" t="s">
        <v>2287</v>
      </c>
      <c r="H2306" t="s">
        <v>2304</v>
      </c>
      <c r="I2306" t="s">
        <v>79</v>
      </c>
      <c r="L2306" t="s">
        <v>114</v>
      </c>
      <c r="P2306" t="s">
        <v>44</v>
      </c>
      <c r="U2306" t="str">
        <f>CONCATENATE(Parameter[[#This Row],[Use Case 1]],";",Parameter[[#This Row],[Use Case 2]],";",Parameter[[#This Row],[Use Case 3]],";",Parameter[[#This Row],[Use Case 4]],";",Parameter[[#This Row],[Use Case 5]],";")</f>
        <v>Kostenermittlung;;;;;</v>
      </c>
      <c r="V2306" t="s">
        <v>34</v>
      </c>
      <c r="W2306">
        <v>2022</v>
      </c>
      <c r="Y2306" t="s">
        <v>4661</v>
      </c>
      <c r="AD2306">
        <f t="shared" si="35"/>
        <v>2305</v>
      </c>
    </row>
    <row r="2307" spans="1:30" x14ac:dyDescent="0.3">
      <c r="A2307" t="s">
        <v>29</v>
      </c>
      <c r="B2307" t="s">
        <v>4602</v>
      </c>
      <c r="E2307" t="s">
        <v>30</v>
      </c>
      <c r="F2307" t="s">
        <v>2263</v>
      </c>
      <c r="G2307" t="s">
        <v>2287</v>
      </c>
      <c r="H2307" t="s">
        <v>3040</v>
      </c>
      <c r="I2307" t="s">
        <v>79</v>
      </c>
      <c r="L2307" t="s">
        <v>1685</v>
      </c>
      <c r="P2307" t="s">
        <v>44</v>
      </c>
      <c r="U2307" t="str">
        <f>CONCATENATE(Parameter[[#This Row],[Use Case 1]],";",Parameter[[#This Row],[Use Case 2]],";",Parameter[[#This Row],[Use Case 3]],";",Parameter[[#This Row],[Use Case 4]],";",Parameter[[#This Row],[Use Case 5]],";")</f>
        <v>Kostenermittlung;;;;;</v>
      </c>
      <c r="V2307" t="s">
        <v>34</v>
      </c>
      <c r="W2307">
        <v>2022</v>
      </c>
      <c r="Y2307" t="s">
        <v>4661</v>
      </c>
      <c r="AD2307">
        <f t="shared" si="35"/>
        <v>2306</v>
      </c>
    </row>
    <row r="2308" spans="1:30" x14ac:dyDescent="0.3">
      <c r="A2308" t="s">
        <v>29</v>
      </c>
      <c r="B2308" t="s">
        <v>4602</v>
      </c>
      <c r="E2308" t="s">
        <v>30</v>
      </c>
      <c r="F2308" t="s">
        <v>2263</v>
      </c>
      <c r="G2308" t="s">
        <v>2287</v>
      </c>
      <c r="H2308" t="s">
        <v>114</v>
      </c>
      <c r="I2308" t="s">
        <v>79</v>
      </c>
      <c r="L2308" t="s">
        <v>1686</v>
      </c>
      <c r="P2308" t="s">
        <v>44</v>
      </c>
      <c r="U2308" t="str">
        <f>CONCATENATE(Parameter[[#This Row],[Use Case 1]],";",Parameter[[#This Row],[Use Case 2]],";",Parameter[[#This Row],[Use Case 3]],";",Parameter[[#This Row],[Use Case 4]],";",Parameter[[#This Row],[Use Case 5]],";")</f>
        <v>Kostenermittlung;;;;;</v>
      </c>
      <c r="V2308" t="s">
        <v>34</v>
      </c>
      <c r="W2308">
        <v>2022</v>
      </c>
      <c r="Y2308" t="s">
        <v>4661</v>
      </c>
      <c r="AD2308">
        <f t="shared" ref="AD2308:AD2371" si="36">AD2307+1</f>
        <v>2307</v>
      </c>
    </row>
    <row r="2309" spans="1:30" x14ac:dyDescent="0.3">
      <c r="A2309" t="s">
        <v>29</v>
      </c>
      <c r="B2309" t="s">
        <v>4602</v>
      </c>
      <c r="E2309" t="s">
        <v>30</v>
      </c>
      <c r="F2309" t="s">
        <v>2263</v>
      </c>
      <c r="G2309" t="s">
        <v>2305</v>
      </c>
      <c r="H2309"/>
      <c r="I2309" t="s">
        <v>37</v>
      </c>
      <c r="J2309" t="s">
        <v>2307</v>
      </c>
      <c r="K2309" t="s">
        <v>74</v>
      </c>
      <c r="L2309" t="s">
        <v>2306</v>
      </c>
      <c r="M2309" t="s">
        <v>41</v>
      </c>
      <c r="N2309" t="s">
        <v>55</v>
      </c>
      <c r="O2309" t="s">
        <v>43</v>
      </c>
      <c r="P2309" t="s">
        <v>44</v>
      </c>
      <c r="U2309" t="str">
        <f>CONCATENATE(Parameter[[#This Row],[Use Case 1]],";",Parameter[[#This Row],[Use Case 2]],";",Parameter[[#This Row],[Use Case 3]],";",Parameter[[#This Row],[Use Case 4]],";",Parameter[[#This Row],[Use Case 5]],";")</f>
        <v>Kostenermittlung;;;;;</v>
      </c>
      <c r="V2309" t="s">
        <v>34</v>
      </c>
      <c r="W2309">
        <v>2022</v>
      </c>
      <c r="Y2309" t="s">
        <v>4661</v>
      </c>
      <c r="Z2309" t="s">
        <v>2308</v>
      </c>
      <c r="AD2309">
        <f t="shared" si="36"/>
        <v>2308</v>
      </c>
    </row>
    <row r="2310" spans="1:30" x14ac:dyDescent="0.3">
      <c r="A2310" t="s">
        <v>29</v>
      </c>
      <c r="B2310" t="s">
        <v>4602</v>
      </c>
      <c r="E2310" t="s">
        <v>30</v>
      </c>
      <c r="F2310" t="s">
        <v>2263</v>
      </c>
      <c r="G2310" t="s">
        <v>2305</v>
      </c>
      <c r="H2310" t="s">
        <v>115</v>
      </c>
      <c r="I2310" t="s">
        <v>79</v>
      </c>
      <c r="P2310" t="s">
        <v>44</v>
      </c>
      <c r="U2310" t="str">
        <f>CONCATENATE(Parameter[[#This Row],[Use Case 1]],";",Parameter[[#This Row],[Use Case 2]],";",Parameter[[#This Row],[Use Case 3]],";",Parameter[[#This Row],[Use Case 4]],";",Parameter[[#This Row],[Use Case 5]],";")</f>
        <v>Kostenermittlung;;;;;</v>
      </c>
      <c r="V2310" t="s">
        <v>34</v>
      </c>
      <c r="W2310">
        <v>2022</v>
      </c>
      <c r="Y2310" t="s">
        <v>4661</v>
      </c>
      <c r="AD2310">
        <f t="shared" si="36"/>
        <v>2309</v>
      </c>
    </row>
    <row r="2311" spans="1:30" x14ac:dyDescent="0.3">
      <c r="A2311" t="s">
        <v>29</v>
      </c>
      <c r="B2311" t="s">
        <v>4602</v>
      </c>
      <c r="E2311" t="s">
        <v>30</v>
      </c>
      <c r="F2311" t="s">
        <v>2263</v>
      </c>
      <c r="G2311" t="s">
        <v>2305</v>
      </c>
      <c r="H2311" t="s">
        <v>1686</v>
      </c>
      <c r="I2311" t="s">
        <v>79</v>
      </c>
      <c r="P2311" t="s">
        <v>44</v>
      </c>
      <c r="U2311" t="str">
        <f>CONCATENATE(Parameter[[#This Row],[Use Case 1]],";",Parameter[[#This Row],[Use Case 2]],";",Parameter[[#This Row],[Use Case 3]],";",Parameter[[#This Row],[Use Case 4]],";",Parameter[[#This Row],[Use Case 5]],";")</f>
        <v>Kostenermittlung;;;;;</v>
      </c>
      <c r="V2311" t="s">
        <v>34</v>
      </c>
      <c r="W2311">
        <v>2022</v>
      </c>
      <c r="Y2311" t="s">
        <v>4661</v>
      </c>
      <c r="AD2311">
        <f t="shared" si="36"/>
        <v>2310</v>
      </c>
    </row>
    <row r="2312" spans="1:30" x14ac:dyDescent="0.3">
      <c r="A2312" t="s">
        <v>29</v>
      </c>
      <c r="B2312" t="s">
        <v>4602</v>
      </c>
      <c r="E2312" t="s">
        <v>30</v>
      </c>
      <c r="F2312" t="s">
        <v>2263</v>
      </c>
      <c r="G2312" t="s">
        <v>2305</v>
      </c>
      <c r="H2312">
        <v>1</v>
      </c>
      <c r="I2312" t="s">
        <v>79</v>
      </c>
      <c r="P2312" t="s">
        <v>44</v>
      </c>
      <c r="U2312" t="str">
        <f>CONCATENATE(Parameter[[#This Row],[Use Case 1]],";",Parameter[[#This Row],[Use Case 2]],";",Parameter[[#This Row],[Use Case 3]],";",Parameter[[#This Row],[Use Case 4]],";",Parameter[[#This Row],[Use Case 5]],";")</f>
        <v>Kostenermittlung;;;;;</v>
      </c>
      <c r="V2312" t="s">
        <v>34</v>
      </c>
      <c r="W2312">
        <v>2022</v>
      </c>
      <c r="Y2312" t="s">
        <v>4661</v>
      </c>
      <c r="AD2312">
        <f t="shared" si="36"/>
        <v>2311</v>
      </c>
    </row>
    <row r="2313" spans="1:30" x14ac:dyDescent="0.3">
      <c r="A2313" t="s">
        <v>29</v>
      </c>
      <c r="B2313" t="s">
        <v>4602</v>
      </c>
      <c r="E2313" t="s">
        <v>30</v>
      </c>
      <c r="F2313" t="s">
        <v>2263</v>
      </c>
      <c r="G2313" t="s">
        <v>2305</v>
      </c>
      <c r="H2313">
        <v>2</v>
      </c>
      <c r="I2313" t="s">
        <v>79</v>
      </c>
      <c r="P2313" t="s">
        <v>44</v>
      </c>
      <c r="U2313" t="str">
        <f>CONCATENATE(Parameter[[#This Row],[Use Case 1]],";",Parameter[[#This Row],[Use Case 2]],";",Parameter[[#This Row],[Use Case 3]],";",Parameter[[#This Row],[Use Case 4]],";",Parameter[[#This Row],[Use Case 5]],";")</f>
        <v>Kostenermittlung;;;;;</v>
      </c>
      <c r="V2313" t="s">
        <v>34</v>
      </c>
      <c r="W2313">
        <v>2022</v>
      </c>
      <c r="Y2313" t="s">
        <v>4661</v>
      </c>
      <c r="AD2313">
        <f t="shared" si="36"/>
        <v>2312</v>
      </c>
    </row>
    <row r="2314" spans="1:30" x14ac:dyDescent="0.3">
      <c r="A2314" t="s">
        <v>29</v>
      </c>
      <c r="B2314" t="s">
        <v>4602</v>
      </c>
      <c r="E2314" t="s">
        <v>30</v>
      </c>
      <c r="F2314" t="s">
        <v>2263</v>
      </c>
      <c r="G2314" t="s">
        <v>2305</v>
      </c>
      <c r="H2314" t="s">
        <v>3040</v>
      </c>
      <c r="I2314" t="s">
        <v>79</v>
      </c>
      <c r="P2314" t="s">
        <v>44</v>
      </c>
      <c r="U2314" t="str">
        <f>CONCATENATE(Parameter[[#This Row],[Use Case 1]],";",Parameter[[#This Row],[Use Case 2]],";",Parameter[[#This Row],[Use Case 3]],";",Parameter[[#This Row],[Use Case 4]],";",Parameter[[#This Row],[Use Case 5]],";")</f>
        <v>Kostenermittlung;;;;;</v>
      </c>
      <c r="V2314" t="s">
        <v>34</v>
      </c>
      <c r="W2314">
        <v>2022</v>
      </c>
      <c r="Y2314" t="s">
        <v>4661</v>
      </c>
      <c r="AD2314">
        <f t="shared" si="36"/>
        <v>2313</v>
      </c>
    </row>
    <row r="2315" spans="1:30" x14ac:dyDescent="0.3">
      <c r="A2315" t="s">
        <v>29</v>
      </c>
      <c r="B2315" t="s">
        <v>4602</v>
      </c>
      <c r="E2315" t="s">
        <v>30</v>
      </c>
      <c r="F2315" t="s">
        <v>2263</v>
      </c>
      <c r="G2315" t="s">
        <v>2305</v>
      </c>
      <c r="H2315" t="s">
        <v>114</v>
      </c>
      <c r="I2315" t="s">
        <v>79</v>
      </c>
      <c r="P2315" t="s">
        <v>44</v>
      </c>
      <c r="U2315" t="str">
        <f>CONCATENATE(Parameter[[#This Row],[Use Case 1]],";",Parameter[[#This Row],[Use Case 2]],";",Parameter[[#This Row],[Use Case 3]],";",Parameter[[#This Row],[Use Case 4]],";",Parameter[[#This Row],[Use Case 5]],";")</f>
        <v>Kostenermittlung;;;;;</v>
      </c>
      <c r="V2315" t="s">
        <v>34</v>
      </c>
      <c r="W2315">
        <v>2022</v>
      </c>
      <c r="Y2315" t="s">
        <v>4661</v>
      </c>
      <c r="AD2315">
        <f t="shared" si="36"/>
        <v>2314</v>
      </c>
    </row>
    <row r="2316" spans="1:30" x14ac:dyDescent="0.3">
      <c r="A2316" t="s">
        <v>29</v>
      </c>
      <c r="B2316" t="s">
        <v>4602</v>
      </c>
      <c r="E2316" t="s">
        <v>30</v>
      </c>
      <c r="F2316" t="s">
        <v>2263</v>
      </c>
      <c r="G2316" t="s">
        <v>2309</v>
      </c>
      <c r="H2316"/>
      <c r="I2316" t="s">
        <v>37</v>
      </c>
      <c r="J2316" t="s">
        <v>2311</v>
      </c>
      <c r="K2316" t="s">
        <v>99</v>
      </c>
      <c r="L2316" t="s">
        <v>2310</v>
      </c>
      <c r="M2316" t="s">
        <v>41</v>
      </c>
      <c r="N2316" t="s">
        <v>55</v>
      </c>
      <c r="O2316" t="s">
        <v>43</v>
      </c>
      <c r="P2316" t="s">
        <v>44</v>
      </c>
      <c r="U2316" t="str">
        <f>CONCATENATE(Parameter[[#This Row],[Use Case 1]],";",Parameter[[#This Row],[Use Case 2]],";",Parameter[[#This Row],[Use Case 3]],";",Parameter[[#This Row],[Use Case 4]],";",Parameter[[#This Row],[Use Case 5]],";")</f>
        <v>Kostenermittlung;;;;;</v>
      </c>
      <c r="V2316" t="s">
        <v>34</v>
      </c>
      <c r="W2316">
        <v>2022</v>
      </c>
      <c r="Y2316" t="s">
        <v>4661</v>
      </c>
      <c r="Z2316" t="str">
        <f>"Asi_"&amp;MID(J2316,3,40)</f>
        <v>Asi_AVRatio</v>
      </c>
      <c r="AD2316">
        <f t="shared" si="36"/>
        <v>2315</v>
      </c>
    </row>
    <row r="2317" spans="1:30" x14ac:dyDescent="0.3">
      <c r="A2317" t="s">
        <v>29</v>
      </c>
      <c r="B2317" t="s">
        <v>4602</v>
      </c>
      <c r="E2317" t="s">
        <v>30</v>
      </c>
      <c r="F2317" t="s">
        <v>2263</v>
      </c>
      <c r="G2317" t="s">
        <v>2312</v>
      </c>
      <c r="H2317"/>
      <c r="I2317" t="s">
        <v>37</v>
      </c>
      <c r="J2317" t="s">
        <v>2314</v>
      </c>
      <c r="K2317" t="s">
        <v>47</v>
      </c>
      <c r="L2317" t="s">
        <v>2313</v>
      </c>
      <c r="M2317" t="s">
        <v>41</v>
      </c>
      <c r="N2317" t="s">
        <v>55</v>
      </c>
      <c r="O2317" t="s">
        <v>43</v>
      </c>
      <c r="P2317" t="s">
        <v>44</v>
      </c>
      <c r="U2317" t="str">
        <f>CONCATENATE(Parameter[[#This Row],[Use Case 1]],";",Parameter[[#This Row],[Use Case 2]],";",Parameter[[#This Row],[Use Case 3]],";",Parameter[[#This Row],[Use Case 4]],";",Parameter[[#This Row],[Use Case 5]],";")</f>
        <v>Kostenermittlung;;;;;</v>
      </c>
      <c r="V2317" t="s">
        <v>34</v>
      </c>
      <c r="W2317">
        <v>2022</v>
      </c>
      <c r="Y2317" t="s">
        <v>4661</v>
      </c>
      <c r="Z2317" t="s">
        <v>2315</v>
      </c>
      <c r="AD2317">
        <f t="shared" si="36"/>
        <v>2316</v>
      </c>
    </row>
    <row r="2318" spans="1:30" x14ac:dyDescent="0.3">
      <c r="A2318" t="s">
        <v>29</v>
      </c>
      <c r="B2318" t="s">
        <v>4602</v>
      </c>
      <c r="E2318" t="s">
        <v>30</v>
      </c>
      <c r="F2318" t="s">
        <v>2263</v>
      </c>
      <c r="G2318" t="s">
        <v>2316</v>
      </c>
      <c r="H2318"/>
      <c r="I2318" t="s">
        <v>37</v>
      </c>
      <c r="J2318" t="s">
        <v>2318</v>
      </c>
      <c r="K2318" t="s">
        <v>47</v>
      </c>
      <c r="L2318" t="s">
        <v>2317</v>
      </c>
      <c r="M2318" t="s">
        <v>41</v>
      </c>
      <c r="N2318" t="s">
        <v>55</v>
      </c>
      <c r="O2318" t="s">
        <v>43</v>
      </c>
      <c r="P2318" t="s">
        <v>44</v>
      </c>
      <c r="U2318" t="str">
        <f>CONCATENATE(Parameter[[#This Row],[Use Case 1]],";",Parameter[[#This Row],[Use Case 2]],";",Parameter[[#This Row],[Use Case 3]],";",Parameter[[#This Row],[Use Case 4]],";",Parameter[[#This Row],[Use Case 5]],";")</f>
        <v>Kostenermittlung;;;;;</v>
      </c>
      <c r="V2318" t="s">
        <v>34</v>
      </c>
      <c r="W2318">
        <v>2022</v>
      </c>
      <c r="Y2318" t="s">
        <v>4661</v>
      </c>
      <c r="Z2318" t="str">
        <f>"Asi_"&amp;MID(J2318,3,40)</f>
        <v>Asi_FireProtection</v>
      </c>
      <c r="AD2318">
        <f t="shared" si="36"/>
        <v>2317</v>
      </c>
    </row>
    <row r="2319" spans="1:30" x14ac:dyDescent="0.3">
      <c r="A2319" s="3" t="s">
        <v>29</v>
      </c>
      <c r="B2319" s="3" t="s">
        <v>4602</v>
      </c>
      <c r="C2319" s="3"/>
      <c r="D2319" s="3"/>
      <c r="E2319" s="3" t="s">
        <v>30</v>
      </c>
      <c r="F2319" s="3" t="s">
        <v>2319</v>
      </c>
      <c r="G2319" s="3"/>
      <c r="H2319" s="3"/>
      <c r="I2319" s="3" t="s">
        <v>32</v>
      </c>
      <c r="J2319" s="3" t="str">
        <f>F2319</f>
        <v>Pset_DoorCommon</v>
      </c>
      <c r="K2319" s="3"/>
      <c r="L2319" s="3"/>
      <c r="M2319" s="3" t="s">
        <v>607</v>
      </c>
      <c r="N2319" s="3"/>
      <c r="O2319" s="3"/>
      <c r="P2319" s="3" t="s">
        <v>44</v>
      </c>
      <c r="Q2319" s="3"/>
      <c r="R2319" s="3"/>
      <c r="S2319" s="3"/>
      <c r="T2319" s="3"/>
      <c r="U2319" s="3" t="str">
        <f>CONCATENATE(Parameter[[#This Row],[Use Case 1]],";",Parameter[[#This Row],[Use Case 2]],";",Parameter[[#This Row],[Use Case 3]],";",Parameter[[#This Row],[Use Case 4]],";",Parameter[[#This Row],[Use Case 5]],";")</f>
        <v>Kostenermittlung;;;;;</v>
      </c>
      <c r="V2319" s="3" t="s">
        <v>34</v>
      </c>
      <c r="W2319" s="3">
        <v>2022</v>
      </c>
      <c r="X2319" s="3"/>
      <c r="Y2319" s="3" t="s">
        <v>4661</v>
      </c>
      <c r="Z2319" s="3" t="str">
        <f>J2319</f>
        <v>Pset_DoorCommon</v>
      </c>
      <c r="AA2319" s="3" t="s">
        <v>4353</v>
      </c>
      <c r="AB2319" s="3"/>
      <c r="AC2319" s="3"/>
      <c r="AD2319" s="3">
        <f t="shared" si="36"/>
        <v>2318</v>
      </c>
    </row>
    <row r="2320" spans="1:30" x14ac:dyDescent="0.3">
      <c r="A2320" t="s">
        <v>29</v>
      </c>
      <c r="B2320" t="s">
        <v>4602</v>
      </c>
      <c r="E2320" t="s">
        <v>30</v>
      </c>
      <c r="F2320" t="s">
        <v>2319</v>
      </c>
      <c r="G2320" t="s">
        <v>2514</v>
      </c>
      <c r="H2320"/>
      <c r="I2320" t="s">
        <v>37</v>
      </c>
      <c r="J2320" t="s">
        <v>643</v>
      </c>
      <c r="K2320" t="s">
        <v>47</v>
      </c>
      <c r="L2320" t="s">
        <v>642</v>
      </c>
      <c r="M2320" t="s">
        <v>41</v>
      </c>
      <c r="N2320" t="s">
        <v>50</v>
      </c>
      <c r="O2320" t="s">
        <v>43</v>
      </c>
      <c r="P2320" t="s">
        <v>44</v>
      </c>
      <c r="U2320" t="str">
        <f>CONCATENATE(Parameter[[#This Row],[Use Case 1]],";",Parameter[[#This Row],[Use Case 2]],";",Parameter[[#This Row],[Use Case 3]],";",Parameter[[#This Row],[Use Case 4]],";",Parameter[[#This Row],[Use Case 5]],";")</f>
        <v>Kostenermittlung;;;;;</v>
      </c>
      <c r="V2320" t="s">
        <v>34</v>
      </c>
      <c r="W2320">
        <v>2022</v>
      </c>
      <c r="Y2320" t="s">
        <v>4661</v>
      </c>
      <c r="Z2320" t="s">
        <v>644</v>
      </c>
      <c r="AD2320">
        <f t="shared" si="36"/>
        <v>2319</v>
      </c>
    </row>
    <row r="2321" spans="1:30" x14ac:dyDescent="0.3">
      <c r="A2321" t="s">
        <v>29</v>
      </c>
      <c r="B2321" t="s">
        <v>4602</v>
      </c>
      <c r="E2321" t="s">
        <v>30</v>
      </c>
      <c r="F2321" t="s">
        <v>2319</v>
      </c>
      <c r="G2321" t="s">
        <v>653</v>
      </c>
      <c r="H2321"/>
      <c r="I2321" t="s">
        <v>37</v>
      </c>
      <c r="J2321" t="s">
        <v>655</v>
      </c>
      <c r="K2321" t="s">
        <v>74</v>
      </c>
      <c r="L2321" t="s">
        <v>654</v>
      </c>
      <c r="M2321" t="s">
        <v>41</v>
      </c>
      <c r="N2321" t="s">
        <v>55</v>
      </c>
      <c r="O2321" t="s">
        <v>43</v>
      </c>
      <c r="P2321" t="s">
        <v>44</v>
      </c>
      <c r="U2321" t="str">
        <f>CONCATENATE(Parameter[[#This Row],[Use Case 1]],";",Parameter[[#This Row],[Use Case 2]],";",Parameter[[#This Row],[Use Case 3]],";",Parameter[[#This Row],[Use Case 4]],";",Parameter[[#This Row],[Use Case 5]],";")</f>
        <v>Kostenermittlung;;;;;</v>
      </c>
      <c r="V2321" t="s">
        <v>34</v>
      </c>
      <c r="W2321">
        <v>2022</v>
      </c>
      <c r="Y2321" t="s">
        <v>4661</v>
      </c>
      <c r="Z2321" t="s">
        <v>2320</v>
      </c>
      <c r="AB2321" t="s">
        <v>4420</v>
      </c>
      <c r="AC2321" t="s">
        <v>4421</v>
      </c>
      <c r="AD2321">
        <f t="shared" si="36"/>
        <v>2320</v>
      </c>
    </row>
    <row r="2322" spans="1:30" x14ac:dyDescent="0.3">
      <c r="A2322" t="s">
        <v>29</v>
      </c>
      <c r="B2322" t="s">
        <v>4602</v>
      </c>
      <c r="E2322" t="s">
        <v>30</v>
      </c>
      <c r="F2322" t="s">
        <v>2319</v>
      </c>
      <c r="G2322" t="s">
        <v>653</v>
      </c>
      <c r="H2322" t="s">
        <v>115</v>
      </c>
      <c r="I2322" t="s">
        <v>79</v>
      </c>
      <c r="P2322" t="s">
        <v>44</v>
      </c>
      <c r="U2322" t="str">
        <f>CONCATENATE(Parameter[[#This Row],[Use Case 1]],";",Parameter[[#This Row],[Use Case 2]],";",Parameter[[#This Row],[Use Case 3]],";",Parameter[[#This Row],[Use Case 4]],";",Parameter[[#This Row],[Use Case 5]],";")</f>
        <v>Kostenermittlung;;;;;</v>
      </c>
      <c r="V2322" t="s">
        <v>34</v>
      </c>
      <c r="W2322">
        <v>2022</v>
      </c>
      <c r="Y2322" t="s">
        <v>4661</v>
      </c>
      <c r="AD2322">
        <f t="shared" si="36"/>
        <v>2321</v>
      </c>
    </row>
    <row r="2323" spans="1:30" x14ac:dyDescent="0.3">
      <c r="A2323" t="s">
        <v>29</v>
      </c>
      <c r="B2323" t="s">
        <v>4602</v>
      </c>
      <c r="E2323" t="s">
        <v>30</v>
      </c>
      <c r="F2323" t="s">
        <v>2319</v>
      </c>
      <c r="G2323" t="s">
        <v>653</v>
      </c>
      <c r="H2323" t="s">
        <v>1686</v>
      </c>
      <c r="I2323" t="s">
        <v>79</v>
      </c>
      <c r="P2323" t="s">
        <v>44</v>
      </c>
      <c r="U2323" t="str">
        <f>CONCATENATE(Parameter[[#This Row],[Use Case 1]],";",Parameter[[#This Row],[Use Case 2]],";",Parameter[[#This Row],[Use Case 3]],";",Parameter[[#This Row],[Use Case 4]],";",Parameter[[#This Row],[Use Case 5]],";")</f>
        <v>Kostenermittlung;;;;;</v>
      </c>
      <c r="V2323" t="s">
        <v>34</v>
      </c>
      <c r="W2323">
        <v>2022</v>
      </c>
      <c r="Y2323" t="s">
        <v>4661</v>
      </c>
      <c r="AD2323">
        <f t="shared" si="36"/>
        <v>2322</v>
      </c>
    </row>
    <row r="2324" spans="1:30" x14ac:dyDescent="0.3">
      <c r="A2324" t="s">
        <v>29</v>
      </c>
      <c r="B2324" t="s">
        <v>4602</v>
      </c>
      <c r="E2324" t="s">
        <v>30</v>
      </c>
      <c r="F2324" t="s">
        <v>2319</v>
      </c>
      <c r="G2324" t="s">
        <v>653</v>
      </c>
      <c r="H2324" t="s">
        <v>2321</v>
      </c>
      <c r="I2324" t="s">
        <v>79</v>
      </c>
      <c r="P2324" t="s">
        <v>44</v>
      </c>
      <c r="U2324" t="str">
        <f>CONCATENATE(Parameter[[#This Row],[Use Case 1]],";",Parameter[[#This Row],[Use Case 2]],";",Parameter[[#This Row],[Use Case 3]],";",Parameter[[#This Row],[Use Case 4]],";",Parameter[[#This Row],[Use Case 5]],";")</f>
        <v>Kostenermittlung;;;;;</v>
      </c>
      <c r="V2324" t="s">
        <v>34</v>
      </c>
      <c r="W2324">
        <v>2022</v>
      </c>
      <c r="Y2324" t="s">
        <v>4661</v>
      </c>
      <c r="AD2324">
        <f t="shared" si="36"/>
        <v>2323</v>
      </c>
    </row>
    <row r="2325" spans="1:30" x14ac:dyDescent="0.3">
      <c r="A2325" t="s">
        <v>29</v>
      </c>
      <c r="B2325" t="s">
        <v>4602</v>
      </c>
      <c r="E2325" t="s">
        <v>30</v>
      </c>
      <c r="F2325" t="s">
        <v>2319</v>
      </c>
      <c r="G2325" t="s">
        <v>653</v>
      </c>
      <c r="H2325" t="s">
        <v>2322</v>
      </c>
      <c r="I2325" t="s">
        <v>79</v>
      </c>
      <c r="P2325" t="s">
        <v>44</v>
      </c>
      <c r="U2325" t="str">
        <f>CONCATENATE(Parameter[[#This Row],[Use Case 1]],";",Parameter[[#This Row],[Use Case 2]],";",Parameter[[#This Row],[Use Case 3]],";",Parameter[[#This Row],[Use Case 4]],";",Parameter[[#This Row],[Use Case 5]],";")</f>
        <v>Kostenermittlung;;;;;</v>
      </c>
      <c r="V2325" t="s">
        <v>34</v>
      </c>
      <c r="W2325">
        <v>2022</v>
      </c>
      <c r="Y2325" t="s">
        <v>4661</v>
      </c>
      <c r="AD2325">
        <f t="shared" si="36"/>
        <v>2324</v>
      </c>
    </row>
    <row r="2326" spans="1:30" x14ac:dyDescent="0.3">
      <c r="A2326" t="s">
        <v>29</v>
      </c>
      <c r="B2326" t="s">
        <v>4602</v>
      </c>
      <c r="E2326" t="s">
        <v>30</v>
      </c>
      <c r="F2326" t="s">
        <v>2319</v>
      </c>
      <c r="G2326" t="s">
        <v>653</v>
      </c>
      <c r="H2326" t="s">
        <v>2323</v>
      </c>
      <c r="I2326" t="s">
        <v>79</v>
      </c>
      <c r="P2326" t="s">
        <v>44</v>
      </c>
      <c r="U2326" t="str">
        <f>CONCATENATE(Parameter[[#This Row],[Use Case 1]],";",Parameter[[#This Row],[Use Case 2]],";",Parameter[[#This Row],[Use Case 3]],";",Parameter[[#This Row],[Use Case 4]],";",Parameter[[#This Row],[Use Case 5]],";")</f>
        <v>Kostenermittlung;;;;;</v>
      </c>
      <c r="V2326" t="s">
        <v>34</v>
      </c>
      <c r="W2326">
        <v>2022</v>
      </c>
      <c r="Y2326" t="s">
        <v>4661</v>
      </c>
      <c r="AD2326">
        <f t="shared" si="36"/>
        <v>2325</v>
      </c>
    </row>
    <row r="2327" spans="1:30" x14ac:dyDescent="0.3">
      <c r="A2327" t="s">
        <v>29</v>
      </c>
      <c r="B2327" t="s">
        <v>4602</v>
      </c>
      <c r="E2327" t="s">
        <v>30</v>
      </c>
      <c r="F2327" t="s">
        <v>2319</v>
      </c>
      <c r="G2327" t="s">
        <v>653</v>
      </c>
      <c r="H2327" t="s">
        <v>2324</v>
      </c>
      <c r="I2327" t="s">
        <v>79</v>
      </c>
      <c r="P2327" t="s">
        <v>44</v>
      </c>
      <c r="U2327" t="str">
        <f>CONCATENATE(Parameter[[#This Row],[Use Case 1]],";",Parameter[[#This Row],[Use Case 2]],";",Parameter[[#This Row],[Use Case 3]],";",Parameter[[#This Row],[Use Case 4]],";",Parameter[[#This Row],[Use Case 5]],";")</f>
        <v>Kostenermittlung;;;;;</v>
      </c>
      <c r="V2327" t="s">
        <v>34</v>
      </c>
      <c r="W2327">
        <v>2022</v>
      </c>
      <c r="Y2327" t="s">
        <v>4661</v>
      </c>
      <c r="AD2327">
        <f t="shared" si="36"/>
        <v>2326</v>
      </c>
    </row>
    <row r="2328" spans="1:30" x14ac:dyDescent="0.3">
      <c r="A2328" t="s">
        <v>29</v>
      </c>
      <c r="B2328" t="s">
        <v>4602</v>
      </c>
      <c r="E2328" t="s">
        <v>30</v>
      </c>
      <c r="F2328" t="s">
        <v>2319</v>
      </c>
      <c r="G2328" t="s">
        <v>653</v>
      </c>
      <c r="H2328" t="s">
        <v>2325</v>
      </c>
      <c r="I2328" t="s">
        <v>79</v>
      </c>
      <c r="P2328" t="s">
        <v>44</v>
      </c>
      <c r="U2328" t="str">
        <f>CONCATENATE(Parameter[[#This Row],[Use Case 1]],";",Parameter[[#This Row],[Use Case 2]],";",Parameter[[#This Row],[Use Case 3]],";",Parameter[[#This Row],[Use Case 4]],";",Parameter[[#This Row],[Use Case 5]],";")</f>
        <v>Kostenermittlung;;;;;</v>
      </c>
      <c r="V2328" t="s">
        <v>34</v>
      </c>
      <c r="W2328">
        <v>2022</v>
      </c>
      <c r="Y2328" t="s">
        <v>4661</v>
      </c>
      <c r="AD2328">
        <f t="shared" si="36"/>
        <v>2327</v>
      </c>
    </row>
    <row r="2329" spans="1:30" x14ac:dyDescent="0.3">
      <c r="A2329" t="s">
        <v>29</v>
      </c>
      <c r="B2329" t="s">
        <v>4602</v>
      </c>
      <c r="E2329" t="s">
        <v>30</v>
      </c>
      <c r="F2329" t="s">
        <v>2319</v>
      </c>
      <c r="G2329" t="s">
        <v>653</v>
      </c>
      <c r="H2329" t="s">
        <v>2326</v>
      </c>
      <c r="I2329" t="s">
        <v>79</v>
      </c>
      <c r="P2329" t="s">
        <v>44</v>
      </c>
      <c r="U2329" t="str">
        <f>CONCATENATE(Parameter[[#This Row],[Use Case 1]],";",Parameter[[#This Row],[Use Case 2]],";",Parameter[[#This Row],[Use Case 3]],";",Parameter[[#This Row],[Use Case 4]],";",Parameter[[#This Row],[Use Case 5]],";")</f>
        <v>Kostenermittlung;;;;;</v>
      </c>
      <c r="V2329" t="s">
        <v>34</v>
      </c>
      <c r="W2329">
        <v>2022</v>
      </c>
      <c r="Y2329" t="s">
        <v>4661</v>
      </c>
      <c r="AD2329">
        <f t="shared" si="36"/>
        <v>2328</v>
      </c>
    </row>
    <row r="2330" spans="1:30" x14ac:dyDescent="0.3">
      <c r="A2330" t="s">
        <v>29</v>
      </c>
      <c r="B2330" t="s">
        <v>4602</v>
      </c>
      <c r="E2330" t="s">
        <v>30</v>
      </c>
      <c r="F2330" t="s">
        <v>2319</v>
      </c>
      <c r="G2330" t="s">
        <v>653</v>
      </c>
      <c r="H2330" t="s">
        <v>2327</v>
      </c>
      <c r="I2330" t="s">
        <v>79</v>
      </c>
      <c r="P2330" t="s">
        <v>44</v>
      </c>
      <c r="U2330" t="str">
        <f>CONCATENATE(Parameter[[#This Row],[Use Case 1]],";",Parameter[[#This Row],[Use Case 2]],";",Parameter[[#This Row],[Use Case 3]],";",Parameter[[#This Row],[Use Case 4]],";",Parameter[[#This Row],[Use Case 5]],";")</f>
        <v>Kostenermittlung;;;;;</v>
      </c>
      <c r="V2330" t="s">
        <v>34</v>
      </c>
      <c r="W2330">
        <v>2022</v>
      </c>
      <c r="Y2330" t="s">
        <v>4661</v>
      </c>
      <c r="AD2330">
        <f t="shared" si="36"/>
        <v>2329</v>
      </c>
    </row>
    <row r="2331" spans="1:30" x14ac:dyDescent="0.3">
      <c r="A2331" t="s">
        <v>29</v>
      </c>
      <c r="B2331" t="s">
        <v>4602</v>
      </c>
      <c r="E2331" t="s">
        <v>30</v>
      </c>
      <c r="F2331" t="s">
        <v>2319</v>
      </c>
      <c r="G2331" t="s">
        <v>653</v>
      </c>
      <c r="H2331" t="s">
        <v>2328</v>
      </c>
      <c r="I2331" t="s">
        <v>79</v>
      </c>
      <c r="P2331" t="s">
        <v>44</v>
      </c>
      <c r="U2331" t="str">
        <f>CONCATENATE(Parameter[[#This Row],[Use Case 1]],";",Parameter[[#This Row],[Use Case 2]],";",Parameter[[#This Row],[Use Case 3]],";",Parameter[[#This Row],[Use Case 4]],";",Parameter[[#This Row],[Use Case 5]],";")</f>
        <v>Kostenermittlung;;;;;</v>
      </c>
      <c r="V2331" t="s">
        <v>34</v>
      </c>
      <c r="W2331">
        <v>2022</v>
      </c>
      <c r="Y2331" t="s">
        <v>4661</v>
      </c>
      <c r="AD2331">
        <f t="shared" si="36"/>
        <v>2330</v>
      </c>
    </row>
    <row r="2332" spans="1:30" x14ac:dyDescent="0.3">
      <c r="A2332" t="s">
        <v>29</v>
      </c>
      <c r="B2332" t="s">
        <v>4602</v>
      </c>
      <c r="E2332" t="s">
        <v>30</v>
      </c>
      <c r="F2332" t="s">
        <v>2319</v>
      </c>
      <c r="G2332" t="s">
        <v>653</v>
      </c>
      <c r="H2332" t="s">
        <v>2329</v>
      </c>
      <c r="I2332" t="s">
        <v>79</v>
      </c>
      <c r="P2332" t="s">
        <v>44</v>
      </c>
      <c r="U2332" t="str">
        <f>CONCATENATE(Parameter[[#This Row],[Use Case 1]],";",Parameter[[#This Row],[Use Case 2]],";",Parameter[[#This Row],[Use Case 3]],";",Parameter[[#This Row],[Use Case 4]],";",Parameter[[#This Row],[Use Case 5]],";")</f>
        <v>Kostenermittlung;;;;;</v>
      </c>
      <c r="V2332" t="s">
        <v>34</v>
      </c>
      <c r="W2332">
        <v>2022</v>
      </c>
      <c r="Y2332" t="s">
        <v>4661</v>
      </c>
      <c r="AD2332">
        <f t="shared" si="36"/>
        <v>2331</v>
      </c>
    </row>
    <row r="2333" spans="1:30" x14ac:dyDescent="0.3">
      <c r="A2333" t="s">
        <v>29</v>
      </c>
      <c r="B2333" t="s">
        <v>4602</v>
      </c>
      <c r="E2333" t="s">
        <v>30</v>
      </c>
      <c r="F2333" t="s">
        <v>2319</v>
      </c>
      <c r="G2333" t="s">
        <v>653</v>
      </c>
      <c r="H2333" t="s">
        <v>2330</v>
      </c>
      <c r="I2333" t="s">
        <v>79</v>
      </c>
      <c r="P2333" t="s">
        <v>44</v>
      </c>
      <c r="U2333" t="str">
        <f>CONCATENATE(Parameter[[#This Row],[Use Case 1]],";",Parameter[[#This Row],[Use Case 2]],";",Parameter[[#This Row],[Use Case 3]],";",Parameter[[#This Row],[Use Case 4]],";",Parameter[[#This Row],[Use Case 5]],";")</f>
        <v>Kostenermittlung;;;;;</v>
      </c>
      <c r="V2333" t="s">
        <v>34</v>
      </c>
      <c r="W2333">
        <v>2022</v>
      </c>
      <c r="Y2333" t="s">
        <v>4661</v>
      </c>
      <c r="AD2333">
        <f t="shared" si="36"/>
        <v>2332</v>
      </c>
    </row>
    <row r="2334" spans="1:30" x14ac:dyDescent="0.3">
      <c r="A2334" t="s">
        <v>29</v>
      </c>
      <c r="B2334" t="s">
        <v>4602</v>
      </c>
      <c r="E2334" t="s">
        <v>30</v>
      </c>
      <c r="F2334" t="s">
        <v>2319</v>
      </c>
      <c r="G2334" t="s">
        <v>653</v>
      </c>
      <c r="H2334" t="s">
        <v>2331</v>
      </c>
      <c r="I2334" t="s">
        <v>79</v>
      </c>
      <c r="P2334" t="s">
        <v>44</v>
      </c>
      <c r="U2334" t="str">
        <f>CONCATENATE(Parameter[[#This Row],[Use Case 1]],";",Parameter[[#This Row],[Use Case 2]],";",Parameter[[#This Row],[Use Case 3]],";",Parameter[[#This Row],[Use Case 4]],";",Parameter[[#This Row],[Use Case 5]],";")</f>
        <v>Kostenermittlung;;;;;</v>
      </c>
      <c r="V2334" t="s">
        <v>34</v>
      </c>
      <c r="W2334">
        <v>2022</v>
      </c>
      <c r="Y2334" t="s">
        <v>4661</v>
      </c>
      <c r="AD2334">
        <f t="shared" si="36"/>
        <v>2333</v>
      </c>
    </row>
    <row r="2335" spans="1:30" x14ac:dyDescent="0.3">
      <c r="A2335" t="s">
        <v>29</v>
      </c>
      <c r="B2335" t="s">
        <v>4602</v>
      </c>
      <c r="E2335" t="s">
        <v>30</v>
      </c>
      <c r="F2335" t="s">
        <v>2319</v>
      </c>
      <c r="G2335" t="s">
        <v>653</v>
      </c>
      <c r="H2335" t="s">
        <v>2332</v>
      </c>
      <c r="I2335" t="s">
        <v>79</v>
      </c>
      <c r="P2335" t="s">
        <v>44</v>
      </c>
      <c r="U2335" t="str">
        <f>CONCATENATE(Parameter[[#This Row],[Use Case 1]],";",Parameter[[#This Row],[Use Case 2]],";",Parameter[[#This Row],[Use Case 3]],";",Parameter[[#This Row],[Use Case 4]],";",Parameter[[#This Row],[Use Case 5]],";")</f>
        <v>Kostenermittlung;;;;;</v>
      </c>
      <c r="V2335" t="s">
        <v>34</v>
      </c>
      <c r="W2335">
        <v>2022</v>
      </c>
      <c r="Y2335" t="s">
        <v>4661</v>
      </c>
      <c r="AD2335">
        <f t="shared" si="36"/>
        <v>2334</v>
      </c>
    </row>
    <row r="2336" spans="1:30" x14ac:dyDescent="0.3">
      <c r="A2336" t="s">
        <v>29</v>
      </c>
      <c r="B2336" t="s">
        <v>4602</v>
      </c>
      <c r="E2336" t="s">
        <v>30</v>
      </c>
      <c r="F2336" t="s">
        <v>2319</v>
      </c>
      <c r="G2336" t="s">
        <v>653</v>
      </c>
      <c r="H2336" t="s">
        <v>3040</v>
      </c>
      <c r="I2336" t="s">
        <v>79</v>
      </c>
      <c r="P2336" t="s">
        <v>44</v>
      </c>
      <c r="U2336" t="str">
        <f>CONCATENATE(Parameter[[#This Row],[Use Case 1]],";",Parameter[[#This Row],[Use Case 2]],";",Parameter[[#This Row],[Use Case 3]],";",Parameter[[#This Row],[Use Case 4]],";",Parameter[[#This Row],[Use Case 5]],";")</f>
        <v>Kostenermittlung;;;;;</v>
      </c>
      <c r="V2336" t="s">
        <v>34</v>
      </c>
      <c r="W2336">
        <v>2022</v>
      </c>
      <c r="Y2336" t="s">
        <v>4661</v>
      </c>
      <c r="AD2336">
        <f t="shared" si="36"/>
        <v>2335</v>
      </c>
    </row>
    <row r="2337" spans="1:30" x14ac:dyDescent="0.3">
      <c r="A2337" t="s">
        <v>29</v>
      </c>
      <c r="B2337" t="s">
        <v>4602</v>
      </c>
      <c r="E2337" t="s">
        <v>30</v>
      </c>
      <c r="F2337" t="s">
        <v>2319</v>
      </c>
      <c r="G2337" t="s">
        <v>653</v>
      </c>
      <c r="H2337" t="s">
        <v>114</v>
      </c>
      <c r="I2337" t="s">
        <v>79</v>
      </c>
      <c r="P2337" t="s">
        <v>44</v>
      </c>
      <c r="U2337" t="str">
        <f>CONCATENATE(Parameter[[#This Row],[Use Case 1]],";",Parameter[[#This Row],[Use Case 2]],";",Parameter[[#This Row],[Use Case 3]],";",Parameter[[#This Row],[Use Case 4]],";",Parameter[[#This Row],[Use Case 5]],";")</f>
        <v>Kostenermittlung;;;;;</v>
      </c>
      <c r="V2337" t="s">
        <v>34</v>
      </c>
      <c r="W2337">
        <v>2022</v>
      </c>
      <c r="Y2337" t="s">
        <v>4661</v>
      </c>
      <c r="AD2337">
        <f t="shared" si="36"/>
        <v>2336</v>
      </c>
    </row>
    <row r="2338" spans="1:30" x14ac:dyDescent="0.3">
      <c r="A2338" t="s">
        <v>29</v>
      </c>
      <c r="B2338" t="s">
        <v>4602</v>
      </c>
      <c r="E2338" t="s">
        <v>30</v>
      </c>
      <c r="F2338" t="s">
        <v>2319</v>
      </c>
      <c r="G2338" t="s">
        <v>2333</v>
      </c>
      <c r="H2338"/>
      <c r="I2338" t="s">
        <v>37</v>
      </c>
      <c r="J2338" t="s">
        <v>789</v>
      </c>
      <c r="K2338" t="s">
        <v>74</v>
      </c>
      <c r="L2338" t="s">
        <v>2334</v>
      </c>
      <c r="M2338" t="s">
        <v>41</v>
      </c>
      <c r="N2338" t="s">
        <v>55</v>
      </c>
      <c r="O2338" t="s">
        <v>43</v>
      </c>
      <c r="P2338" t="s">
        <v>44</v>
      </c>
      <c r="U2338" t="str">
        <f>CONCATENATE(Parameter[[#This Row],[Use Case 1]],";",Parameter[[#This Row],[Use Case 2]],";",Parameter[[#This Row],[Use Case 3]],";",Parameter[[#This Row],[Use Case 4]],";",Parameter[[#This Row],[Use Case 5]],";")</f>
        <v>Kostenermittlung;;;;;</v>
      </c>
      <c r="V2338" t="s">
        <v>34</v>
      </c>
      <c r="W2338">
        <v>2022</v>
      </c>
      <c r="Y2338" t="s">
        <v>4661</v>
      </c>
      <c r="Z2338" t="s">
        <v>2335</v>
      </c>
      <c r="AD2338">
        <f t="shared" si="36"/>
        <v>2337</v>
      </c>
    </row>
    <row r="2339" spans="1:30" x14ac:dyDescent="0.3">
      <c r="A2339" t="s">
        <v>29</v>
      </c>
      <c r="B2339" t="s">
        <v>4602</v>
      </c>
      <c r="E2339" t="s">
        <v>30</v>
      </c>
      <c r="F2339" t="s">
        <v>2319</v>
      </c>
      <c r="G2339" t="s">
        <v>2333</v>
      </c>
      <c r="H2339" t="s">
        <v>115</v>
      </c>
      <c r="I2339" t="s">
        <v>79</v>
      </c>
      <c r="P2339" t="s">
        <v>44</v>
      </c>
      <c r="U2339" t="str">
        <f>CONCATENATE(Parameter[[#This Row],[Use Case 1]],";",Parameter[[#This Row],[Use Case 2]],";",Parameter[[#This Row],[Use Case 3]],";",Parameter[[#This Row],[Use Case 4]],";",Parameter[[#This Row],[Use Case 5]],";")</f>
        <v>Kostenermittlung;;;;;</v>
      </c>
      <c r="V2339" t="s">
        <v>34</v>
      </c>
      <c r="W2339">
        <v>2022</v>
      </c>
      <c r="Y2339" t="s">
        <v>4661</v>
      </c>
      <c r="AD2339">
        <f t="shared" si="36"/>
        <v>2338</v>
      </c>
    </row>
    <row r="2340" spans="1:30" x14ac:dyDescent="0.3">
      <c r="A2340" t="s">
        <v>29</v>
      </c>
      <c r="B2340" t="s">
        <v>4602</v>
      </c>
      <c r="E2340" t="s">
        <v>30</v>
      </c>
      <c r="F2340" t="s">
        <v>2319</v>
      </c>
      <c r="G2340" t="s">
        <v>2333</v>
      </c>
      <c r="H2340" t="s">
        <v>1686</v>
      </c>
      <c r="I2340" t="s">
        <v>79</v>
      </c>
      <c r="P2340" t="s">
        <v>44</v>
      </c>
      <c r="U2340" t="str">
        <f>CONCATENATE(Parameter[[#This Row],[Use Case 1]],";",Parameter[[#This Row],[Use Case 2]],";",Parameter[[#This Row],[Use Case 3]],";",Parameter[[#This Row],[Use Case 4]],";",Parameter[[#This Row],[Use Case 5]],";")</f>
        <v>Kostenermittlung;;;;;</v>
      </c>
      <c r="V2340" t="s">
        <v>34</v>
      </c>
      <c r="W2340">
        <v>2022</v>
      </c>
      <c r="Y2340" t="s">
        <v>4661</v>
      </c>
      <c r="AD2340">
        <f t="shared" si="36"/>
        <v>2339</v>
      </c>
    </row>
    <row r="2341" spans="1:30" x14ac:dyDescent="0.3">
      <c r="A2341" t="s">
        <v>29</v>
      </c>
      <c r="B2341" t="s">
        <v>4602</v>
      </c>
      <c r="E2341" t="s">
        <v>30</v>
      </c>
      <c r="F2341" t="s">
        <v>2319</v>
      </c>
      <c r="G2341" t="s">
        <v>2333</v>
      </c>
      <c r="H2341" t="s">
        <v>2336</v>
      </c>
      <c r="I2341" t="s">
        <v>79</v>
      </c>
      <c r="P2341" t="s">
        <v>44</v>
      </c>
      <c r="U2341" t="str">
        <f>CONCATENATE(Parameter[[#This Row],[Use Case 1]],";",Parameter[[#This Row],[Use Case 2]],";",Parameter[[#This Row],[Use Case 3]],";",Parameter[[#This Row],[Use Case 4]],";",Parameter[[#This Row],[Use Case 5]],";")</f>
        <v>Kostenermittlung;;;;;</v>
      </c>
      <c r="V2341" t="s">
        <v>34</v>
      </c>
      <c r="W2341">
        <v>2022</v>
      </c>
      <c r="Y2341" t="s">
        <v>4661</v>
      </c>
      <c r="AD2341">
        <f t="shared" si="36"/>
        <v>2340</v>
      </c>
    </row>
    <row r="2342" spans="1:30" x14ac:dyDescent="0.3">
      <c r="A2342" t="s">
        <v>29</v>
      </c>
      <c r="B2342" t="s">
        <v>4602</v>
      </c>
      <c r="E2342" t="s">
        <v>30</v>
      </c>
      <c r="F2342" t="s">
        <v>2319</v>
      </c>
      <c r="G2342" t="s">
        <v>2333</v>
      </c>
      <c r="H2342" t="s">
        <v>2337</v>
      </c>
      <c r="I2342" t="s">
        <v>79</v>
      </c>
      <c r="P2342" t="s">
        <v>44</v>
      </c>
      <c r="U2342" t="str">
        <f>CONCATENATE(Parameter[[#This Row],[Use Case 1]],";",Parameter[[#This Row],[Use Case 2]],";",Parameter[[#This Row],[Use Case 3]],";",Parameter[[#This Row],[Use Case 4]],";",Parameter[[#This Row],[Use Case 5]],";")</f>
        <v>Kostenermittlung;;;;;</v>
      </c>
      <c r="V2342" t="s">
        <v>34</v>
      </c>
      <c r="W2342">
        <v>2022</v>
      </c>
      <c r="Y2342" t="s">
        <v>4661</v>
      </c>
      <c r="AD2342">
        <f t="shared" si="36"/>
        <v>2341</v>
      </c>
    </row>
    <row r="2343" spans="1:30" x14ac:dyDescent="0.3">
      <c r="A2343" t="s">
        <v>29</v>
      </c>
      <c r="B2343" t="s">
        <v>4602</v>
      </c>
      <c r="E2343" t="s">
        <v>30</v>
      </c>
      <c r="F2343" t="s">
        <v>2319</v>
      </c>
      <c r="G2343" t="s">
        <v>2333</v>
      </c>
      <c r="H2343" t="s">
        <v>2338</v>
      </c>
      <c r="I2343" t="s">
        <v>79</v>
      </c>
      <c r="P2343" t="s">
        <v>44</v>
      </c>
      <c r="U2343" t="str">
        <f>CONCATENATE(Parameter[[#This Row],[Use Case 1]],";",Parameter[[#This Row],[Use Case 2]],";",Parameter[[#This Row],[Use Case 3]],";",Parameter[[#This Row],[Use Case 4]],";",Parameter[[#This Row],[Use Case 5]],";")</f>
        <v>Kostenermittlung;;;;;</v>
      </c>
      <c r="V2343" t="s">
        <v>34</v>
      </c>
      <c r="W2343">
        <v>2022</v>
      </c>
      <c r="Y2343" t="s">
        <v>4661</v>
      </c>
      <c r="AD2343">
        <f t="shared" si="36"/>
        <v>2342</v>
      </c>
    </row>
    <row r="2344" spans="1:30" x14ac:dyDescent="0.3">
      <c r="A2344" t="s">
        <v>29</v>
      </c>
      <c r="B2344" t="s">
        <v>4602</v>
      </c>
      <c r="E2344" t="s">
        <v>30</v>
      </c>
      <c r="F2344" t="s">
        <v>2319</v>
      </c>
      <c r="G2344" t="s">
        <v>2333</v>
      </c>
      <c r="H2344" t="s">
        <v>2339</v>
      </c>
      <c r="I2344" t="s">
        <v>79</v>
      </c>
      <c r="P2344" t="s">
        <v>44</v>
      </c>
      <c r="U2344" t="str">
        <f>CONCATENATE(Parameter[[#This Row],[Use Case 1]],";",Parameter[[#This Row],[Use Case 2]],";",Parameter[[#This Row],[Use Case 3]],";",Parameter[[#This Row],[Use Case 4]],";",Parameter[[#This Row],[Use Case 5]],";")</f>
        <v>Kostenermittlung;;;;;</v>
      </c>
      <c r="V2344" t="s">
        <v>34</v>
      </c>
      <c r="W2344">
        <v>2022</v>
      </c>
      <c r="Y2344" t="s">
        <v>4661</v>
      </c>
      <c r="AD2344">
        <f t="shared" si="36"/>
        <v>2343</v>
      </c>
    </row>
    <row r="2345" spans="1:30" x14ac:dyDescent="0.3">
      <c r="A2345" t="s">
        <v>29</v>
      </c>
      <c r="B2345" t="s">
        <v>4602</v>
      </c>
      <c r="E2345" t="s">
        <v>30</v>
      </c>
      <c r="F2345" t="s">
        <v>2319</v>
      </c>
      <c r="G2345" t="s">
        <v>2333</v>
      </c>
      <c r="H2345" t="s">
        <v>2340</v>
      </c>
      <c r="I2345" t="s">
        <v>79</v>
      </c>
      <c r="P2345" t="s">
        <v>44</v>
      </c>
      <c r="U2345" t="str">
        <f>CONCATENATE(Parameter[[#This Row],[Use Case 1]],";",Parameter[[#This Row],[Use Case 2]],";",Parameter[[#This Row],[Use Case 3]],";",Parameter[[#This Row],[Use Case 4]],";",Parameter[[#This Row],[Use Case 5]],";")</f>
        <v>Kostenermittlung;;;;;</v>
      </c>
      <c r="V2345" t="s">
        <v>34</v>
      </c>
      <c r="W2345">
        <v>2022</v>
      </c>
      <c r="Y2345" t="s">
        <v>4661</v>
      </c>
      <c r="AD2345">
        <f t="shared" si="36"/>
        <v>2344</v>
      </c>
    </row>
    <row r="2346" spans="1:30" x14ac:dyDescent="0.3">
      <c r="A2346" t="s">
        <v>29</v>
      </c>
      <c r="B2346" t="s">
        <v>4602</v>
      </c>
      <c r="E2346" t="s">
        <v>30</v>
      </c>
      <c r="F2346" t="s">
        <v>2319</v>
      </c>
      <c r="G2346" t="s">
        <v>2333</v>
      </c>
      <c r="H2346" t="s">
        <v>2341</v>
      </c>
      <c r="I2346" t="s">
        <v>79</v>
      </c>
      <c r="P2346" t="s">
        <v>44</v>
      </c>
      <c r="U2346" t="str">
        <f>CONCATENATE(Parameter[[#This Row],[Use Case 1]],";",Parameter[[#This Row],[Use Case 2]],";",Parameter[[#This Row],[Use Case 3]],";",Parameter[[#This Row],[Use Case 4]],";",Parameter[[#This Row],[Use Case 5]],";")</f>
        <v>Kostenermittlung;;;;;</v>
      </c>
      <c r="V2346" t="s">
        <v>34</v>
      </c>
      <c r="W2346">
        <v>2022</v>
      </c>
      <c r="Y2346" t="s">
        <v>4661</v>
      </c>
      <c r="AD2346">
        <f t="shared" si="36"/>
        <v>2345</v>
      </c>
    </row>
    <row r="2347" spans="1:30" x14ac:dyDescent="0.3">
      <c r="A2347" t="s">
        <v>29</v>
      </c>
      <c r="B2347" t="s">
        <v>4602</v>
      </c>
      <c r="E2347" t="s">
        <v>30</v>
      </c>
      <c r="F2347" t="s">
        <v>2319</v>
      </c>
      <c r="G2347" t="s">
        <v>2333</v>
      </c>
      <c r="H2347" t="s">
        <v>2342</v>
      </c>
      <c r="I2347" t="s">
        <v>79</v>
      </c>
      <c r="P2347" t="s">
        <v>44</v>
      </c>
      <c r="U2347" t="str">
        <f>CONCATENATE(Parameter[[#This Row],[Use Case 1]],";",Parameter[[#This Row],[Use Case 2]],";",Parameter[[#This Row],[Use Case 3]],";",Parameter[[#This Row],[Use Case 4]],";",Parameter[[#This Row],[Use Case 5]],";")</f>
        <v>Kostenermittlung;;;;;</v>
      </c>
      <c r="V2347" t="s">
        <v>34</v>
      </c>
      <c r="W2347">
        <v>2022</v>
      </c>
      <c r="Y2347" t="s">
        <v>4661</v>
      </c>
      <c r="AD2347">
        <f t="shared" si="36"/>
        <v>2346</v>
      </c>
    </row>
    <row r="2348" spans="1:30" x14ac:dyDescent="0.3">
      <c r="A2348" t="s">
        <v>29</v>
      </c>
      <c r="B2348" t="s">
        <v>4602</v>
      </c>
      <c r="E2348" t="s">
        <v>30</v>
      </c>
      <c r="F2348" t="s">
        <v>2319</v>
      </c>
      <c r="G2348" t="s">
        <v>2333</v>
      </c>
      <c r="H2348" t="s">
        <v>3040</v>
      </c>
      <c r="I2348" t="s">
        <v>79</v>
      </c>
      <c r="P2348" t="s">
        <v>44</v>
      </c>
      <c r="U2348" t="str">
        <f>CONCATENATE(Parameter[[#This Row],[Use Case 1]],";",Parameter[[#This Row],[Use Case 2]],";",Parameter[[#This Row],[Use Case 3]],";",Parameter[[#This Row],[Use Case 4]],";",Parameter[[#This Row],[Use Case 5]],";")</f>
        <v>Kostenermittlung;;;;;</v>
      </c>
      <c r="V2348" t="s">
        <v>34</v>
      </c>
      <c r="W2348">
        <v>2022</v>
      </c>
      <c r="Y2348" t="s">
        <v>4661</v>
      </c>
      <c r="AD2348">
        <f t="shared" si="36"/>
        <v>2347</v>
      </c>
    </row>
    <row r="2349" spans="1:30" x14ac:dyDescent="0.3">
      <c r="A2349" t="s">
        <v>29</v>
      </c>
      <c r="B2349" t="s">
        <v>4602</v>
      </c>
      <c r="E2349" t="s">
        <v>30</v>
      </c>
      <c r="F2349" t="s">
        <v>2319</v>
      </c>
      <c r="G2349" t="s">
        <v>2333</v>
      </c>
      <c r="H2349" t="s">
        <v>114</v>
      </c>
      <c r="I2349" t="s">
        <v>79</v>
      </c>
      <c r="P2349" t="s">
        <v>44</v>
      </c>
      <c r="U2349" t="str">
        <f>CONCATENATE(Parameter[[#This Row],[Use Case 1]],";",Parameter[[#This Row],[Use Case 2]],";",Parameter[[#This Row],[Use Case 3]],";",Parameter[[#This Row],[Use Case 4]],";",Parameter[[#This Row],[Use Case 5]],";")</f>
        <v>Kostenermittlung;;;;;</v>
      </c>
      <c r="V2349" t="s">
        <v>34</v>
      </c>
      <c r="W2349">
        <v>2022</v>
      </c>
      <c r="Y2349" t="s">
        <v>4661</v>
      </c>
      <c r="AD2349">
        <f t="shared" si="36"/>
        <v>2348</v>
      </c>
    </row>
    <row r="2350" spans="1:30" x14ac:dyDescent="0.3">
      <c r="A2350" t="s">
        <v>29</v>
      </c>
      <c r="B2350" t="s">
        <v>4602</v>
      </c>
      <c r="E2350" t="s">
        <v>30</v>
      </c>
      <c r="F2350" t="s">
        <v>2319</v>
      </c>
      <c r="G2350" t="s">
        <v>2343</v>
      </c>
      <c r="H2350"/>
      <c r="I2350" t="s">
        <v>37</v>
      </c>
      <c r="J2350" t="s">
        <v>2345</v>
      </c>
      <c r="K2350" t="s">
        <v>74</v>
      </c>
      <c r="L2350" t="s">
        <v>2344</v>
      </c>
      <c r="M2350" t="s">
        <v>41</v>
      </c>
      <c r="N2350" t="s">
        <v>55</v>
      </c>
      <c r="O2350" t="s">
        <v>43</v>
      </c>
      <c r="P2350" t="s">
        <v>44</v>
      </c>
      <c r="U2350" t="str">
        <f>CONCATENATE(Parameter[[#This Row],[Use Case 1]],";",Parameter[[#This Row],[Use Case 2]],";",Parameter[[#This Row],[Use Case 3]],";",Parameter[[#This Row],[Use Case 4]],";",Parameter[[#This Row],[Use Case 5]],";")</f>
        <v>Kostenermittlung;;;;;</v>
      </c>
      <c r="V2350" t="s">
        <v>34</v>
      </c>
      <c r="W2350">
        <v>2022</v>
      </c>
      <c r="Y2350" t="s">
        <v>4661</v>
      </c>
      <c r="Z2350" t="s">
        <v>2346</v>
      </c>
      <c r="AD2350">
        <f t="shared" si="36"/>
        <v>2349</v>
      </c>
    </row>
    <row r="2351" spans="1:30" x14ac:dyDescent="0.3">
      <c r="A2351" t="s">
        <v>29</v>
      </c>
      <c r="B2351" t="s">
        <v>4602</v>
      </c>
      <c r="E2351" t="s">
        <v>30</v>
      </c>
      <c r="F2351" t="s">
        <v>2319</v>
      </c>
      <c r="G2351" t="s">
        <v>2343</v>
      </c>
      <c r="H2351" t="s">
        <v>115</v>
      </c>
      <c r="I2351" t="s">
        <v>79</v>
      </c>
      <c r="P2351" t="s">
        <v>44</v>
      </c>
      <c r="U2351" t="str">
        <f>CONCATENATE(Parameter[[#This Row],[Use Case 1]],";",Parameter[[#This Row],[Use Case 2]],";",Parameter[[#This Row],[Use Case 3]],";",Parameter[[#This Row],[Use Case 4]],";",Parameter[[#This Row],[Use Case 5]],";")</f>
        <v>Kostenermittlung;;;;;</v>
      </c>
      <c r="V2351" t="s">
        <v>34</v>
      </c>
      <c r="W2351">
        <v>2022</v>
      </c>
      <c r="Y2351" t="s">
        <v>4661</v>
      </c>
      <c r="AD2351">
        <f t="shared" si="36"/>
        <v>2350</v>
      </c>
    </row>
    <row r="2352" spans="1:30" x14ac:dyDescent="0.3">
      <c r="A2352" t="s">
        <v>29</v>
      </c>
      <c r="B2352" t="s">
        <v>4602</v>
      </c>
      <c r="E2352" t="s">
        <v>30</v>
      </c>
      <c r="F2352" t="s">
        <v>2319</v>
      </c>
      <c r="G2352" t="s">
        <v>2343</v>
      </c>
      <c r="H2352" t="s">
        <v>1686</v>
      </c>
      <c r="I2352" t="s">
        <v>79</v>
      </c>
      <c r="P2352" t="s">
        <v>44</v>
      </c>
      <c r="U2352" t="str">
        <f>CONCATENATE(Parameter[[#This Row],[Use Case 1]],";",Parameter[[#This Row],[Use Case 2]],";",Parameter[[#This Row],[Use Case 3]],";",Parameter[[#This Row],[Use Case 4]],";",Parameter[[#This Row],[Use Case 5]],";")</f>
        <v>Kostenermittlung;;;;;</v>
      </c>
      <c r="V2352" t="s">
        <v>34</v>
      </c>
      <c r="W2352">
        <v>2022</v>
      </c>
      <c r="Y2352" t="s">
        <v>4661</v>
      </c>
      <c r="AD2352">
        <f t="shared" si="36"/>
        <v>2351</v>
      </c>
    </row>
    <row r="2353" spans="1:30" x14ac:dyDescent="0.3">
      <c r="A2353" t="s">
        <v>29</v>
      </c>
      <c r="B2353" t="s">
        <v>4602</v>
      </c>
      <c r="E2353" t="s">
        <v>30</v>
      </c>
      <c r="F2353" t="s">
        <v>2319</v>
      </c>
      <c r="G2353" t="s">
        <v>2343</v>
      </c>
      <c r="H2353" t="s">
        <v>2347</v>
      </c>
      <c r="I2353" t="s">
        <v>79</v>
      </c>
      <c r="P2353" t="s">
        <v>44</v>
      </c>
      <c r="U2353" t="str">
        <f>CONCATENATE(Parameter[[#This Row],[Use Case 1]],";",Parameter[[#This Row],[Use Case 2]],";",Parameter[[#This Row],[Use Case 3]],";",Parameter[[#This Row],[Use Case 4]],";",Parameter[[#This Row],[Use Case 5]],";")</f>
        <v>Kostenermittlung;;;;;</v>
      </c>
      <c r="V2353" t="s">
        <v>34</v>
      </c>
      <c r="W2353">
        <v>2022</v>
      </c>
      <c r="Y2353" t="s">
        <v>4661</v>
      </c>
      <c r="AD2353">
        <f t="shared" si="36"/>
        <v>2352</v>
      </c>
    </row>
    <row r="2354" spans="1:30" x14ac:dyDescent="0.3">
      <c r="A2354" t="s">
        <v>29</v>
      </c>
      <c r="B2354" t="s">
        <v>4602</v>
      </c>
      <c r="E2354" t="s">
        <v>30</v>
      </c>
      <c r="F2354" t="s">
        <v>2319</v>
      </c>
      <c r="G2354" t="s">
        <v>2343</v>
      </c>
      <c r="H2354" t="s">
        <v>2348</v>
      </c>
      <c r="I2354" t="s">
        <v>79</v>
      </c>
      <c r="P2354" t="s">
        <v>44</v>
      </c>
      <c r="U2354" t="str">
        <f>CONCATENATE(Parameter[[#This Row],[Use Case 1]],";",Parameter[[#This Row],[Use Case 2]],";",Parameter[[#This Row],[Use Case 3]],";",Parameter[[#This Row],[Use Case 4]],";",Parameter[[#This Row],[Use Case 5]],";")</f>
        <v>Kostenermittlung;;;;;</v>
      </c>
      <c r="V2354" t="s">
        <v>34</v>
      </c>
      <c r="W2354">
        <v>2022</v>
      </c>
      <c r="Y2354" t="s">
        <v>4661</v>
      </c>
      <c r="AD2354">
        <f t="shared" si="36"/>
        <v>2353</v>
      </c>
    </row>
    <row r="2355" spans="1:30" x14ac:dyDescent="0.3">
      <c r="A2355" t="s">
        <v>29</v>
      </c>
      <c r="B2355" t="s">
        <v>4602</v>
      </c>
      <c r="E2355" t="s">
        <v>30</v>
      </c>
      <c r="F2355" t="s">
        <v>2319</v>
      </c>
      <c r="G2355" t="s">
        <v>2343</v>
      </c>
      <c r="H2355" t="s">
        <v>2349</v>
      </c>
      <c r="I2355" t="s">
        <v>79</v>
      </c>
      <c r="P2355" t="s">
        <v>44</v>
      </c>
      <c r="U2355" t="str">
        <f>CONCATENATE(Parameter[[#This Row],[Use Case 1]],";",Parameter[[#This Row],[Use Case 2]],";",Parameter[[#This Row],[Use Case 3]],";",Parameter[[#This Row],[Use Case 4]],";",Parameter[[#This Row],[Use Case 5]],";")</f>
        <v>Kostenermittlung;;;;;</v>
      </c>
      <c r="V2355" t="s">
        <v>34</v>
      </c>
      <c r="W2355">
        <v>2022</v>
      </c>
      <c r="Y2355" t="s">
        <v>4661</v>
      </c>
      <c r="AD2355">
        <f t="shared" si="36"/>
        <v>2354</v>
      </c>
    </row>
    <row r="2356" spans="1:30" x14ac:dyDescent="0.3">
      <c r="A2356" t="s">
        <v>29</v>
      </c>
      <c r="B2356" t="s">
        <v>4602</v>
      </c>
      <c r="E2356" t="s">
        <v>30</v>
      </c>
      <c r="F2356" t="s">
        <v>2319</v>
      </c>
      <c r="G2356" t="s">
        <v>2343</v>
      </c>
      <c r="H2356" t="s">
        <v>2350</v>
      </c>
      <c r="I2356" t="s">
        <v>79</v>
      </c>
      <c r="P2356" t="s">
        <v>44</v>
      </c>
      <c r="U2356" t="str">
        <f>CONCATENATE(Parameter[[#This Row],[Use Case 1]],";",Parameter[[#This Row],[Use Case 2]],";",Parameter[[#This Row],[Use Case 3]],";",Parameter[[#This Row],[Use Case 4]],";",Parameter[[#This Row],[Use Case 5]],";")</f>
        <v>Kostenermittlung;;;;;</v>
      </c>
      <c r="V2356" t="s">
        <v>34</v>
      </c>
      <c r="W2356">
        <v>2022</v>
      </c>
      <c r="Y2356" t="s">
        <v>4661</v>
      </c>
      <c r="AD2356">
        <f t="shared" si="36"/>
        <v>2355</v>
      </c>
    </row>
    <row r="2357" spans="1:30" x14ac:dyDescent="0.3">
      <c r="A2357" t="s">
        <v>29</v>
      </c>
      <c r="B2357" t="s">
        <v>4602</v>
      </c>
      <c r="E2357" t="s">
        <v>30</v>
      </c>
      <c r="F2357" t="s">
        <v>2319</v>
      </c>
      <c r="G2357" t="s">
        <v>2343</v>
      </c>
      <c r="H2357" t="s">
        <v>2351</v>
      </c>
      <c r="I2357" t="s">
        <v>79</v>
      </c>
      <c r="P2357" t="s">
        <v>44</v>
      </c>
      <c r="U2357" t="str">
        <f>CONCATENATE(Parameter[[#This Row],[Use Case 1]],";",Parameter[[#This Row],[Use Case 2]],";",Parameter[[#This Row],[Use Case 3]],";",Parameter[[#This Row],[Use Case 4]],";",Parameter[[#This Row],[Use Case 5]],";")</f>
        <v>Kostenermittlung;;;;;</v>
      </c>
      <c r="V2357" t="s">
        <v>34</v>
      </c>
      <c r="W2357">
        <v>2022</v>
      </c>
      <c r="Y2357" t="s">
        <v>4661</v>
      </c>
      <c r="AD2357">
        <f t="shared" si="36"/>
        <v>2356</v>
      </c>
    </row>
    <row r="2358" spans="1:30" x14ac:dyDescent="0.3">
      <c r="A2358" t="s">
        <v>29</v>
      </c>
      <c r="B2358" t="s">
        <v>4602</v>
      </c>
      <c r="E2358" t="s">
        <v>30</v>
      </c>
      <c r="F2358" t="s">
        <v>2319</v>
      </c>
      <c r="G2358" t="s">
        <v>2343</v>
      </c>
      <c r="H2358" t="s">
        <v>2352</v>
      </c>
      <c r="I2358" t="s">
        <v>79</v>
      </c>
      <c r="P2358" t="s">
        <v>44</v>
      </c>
      <c r="U2358" t="str">
        <f>CONCATENATE(Parameter[[#This Row],[Use Case 1]],";",Parameter[[#This Row],[Use Case 2]],";",Parameter[[#This Row],[Use Case 3]],";",Parameter[[#This Row],[Use Case 4]],";",Parameter[[#This Row],[Use Case 5]],";")</f>
        <v>Kostenermittlung;;;;;</v>
      </c>
      <c r="V2358" t="s">
        <v>34</v>
      </c>
      <c r="W2358">
        <v>2022</v>
      </c>
      <c r="Y2358" t="s">
        <v>4661</v>
      </c>
      <c r="AD2358">
        <f t="shared" si="36"/>
        <v>2357</v>
      </c>
    </row>
    <row r="2359" spans="1:30" x14ac:dyDescent="0.3">
      <c r="A2359" t="s">
        <v>29</v>
      </c>
      <c r="B2359" t="s">
        <v>4602</v>
      </c>
      <c r="E2359" t="s">
        <v>30</v>
      </c>
      <c r="F2359" t="s">
        <v>2319</v>
      </c>
      <c r="G2359" t="s">
        <v>2343</v>
      </c>
      <c r="H2359" t="s">
        <v>3040</v>
      </c>
      <c r="I2359" t="s">
        <v>79</v>
      </c>
      <c r="P2359" t="s">
        <v>44</v>
      </c>
      <c r="U2359" t="str">
        <f>CONCATENATE(Parameter[[#This Row],[Use Case 1]],";",Parameter[[#This Row],[Use Case 2]],";",Parameter[[#This Row],[Use Case 3]],";",Parameter[[#This Row],[Use Case 4]],";",Parameter[[#This Row],[Use Case 5]],";")</f>
        <v>Kostenermittlung;;;;;</v>
      </c>
      <c r="V2359" t="s">
        <v>34</v>
      </c>
      <c r="W2359">
        <v>2022</v>
      </c>
      <c r="Y2359" t="s">
        <v>4661</v>
      </c>
      <c r="AD2359">
        <f t="shared" si="36"/>
        <v>2358</v>
      </c>
    </row>
    <row r="2360" spans="1:30" x14ac:dyDescent="0.3">
      <c r="A2360" t="s">
        <v>29</v>
      </c>
      <c r="B2360" t="s">
        <v>4602</v>
      </c>
      <c r="E2360" t="s">
        <v>30</v>
      </c>
      <c r="F2360" t="s">
        <v>2319</v>
      </c>
      <c r="G2360" t="s">
        <v>2343</v>
      </c>
      <c r="H2360" t="s">
        <v>114</v>
      </c>
      <c r="I2360" t="s">
        <v>79</v>
      </c>
      <c r="P2360" t="s">
        <v>44</v>
      </c>
      <c r="U2360" t="str">
        <f>CONCATENATE(Parameter[[#This Row],[Use Case 1]],";",Parameter[[#This Row],[Use Case 2]],";",Parameter[[#This Row],[Use Case 3]],";",Parameter[[#This Row],[Use Case 4]],";",Parameter[[#This Row],[Use Case 5]],";")</f>
        <v>Kostenermittlung;;;;;</v>
      </c>
      <c r="V2360" t="s">
        <v>34</v>
      </c>
      <c r="W2360">
        <v>2022</v>
      </c>
      <c r="Y2360" t="s">
        <v>4661</v>
      </c>
      <c r="AD2360">
        <f t="shared" si="36"/>
        <v>2359</v>
      </c>
    </row>
    <row r="2361" spans="1:30" x14ac:dyDescent="0.3">
      <c r="A2361" t="s">
        <v>29</v>
      </c>
      <c r="B2361" t="s">
        <v>4602</v>
      </c>
      <c r="E2361" t="s">
        <v>30</v>
      </c>
      <c r="F2361" t="s">
        <v>2319</v>
      </c>
      <c r="G2361" t="s">
        <v>2353</v>
      </c>
      <c r="H2361"/>
      <c r="I2361" t="s">
        <v>37</v>
      </c>
      <c r="J2361" t="s">
        <v>2355</v>
      </c>
      <c r="K2361" t="s">
        <v>74</v>
      </c>
      <c r="L2361" t="s">
        <v>2354</v>
      </c>
      <c r="M2361" t="s">
        <v>41</v>
      </c>
      <c r="N2361" t="s">
        <v>55</v>
      </c>
      <c r="O2361" t="s">
        <v>43</v>
      </c>
      <c r="P2361" t="s">
        <v>44</v>
      </c>
      <c r="U2361" t="str">
        <f>CONCATENATE(Parameter[[#This Row],[Use Case 1]],";",Parameter[[#This Row],[Use Case 2]],";",Parameter[[#This Row],[Use Case 3]],";",Parameter[[#This Row],[Use Case 4]],";",Parameter[[#This Row],[Use Case 5]],";")</f>
        <v>Kostenermittlung;;;;;</v>
      </c>
      <c r="V2361" t="s">
        <v>34</v>
      </c>
      <c r="W2361">
        <v>2022</v>
      </c>
      <c r="Y2361" t="s">
        <v>4661</v>
      </c>
      <c r="Z2361" t="s">
        <v>2356</v>
      </c>
      <c r="AD2361">
        <f t="shared" si="36"/>
        <v>2360</v>
      </c>
    </row>
    <row r="2362" spans="1:30" x14ac:dyDescent="0.3">
      <c r="A2362" t="s">
        <v>29</v>
      </c>
      <c r="B2362" t="s">
        <v>4602</v>
      </c>
      <c r="E2362" t="s">
        <v>30</v>
      </c>
      <c r="F2362" t="s">
        <v>2319</v>
      </c>
      <c r="G2362" t="s">
        <v>2353</v>
      </c>
      <c r="H2362" t="s">
        <v>115</v>
      </c>
      <c r="I2362" t="s">
        <v>79</v>
      </c>
      <c r="P2362" t="s">
        <v>44</v>
      </c>
      <c r="U2362" t="str">
        <f>CONCATENATE(Parameter[[#This Row],[Use Case 1]],";",Parameter[[#This Row],[Use Case 2]],";",Parameter[[#This Row],[Use Case 3]],";",Parameter[[#This Row],[Use Case 4]],";",Parameter[[#This Row],[Use Case 5]],";")</f>
        <v>Kostenermittlung;;;;;</v>
      </c>
      <c r="V2362" t="s">
        <v>34</v>
      </c>
      <c r="W2362">
        <v>2022</v>
      </c>
      <c r="Y2362" t="s">
        <v>4661</v>
      </c>
      <c r="AD2362">
        <f t="shared" si="36"/>
        <v>2361</v>
      </c>
    </row>
    <row r="2363" spans="1:30" x14ac:dyDescent="0.3">
      <c r="A2363" t="s">
        <v>29</v>
      </c>
      <c r="B2363" t="s">
        <v>4602</v>
      </c>
      <c r="E2363" t="s">
        <v>30</v>
      </c>
      <c r="F2363" t="s">
        <v>2319</v>
      </c>
      <c r="G2363" t="s">
        <v>2353</v>
      </c>
      <c r="H2363" t="s">
        <v>1686</v>
      </c>
      <c r="I2363" t="s">
        <v>79</v>
      </c>
      <c r="P2363" t="s">
        <v>44</v>
      </c>
      <c r="U2363" t="str">
        <f>CONCATENATE(Parameter[[#This Row],[Use Case 1]],";",Parameter[[#This Row],[Use Case 2]],";",Parameter[[#This Row],[Use Case 3]],";",Parameter[[#This Row],[Use Case 4]],";",Parameter[[#This Row],[Use Case 5]],";")</f>
        <v>Kostenermittlung;;;;;</v>
      </c>
      <c r="V2363" t="s">
        <v>34</v>
      </c>
      <c r="W2363">
        <v>2022</v>
      </c>
      <c r="Y2363" t="s">
        <v>4661</v>
      </c>
      <c r="AD2363">
        <f t="shared" si="36"/>
        <v>2362</v>
      </c>
    </row>
    <row r="2364" spans="1:30" x14ac:dyDescent="0.3">
      <c r="A2364" t="s">
        <v>29</v>
      </c>
      <c r="B2364" t="s">
        <v>4602</v>
      </c>
      <c r="E2364" t="s">
        <v>30</v>
      </c>
      <c r="F2364" t="s">
        <v>2319</v>
      </c>
      <c r="G2364" t="s">
        <v>2353</v>
      </c>
      <c r="H2364" t="s">
        <v>2357</v>
      </c>
      <c r="I2364" t="s">
        <v>79</v>
      </c>
      <c r="P2364" t="s">
        <v>44</v>
      </c>
      <c r="U2364" t="str">
        <f>CONCATENATE(Parameter[[#This Row],[Use Case 1]],";",Parameter[[#This Row],[Use Case 2]],";",Parameter[[#This Row],[Use Case 3]],";",Parameter[[#This Row],[Use Case 4]],";",Parameter[[#This Row],[Use Case 5]],";")</f>
        <v>Kostenermittlung;;;;;</v>
      </c>
      <c r="V2364" t="s">
        <v>34</v>
      </c>
      <c r="W2364">
        <v>2022</v>
      </c>
      <c r="Y2364" t="s">
        <v>4661</v>
      </c>
      <c r="AD2364">
        <f t="shared" si="36"/>
        <v>2363</v>
      </c>
    </row>
    <row r="2365" spans="1:30" x14ac:dyDescent="0.3">
      <c r="A2365" t="s">
        <v>29</v>
      </c>
      <c r="B2365" t="s">
        <v>4602</v>
      </c>
      <c r="E2365" t="s">
        <v>30</v>
      </c>
      <c r="F2365" t="s">
        <v>2319</v>
      </c>
      <c r="G2365" t="s">
        <v>2353</v>
      </c>
      <c r="H2365" t="s">
        <v>2358</v>
      </c>
      <c r="I2365" t="s">
        <v>79</v>
      </c>
      <c r="P2365" t="s">
        <v>44</v>
      </c>
      <c r="U2365" t="str">
        <f>CONCATENATE(Parameter[[#This Row],[Use Case 1]],";",Parameter[[#This Row],[Use Case 2]],";",Parameter[[#This Row],[Use Case 3]],";",Parameter[[#This Row],[Use Case 4]],";",Parameter[[#This Row],[Use Case 5]],";")</f>
        <v>Kostenermittlung;;;;;</v>
      </c>
      <c r="V2365" t="s">
        <v>34</v>
      </c>
      <c r="W2365">
        <v>2022</v>
      </c>
      <c r="Y2365" t="s">
        <v>4661</v>
      </c>
      <c r="AD2365">
        <f t="shared" si="36"/>
        <v>2364</v>
      </c>
    </row>
    <row r="2366" spans="1:30" x14ac:dyDescent="0.3">
      <c r="A2366" t="s">
        <v>29</v>
      </c>
      <c r="B2366" t="s">
        <v>4602</v>
      </c>
      <c r="E2366" t="s">
        <v>30</v>
      </c>
      <c r="F2366" t="s">
        <v>2319</v>
      </c>
      <c r="G2366" t="s">
        <v>2353</v>
      </c>
      <c r="H2366" t="s">
        <v>2359</v>
      </c>
      <c r="I2366" t="s">
        <v>79</v>
      </c>
      <c r="P2366" t="s">
        <v>44</v>
      </c>
      <c r="U2366" t="str">
        <f>CONCATENATE(Parameter[[#This Row],[Use Case 1]],";",Parameter[[#This Row],[Use Case 2]],";",Parameter[[#This Row],[Use Case 3]],";",Parameter[[#This Row],[Use Case 4]],";",Parameter[[#This Row],[Use Case 5]],";")</f>
        <v>Kostenermittlung;;;;;</v>
      </c>
      <c r="V2366" t="s">
        <v>34</v>
      </c>
      <c r="W2366">
        <v>2022</v>
      </c>
      <c r="Y2366" t="s">
        <v>4661</v>
      </c>
      <c r="AD2366">
        <f t="shared" si="36"/>
        <v>2365</v>
      </c>
    </row>
    <row r="2367" spans="1:30" x14ac:dyDescent="0.3">
      <c r="A2367" t="s">
        <v>29</v>
      </c>
      <c r="B2367" t="s">
        <v>4602</v>
      </c>
      <c r="E2367" t="s">
        <v>30</v>
      </c>
      <c r="F2367" t="s">
        <v>2319</v>
      </c>
      <c r="G2367" t="s">
        <v>2353</v>
      </c>
      <c r="H2367" t="s">
        <v>2360</v>
      </c>
      <c r="I2367" t="s">
        <v>79</v>
      </c>
      <c r="P2367" t="s">
        <v>44</v>
      </c>
      <c r="U2367" t="str">
        <f>CONCATENATE(Parameter[[#This Row],[Use Case 1]],";",Parameter[[#This Row],[Use Case 2]],";",Parameter[[#This Row],[Use Case 3]],";",Parameter[[#This Row],[Use Case 4]],";",Parameter[[#This Row],[Use Case 5]],";")</f>
        <v>Kostenermittlung;;;;;</v>
      </c>
      <c r="V2367" t="s">
        <v>34</v>
      </c>
      <c r="W2367">
        <v>2022</v>
      </c>
      <c r="Y2367" t="s">
        <v>4661</v>
      </c>
      <c r="AD2367">
        <f t="shared" si="36"/>
        <v>2366</v>
      </c>
    </row>
    <row r="2368" spans="1:30" x14ac:dyDescent="0.3">
      <c r="A2368" t="s">
        <v>29</v>
      </c>
      <c r="B2368" t="s">
        <v>4602</v>
      </c>
      <c r="E2368" t="s">
        <v>30</v>
      </c>
      <c r="F2368" t="s">
        <v>2319</v>
      </c>
      <c r="G2368" t="s">
        <v>2353</v>
      </c>
      <c r="H2368" t="s">
        <v>3040</v>
      </c>
      <c r="I2368" t="s">
        <v>79</v>
      </c>
      <c r="P2368" t="s">
        <v>44</v>
      </c>
      <c r="U2368" t="str">
        <f>CONCATENATE(Parameter[[#This Row],[Use Case 1]],";",Parameter[[#This Row],[Use Case 2]],";",Parameter[[#This Row],[Use Case 3]],";",Parameter[[#This Row],[Use Case 4]],";",Parameter[[#This Row],[Use Case 5]],";")</f>
        <v>Kostenermittlung;;;;;</v>
      </c>
      <c r="V2368" t="s">
        <v>34</v>
      </c>
      <c r="W2368">
        <v>2022</v>
      </c>
      <c r="Y2368" t="s">
        <v>4661</v>
      </c>
      <c r="AD2368">
        <f t="shared" si="36"/>
        <v>2367</v>
      </c>
    </row>
    <row r="2369" spans="1:30" x14ac:dyDescent="0.3">
      <c r="A2369" t="s">
        <v>29</v>
      </c>
      <c r="B2369" t="s">
        <v>4602</v>
      </c>
      <c r="E2369" t="s">
        <v>30</v>
      </c>
      <c r="F2369" t="s">
        <v>2319</v>
      </c>
      <c r="G2369" t="s">
        <v>2353</v>
      </c>
      <c r="H2369" t="s">
        <v>114</v>
      </c>
      <c r="I2369" t="s">
        <v>79</v>
      </c>
      <c r="P2369" t="s">
        <v>44</v>
      </c>
      <c r="U2369" t="str">
        <f>CONCATENATE(Parameter[[#This Row],[Use Case 1]],";",Parameter[[#This Row],[Use Case 2]],";",Parameter[[#This Row],[Use Case 3]],";",Parameter[[#This Row],[Use Case 4]],";",Parameter[[#This Row],[Use Case 5]],";")</f>
        <v>Kostenermittlung;;;;;</v>
      </c>
      <c r="V2369" t="s">
        <v>34</v>
      </c>
      <c r="W2369">
        <v>2022</v>
      </c>
      <c r="Y2369" t="s">
        <v>4661</v>
      </c>
      <c r="AD2369">
        <f t="shared" si="36"/>
        <v>2368</v>
      </c>
    </row>
    <row r="2370" spans="1:30" x14ac:dyDescent="0.3">
      <c r="A2370" t="s">
        <v>29</v>
      </c>
      <c r="B2370" t="s">
        <v>4602</v>
      </c>
      <c r="E2370" t="s">
        <v>30</v>
      </c>
      <c r="F2370" t="s">
        <v>2319</v>
      </c>
      <c r="G2370" t="s">
        <v>709</v>
      </c>
      <c r="H2370"/>
      <c r="I2370" t="s">
        <v>37</v>
      </c>
      <c r="J2370" t="s">
        <v>711</v>
      </c>
      <c r="K2370" t="s">
        <v>709</v>
      </c>
      <c r="L2370" t="s">
        <v>710</v>
      </c>
      <c r="M2370" t="s">
        <v>41</v>
      </c>
      <c r="N2370" t="s">
        <v>55</v>
      </c>
      <c r="O2370" t="s">
        <v>43</v>
      </c>
      <c r="P2370" t="s">
        <v>44</v>
      </c>
      <c r="U2370" t="str">
        <f>CONCATENATE(Parameter[[#This Row],[Use Case 1]],";",Parameter[[#This Row],[Use Case 2]],";",Parameter[[#This Row],[Use Case 3]],";",Parameter[[#This Row],[Use Case 4]],";",Parameter[[#This Row],[Use Case 5]],";")</f>
        <v>Kostenermittlung;;;;;</v>
      </c>
      <c r="V2370" t="s">
        <v>34</v>
      </c>
      <c r="W2370">
        <v>2022</v>
      </c>
      <c r="Y2370" t="s">
        <v>4661</v>
      </c>
      <c r="Z2370" t="s">
        <v>2361</v>
      </c>
      <c r="AB2370" t="s">
        <v>4422</v>
      </c>
      <c r="AC2370" t="s">
        <v>4423</v>
      </c>
      <c r="AD2370">
        <f t="shared" si="36"/>
        <v>2369</v>
      </c>
    </row>
    <row r="2371" spans="1:30" x14ac:dyDescent="0.3">
      <c r="A2371" t="s">
        <v>29</v>
      </c>
      <c r="B2371" t="s">
        <v>4602</v>
      </c>
      <c r="E2371" t="s">
        <v>30</v>
      </c>
      <c r="F2371" t="s">
        <v>2319</v>
      </c>
      <c r="G2371" t="s">
        <v>637</v>
      </c>
      <c r="H2371"/>
      <c r="I2371" t="s">
        <v>37</v>
      </c>
      <c r="J2371" t="s">
        <v>639</v>
      </c>
      <c r="K2371" t="s">
        <v>74</v>
      </c>
      <c r="L2371" t="s">
        <v>638</v>
      </c>
      <c r="M2371" t="s">
        <v>41</v>
      </c>
      <c r="N2371" t="s">
        <v>50</v>
      </c>
      <c r="O2371" t="s">
        <v>43</v>
      </c>
      <c r="P2371" t="s">
        <v>44</v>
      </c>
      <c r="U2371" t="str">
        <f>CONCATENATE(Parameter[[#This Row],[Use Case 1]],";",Parameter[[#This Row],[Use Case 2]],";",Parameter[[#This Row],[Use Case 3]],";",Parameter[[#This Row],[Use Case 4]],";",Parameter[[#This Row],[Use Case 5]],";")</f>
        <v>Kostenermittlung;;;;;</v>
      </c>
      <c r="V2371" t="s">
        <v>34</v>
      </c>
      <c r="W2371">
        <v>2022</v>
      </c>
      <c r="Y2371" t="s">
        <v>4661</v>
      </c>
      <c r="Z2371" t="s">
        <v>640</v>
      </c>
      <c r="AD2371">
        <f t="shared" si="36"/>
        <v>2370</v>
      </c>
    </row>
    <row r="2372" spans="1:30" x14ac:dyDescent="0.3">
      <c r="A2372" t="s">
        <v>29</v>
      </c>
      <c r="B2372" t="s">
        <v>4602</v>
      </c>
      <c r="E2372" t="s">
        <v>30</v>
      </c>
      <c r="F2372" t="s">
        <v>2319</v>
      </c>
      <c r="G2372" t="s">
        <v>637</v>
      </c>
      <c r="H2372" t="s">
        <v>115</v>
      </c>
      <c r="I2372" t="s">
        <v>79</v>
      </c>
      <c r="P2372" t="s">
        <v>44</v>
      </c>
      <c r="U2372" t="str">
        <f>CONCATENATE(Parameter[[#This Row],[Use Case 1]],";",Parameter[[#This Row],[Use Case 2]],";",Parameter[[#This Row],[Use Case 3]],";",Parameter[[#This Row],[Use Case 4]],";",Parameter[[#This Row],[Use Case 5]],";")</f>
        <v>Kostenermittlung;;;;;</v>
      </c>
      <c r="V2372" t="s">
        <v>34</v>
      </c>
      <c r="W2372">
        <v>2022</v>
      </c>
      <c r="Y2372" t="s">
        <v>4661</v>
      </c>
      <c r="AD2372">
        <f t="shared" ref="AD2372:AD2435" si="37">AD2371+1</f>
        <v>2371</v>
      </c>
    </row>
    <row r="2373" spans="1:30" x14ac:dyDescent="0.3">
      <c r="A2373" t="s">
        <v>29</v>
      </c>
      <c r="B2373" t="s">
        <v>4602</v>
      </c>
      <c r="E2373" t="s">
        <v>30</v>
      </c>
      <c r="F2373" t="s">
        <v>2319</v>
      </c>
      <c r="G2373" t="s">
        <v>637</v>
      </c>
      <c r="H2373" t="s">
        <v>114</v>
      </c>
      <c r="I2373" t="s">
        <v>79</v>
      </c>
      <c r="P2373" t="s">
        <v>44</v>
      </c>
      <c r="U2373" t="str">
        <f>CONCATENATE(Parameter[[#This Row],[Use Case 1]],";",Parameter[[#This Row],[Use Case 2]],";",Parameter[[#This Row],[Use Case 3]],";",Parameter[[#This Row],[Use Case 4]],";",Parameter[[#This Row],[Use Case 5]],";")</f>
        <v>Kostenermittlung;;;;;</v>
      </c>
      <c r="V2373" t="s">
        <v>34</v>
      </c>
      <c r="W2373">
        <v>2022</v>
      </c>
      <c r="Y2373" t="s">
        <v>4661</v>
      </c>
      <c r="AD2373">
        <f t="shared" si="37"/>
        <v>2372</v>
      </c>
    </row>
    <row r="2374" spans="1:30" x14ac:dyDescent="0.3">
      <c r="A2374" t="s">
        <v>29</v>
      </c>
      <c r="B2374" t="s">
        <v>4602</v>
      </c>
      <c r="E2374" t="s">
        <v>30</v>
      </c>
      <c r="F2374" t="s">
        <v>2319</v>
      </c>
      <c r="G2374" t="s">
        <v>637</v>
      </c>
      <c r="H2374" t="s">
        <v>3100</v>
      </c>
      <c r="I2374" t="s">
        <v>79</v>
      </c>
      <c r="P2374" t="s">
        <v>44</v>
      </c>
      <c r="U2374" t="str">
        <f>CONCATENATE(Parameter[[#This Row],[Use Case 1]],";",Parameter[[#This Row],[Use Case 2]],";",Parameter[[#This Row],[Use Case 3]],";",Parameter[[#This Row],[Use Case 4]],";",Parameter[[#This Row],[Use Case 5]],";")</f>
        <v>Kostenermittlung;;;;;</v>
      </c>
      <c r="V2374" t="s">
        <v>34</v>
      </c>
      <c r="W2374">
        <v>2022</v>
      </c>
      <c r="Y2374" t="s">
        <v>4661</v>
      </c>
      <c r="AD2374">
        <f t="shared" si="37"/>
        <v>2373</v>
      </c>
    </row>
    <row r="2375" spans="1:30" x14ac:dyDescent="0.3">
      <c r="A2375" t="s">
        <v>29</v>
      </c>
      <c r="B2375" t="s">
        <v>4602</v>
      </c>
      <c r="E2375" t="s">
        <v>30</v>
      </c>
      <c r="F2375" t="s">
        <v>2319</v>
      </c>
      <c r="G2375" t="s">
        <v>637</v>
      </c>
      <c r="H2375" t="s">
        <v>3101</v>
      </c>
      <c r="I2375" t="s">
        <v>79</v>
      </c>
      <c r="P2375" t="s">
        <v>44</v>
      </c>
      <c r="U2375" t="str">
        <f>CONCATENATE(Parameter[[#This Row],[Use Case 1]],";",Parameter[[#This Row],[Use Case 2]],";",Parameter[[#This Row],[Use Case 3]],";",Parameter[[#This Row],[Use Case 4]],";",Parameter[[#This Row],[Use Case 5]],";")</f>
        <v>Kostenermittlung;;;;;</v>
      </c>
      <c r="V2375" t="s">
        <v>34</v>
      </c>
      <c r="W2375">
        <v>2022</v>
      </c>
      <c r="Y2375" t="s">
        <v>4661</v>
      </c>
      <c r="AD2375">
        <f t="shared" si="37"/>
        <v>2374</v>
      </c>
    </row>
    <row r="2376" spans="1:30" x14ac:dyDescent="0.3">
      <c r="A2376" t="s">
        <v>29</v>
      </c>
      <c r="B2376" t="s">
        <v>4602</v>
      </c>
      <c r="E2376" t="s">
        <v>30</v>
      </c>
      <c r="F2376" t="s">
        <v>2319</v>
      </c>
      <c r="G2376" t="s">
        <v>637</v>
      </c>
      <c r="H2376" t="s">
        <v>3102</v>
      </c>
      <c r="I2376" t="s">
        <v>79</v>
      </c>
      <c r="P2376" t="s">
        <v>44</v>
      </c>
      <c r="U2376" t="str">
        <f>CONCATENATE(Parameter[[#This Row],[Use Case 1]],";",Parameter[[#This Row],[Use Case 2]],";",Parameter[[#This Row],[Use Case 3]],";",Parameter[[#This Row],[Use Case 4]],";",Parameter[[#This Row],[Use Case 5]],";")</f>
        <v>Kostenermittlung;;;;;</v>
      </c>
      <c r="V2376" t="s">
        <v>34</v>
      </c>
      <c r="W2376">
        <v>2022</v>
      </c>
      <c r="Y2376" t="s">
        <v>4661</v>
      </c>
      <c r="AD2376">
        <f t="shared" si="37"/>
        <v>2375</v>
      </c>
    </row>
    <row r="2377" spans="1:30" x14ac:dyDescent="0.3">
      <c r="A2377" t="s">
        <v>29</v>
      </c>
      <c r="B2377" t="s">
        <v>4602</v>
      </c>
      <c r="E2377" t="s">
        <v>30</v>
      </c>
      <c r="F2377" t="s">
        <v>2319</v>
      </c>
      <c r="G2377" t="s">
        <v>637</v>
      </c>
      <c r="H2377" t="s">
        <v>3103</v>
      </c>
      <c r="I2377" t="s">
        <v>79</v>
      </c>
      <c r="P2377" t="s">
        <v>44</v>
      </c>
      <c r="U2377" t="str">
        <f>CONCATENATE(Parameter[[#This Row],[Use Case 1]],";",Parameter[[#This Row],[Use Case 2]],";",Parameter[[#This Row],[Use Case 3]],";",Parameter[[#This Row],[Use Case 4]],";",Parameter[[#This Row],[Use Case 5]],";")</f>
        <v>Kostenermittlung;;;;;</v>
      </c>
      <c r="V2377" t="s">
        <v>34</v>
      </c>
      <c r="W2377">
        <v>2022</v>
      </c>
      <c r="Y2377" t="s">
        <v>4661</v>
      </c>
      <c r="AD2377">
        <f t="shared" si="37"/>
        <v>2376</v>
      </c>
    </row>
    <row r="2378" spans="1:30" x14ac:dyDescent="0.3">
      <c r="A2378" t="s">
        <v>29</v>
      </c>
      <c r="B2378" t="s">
        <v>4602</v>
      </c>
      <c r="E2378" t="s">
        <v>30</v>
      </c>
      <c r="F2378" t="s">
        <v>2319</v>
      </c>
      <c r="G2378" t="s">
        <v>637</v>
      </c>
      <c r="H2378" t="s">
        <v>3040</v>
      </c>
      <c r="I2378" t="s">
        <v>79</v>
      </c>
      <c r="P2378" t="s">
        <v>44</v>
      </c>
      <c r="U2378" t="str">
        <f>CONCATENATE(Parameter[[#This Row],[Use Case 1]],";",Parameter[[#This Row],[Use Case 2]],";",Parameter[[#This Row],[Use Case 3]],";",Parameter[[#This Row],[Use Case 4]],";",Parameter[[#This Row],[Use Case 5]],";")</f>
        <v>Kostenermittlung;;;;;</v>
      </c>
      <c r="V2378" t="s">
        <v>34</v>
      </c>
      <c r="W2378">
        <v>2022</v>
      </c>
      <c r="Y2378" t="s">
        <v>4661</v>
      </c>
      <c r="AD2378">
        <f t="shared" si="37"/>
        <v>2377</v>
      </c>
    </row>
    <row r="2379" spans="1:30" x14ac:dyDescent="0.3">
      <c r="A2379" t="s">
        <v>29</v>
      </c>
      <c r="B2379" t="s">
        <v>4602</v>
      </c>
      <c r="E2379" t="s">
        <v>30</v>
      </c>
      <c r="F2379" t="s">
        <v>2319</v>
      </c>
      <c r="G2379" t="s">
        <v>645</v>
      </c>
      <c r="H2379"/>
      <c r="I2379" t="s">
        <v>37</v>
      </c>
      <c r="J2379" t="s">
        <v>647</v>
      </c>
      <c r="K2379" t="s">
        <v>38</v>
      </c>
      <c r="L2379" t="s">
        <v>646</v>
      </c>
      <c r="M2379" t="s">
        <v>41</v>
      </c>
      <c r="N2379" t="s">
        <v>70</v>
      </c>
      <c r="O2379" t="s">
        <v>43</v>
      </c>
      <c r="P2379" t="s">
        <v>44</v>
      </c>
      <c r="U2379" t="str">
        <f>CONCATENATE(Parameter[[#This Row],[Use Case 1]],";",Parameter[[#This Row],[Use Case 2]],";",Parameter[[#This Row],[Use Case 3]],";",Parameter[[#This Row],[Use Case 4]],";",Parameter[[#This Row],[Use Case 5]],";")</f>
        <v>Kostenermittlung;;;;;</v>
      </c>
      <c r="V2379" t="s">
        <v>34</v>
      </c>
      <c r="W2379">
        <v>2022</v>
      </c>
      <c r="Y2379" t="s">
        <v>4661</v>
      </c>
      <c r="Z2379" t="s">
        <v>648</v>
      </c>
      <c r="AD2379">
        <f t="shared" si="37"/>
        <v>2378</v>
      </c>
    </row>
    <row r="2380" spans="1:30" x14ac:dyDescent="0.3">
      <c r="A2380" t="s">
        <v>29</v>
      </c>
      <c r="B2380" t="s">
        <v>4602</v>
      </c>
      <c r="E2380" t="s">
        <v>30</v>
      </c>
      <c r="F2380" t="s">
        <v>2319</v>
      </c>
      <c r="G2380" t="s">
        <v>2366</v>
      </c>
      <c r="H2380"/>
      <c r="I2380" t="s">
        <v>37</v>
      </c>
      <c r="J2380" t="s">
        <v>2368</v>
      </c>
      <c r="K2380" t="s">
        <v>38</v>
      </c>
      <c r="L2380" t="s">
        <v>2367</v>
      </c>
      <c r="M2380" t="s">
        <v>41</v>
      </c>
      <c r="N2380" t="s">
        <v>55</v>
      </c>
      <c r="O2380" t="s">
        <v>43</v>
      </c>
      <c r="P2380" t="s">
        <v>44</v>
      </c>
      <c r="U2380" t="str">
        <f>CONCATENATE(Parameter[[#This Row],[Use Case 1]],";",Parameter[[#This Row],[Use Case 2]],";",Parameter[[#This Row],[Use Case 3]],";",Parameter[[#This Row],[Use Case 4]],";",Parameter[[#This Row],[Use Case 5]],";")</f>
        <v>Kostenermittlung;;;;;</v>
      </c>
      <c r="V2380" t="s">
        <v>34</v>
      </c>
      <c r="W2380">
        <v>2022</v>
      </c>
      <c r="Y2380" t="s">
        <v>4661</v>
      </c>
      <c r="Z2380" t="s">
        <v>2369</v>
      </c>
      <c r="AD2380">
        <f t="shared" si="37"/>
        <v>2379</v>
      </c>
    </row>
    <row r="2381" spans="1:30" x14ac:dyDescent="0.3">
      <c r="A2381" t="s">
        <v>29</v>
      </c>
      <c r="B2381" t="s">
        <v>4602</v>
      </c>
      <c r="E2381" t="s">
        <v>30</v>
      </c>
      <c r="F2381" t="s">
        <v>2319</v>
      </c>
      <c r="G2381" t="s">
        <v>2374</v>
      </c>
      <c r="H2381"/>
      <c r="I2381" t="s">
        <v>37</v>
      </c>
      <c r="J2381" t="s">
        <v>2376</v>
      </c>
      <c r="K2381" t="s">
        <v>38</v>
      </c>
      <c r="L2381" t="s">
        <v>2375</v>
      </c>
      <c r="M2381" t="s">
        <v>41</v>
      </c>
      <c r="N2381" t="s">
        <v>55</v>
      </c>
      <c r="O2381" t="s">
        <v>43</v>
      </c>
      <c r="P2381" t="s">
        <v>44</v>
      </c>
      <c r="U2381" t="str">
        <f>CONCATENATE(Parameter[[#This Row],[Use Case 1]],";",Parameter[[#This Row],[Use Case 2]],";",Parameter[[#This Row],[Use Case 3]],";",Parameter[[#This Row],[Use Case 4]],";",Parameter[[#This Row],[Use Case 5]],";")</f>
        <v>Kostenermittlung;;;;;</v>
      </c>
      <c r="V2381" t="s">
        <v>34</v>
      </c>
      <c r="W2381">
        <v>2022</v>
      </c>
      <c r="Y2381" t="s">
        <v>4661</v>
      </c>
      <c r="Z2381" t="s">
        <v>2377</v>
      </c>
      <c r="AD2381">
        <f t="shared" si="37"/>
        <v>2380</v>
      </c>
    </row>
    <row r="2382" spans="1:30" x14ac:dyDescent="0.3">
      <c r="A2382" t="s">
        <v>29</v>
      </c>
      <c r="B2382" t="s">
        <v>4602</v>
      </c>
      <c r="E2382" t="s">
        <v>30</v>
      </c>
      <c r="F2382" t="s">
        <v>2319</v>
      </c>
      <c r="G2382" t="s">
        <v>2370</v>
      </c>
      <c r="H2382"/>
      <c r="I2382" t="s">
        <v>37</v>
      </c>
      <c r="J2382" t="s">
        <v>2372</v>
      </c>
      <c r="K2382" t="s">
        <v>38</v>
      </c>
      <c r="L2382" t="s">
        <v>2371</v>
      </c>
      <c r="M2382" t="s">
        <v>41</v>
      </c>
      <c r="N2382" t="s">
        <v>55</v>
      </c>
      <c r="O2382" t="s">
        <v>43</v>
      </c>
      <c r="P2382" t="s">
        <v>44</v>
      </c>
      <c r="U2382" t="str">
        <f>CONCATENATE(Parameter[[#This Row],[Use Case 1]],";",Parameter[[#This Row],[Use Case 2]],";",Parameter[[#This Row],[Use Case 3]],";",Parameter[[#This Row],[Use Case 4]],";",Parameter[[#This Row],[Use Case 5]],";")</f>
        <v>Kostenermittlung;;;;;</v>
      </c>
      <c r="V2382" t="s">
        <v>34</v>
      </c>
      <c r="W2382">
        <v>2022</v>
      </c>
      <c r="Y2382" t="s">
        <v>4661</v>
      </c>
      <c r="Z2382" t="s">
        <v>2373</v>
      </c>
      <c r="AD2382">
        <f t="shared" si="37"/>
        <v>2381</v>
      </c>
    </row>
    <row r="2383" spans="1:30" x14ac:dyDescent="0.3">
      <c r="A2383" t="s">
        <v>29</v>
      </c>
      <c r="B2383" t="s">
        <v>4602</v>
      </c>
      <c r="E2383" t="s">
        <v>30</v>
      </c>
      <c r="F2383" t="s">
        <v>2319</v>
      </c>
      <c r="G2383" t="s">
        <v>2362</v>
      </c>
      <c r="H2383"/>
      <c r="I2383" t="s">
        <v>37</v>
      </c>
      <c r="J2383" t="s">
        <v>2364</v>
      </c>
      <c r="K2383" t="s">
        <v>38</v>
      </c>
      <c r="L2383" t="s">
        <v>2363</v>
      </c>
      <c r="M2383" t="s">
        <v>41</v>
      </c>
      <c r="N2383" t="s">
        <v>55</v>
      </c>
      <c r="O2383" t="s">
        <v>43</v>
      </c>
      <c r="P2383" t="s">
        <v>44</v>
      </c>
      <c r="U2383" t="str">
        <f>CONCATENATE(Parameter[[#This Row],[Use Case 1]],";",Parameter[[#This Row],[Use Case 2]],";",Parameter[[#This Row],[Use Case 3]],";",Parameter[[#This Row],[Use Case 4]],";",Parameter[[#This Row],[Use Case 5]],";")</f>
        <v>Kostenermittlung;;;;;</v>
      </c>
      <c r="V2383" t="s">
        <v>34</v>
      </c>
      <c r="W2383">
        <v>2022</v>
      </c>
      <c r="Y2383" t="s">
        <v>4661</v>
      </c>
      <c r="Z2383" t="s">
        <v>2365</v>
      </c>
      <c r="AD2383">
        <f t="shared" si="37"/>
        <v>2382</v>
      </c>
    </row>
    <row r="2384" spans="1:30" x14ac:dyDescent="0.3">
      <c r="A2384" t="s">
        <v>29</v>
      </c>
      <c r="B2384" t="s">
        <v>4602</v>
      </c>
      <c r="E2384" t="s">
        <v>30</v>
      </c>
      <c r="F2384" t="s">
        <v>2319</v>
      </c>
      <c r="G2384" t="s">
        <v>2378</v>
      </c>
      <c r="H2384"/>
      <c r="I2384" t="s">
        <v>37</v>
      </c>
      <c r="J2384" t="s">
        <v>2381</v>
      </c>
      <c r="K2384" t="s">
        <v>2380</v>
      </c>
      <c r="L2384" t="s">
        <v>2379</v>
      </c>
      <c r="M2384" t="s">
        <v>41</v>
      </c>
      <c r="N2384" t="s">
        <v>55</v>
      </c>
      <c r="O2384" t="s">
        <v>43</v>
      </c>
      <c r="P2384" t="s">
        <v>44</v>
      </c>
      <c r="U2384" t="str">
        <f>CONCATENATE(Parameter[[#This Row],[Use Case 1]],";",Parameter[[#This Row],[Use Case 2]],";",Parameter[[#This Row],[Use Case 3]],";",Parameter[[#This Row],[Use Case 4]],";",Parameter[[#This Row],[Use Case 5]],";")</f>
        <v>Kostenermittlung;;;;;</v>
      </c>
      <c r="V2384" t="s">
        <v>34</v>
      </c>
      <c r="W2384">
        <v>2022</v>
      </c>
      <c r="Y2384" t="s">
        <v>4661</v>
      </c>
      <c r="Z2384" t="s">
        <v>2382</v>
      </c>
      <c r="AD2384">
        <f t="shared" si="37"/>
        <v>2383</v>
      </c>
    </row>
    <row r="2385" spans="1:30" x14ac:dyDescent="0.3">
      <c r="A2385" t="s">
        <v>29</v>
      </c>
      <c r="B2385" t="s">
        <v>4602</v>
      </c>
      <c r="E2385" t="s">
        <v>30</v>
      </c>
      <c r="F2385" t="s">
        <v>2319</v>
      </c>
      <c r="G2385" t="s">
        <v>2383</v>
      </c>
      <c r="H2385"/>
      <c r="I2385" t="s">
        <v>37</v>
      </c>
      <c r="J2385" t="s">
        <v>2385</v>
      </c>
      <c r="K2385" t="s">
        <v>99</v>
      </c>
      <c r="L2385" t="s">
        <v>2384</v>
      </c>
      <c r="M2385" t="s">
        <v>41</v>
      </c>
      <c r="N2385" t="s">
        <v>55</v>
      </c>
      <c r="O2385" t="s">
        <v>43</v>
      </c>
      <c r="P2385" t="s">
        <v>44</v>
      </c>
      <c r="U2385" t="str">
        <f>CONCATENATE(Parameter[[#This Row],[Use Case 1]],";",Parameter[[#This Row],[Use Case 2]],";",Parameter[[#This Row],[Use Case 3]],";",Parameter[[#This Row],[Use Case 4]],";",Parameter[[#This Row],[Use Case 5]],";")</f>
        <v>Kostenermittlung;;;;;</v>
      </c>
      <c r="V2385" t="s">
        <v>34</v>
      </c>
      <c r="W2385">
        <v>2022</v>
      </c>
      <c r="Y2385" t="s">
        <v>4661</v>
      </c>
      <c r="Z2385" t="s">
        <v>2386</v>
      </c>
      <c r="AD2385">
        <f t="shared" si="37"/>
        <v>2384</v>
      </c>
    </row>
    <row r="2386" spans="1:30" x14ac:dyDescent="0.3">
      <c r="A2386" t="s">
        <v>29</v>
      </c>
      <c r="B2386" t="s">
        <v>4602</v>
      </c>
      <c r="E2386" t="s">
        <v>30</v>
      </c>
      <c r="F2386" t="s">
        <v>2319</v>
      </c>
      <c r="G2386" t="s">
        <v>2387</v>
      </c>
      <c r="H2386"/>
      <c r="I2386" t="s">
        <v>37</v>
      </c>
      <c r="J2386" t="s">
        <v>2389</v>
      </c>
      <c r="K2386" t="s">
        <v>47</v>
      </c>
      <c r="L2386" t="s">
        <v>2388</v>
      </c>
      <c r="M2386" t="s">
        <v>41</v>
      </c>
      <c r="N2386" t="s">
        <v>55</v>
      </c>
      <c r="O2386" t="s">
        <v>43</v>
      </c>
      <c r="P2386" t="s">
        <v>44</v>
      </c>
      <c r="U2386" t="str">
        <f>CONCATENATE(Parameter[[#This Row],[Use Case 1]],";",Parameter[[#This Row],[Use Case 2]],";",Parameter[[#This Row],[Use Case 3]],";",Parameter[[#This Row],[Use Case 4]],";",Parameter[[#This Row],[Use Case 5]],";")</f>
        <v>Kostenermittlung;;;;;</v>
      </c>
      <c r="V2386" t="s">
        <v>34</v>
      </c>
      <c r="W2386">
        <v>2022</v>
      </c>
      <c r="Y2386" t="s">
        <v>4661</v>
      </c>
      <c r="Z2386" t="s">
        <v>2390</v>
      </c>
      <c r="AD2386">
        <f t="shared" si="37"/>
        <v>2385</v>
      </c>
    </row>
    <row r="2387" spans="1:30" x14ac:dyDescent="0.3">
      <c r="A2387" t="s">
        <v>29</v>
      </c>
      <c r="B2387" t="s">
        <v>4602</v>
      </c>
      <c r="E2387" t="s">
        <v>30</v>
      </c>
      <c r="F2387" t="s">
        <v>2319</v>
      </c>
      <c r="G2387" t="s">
        <v>2391</v>
      </c>
      <c r="H2387"/>
      <c r="I2387" t="s">
        <v>37</v>
      </c>
      <c r="J2387" t="s">
        <v>874</v>
      </c>
      <c r="K2387" t="s">
        <v>47</v>
      </c>
      <c r="L2387" t="s">
        <v>2392</v>
      </c>
      <c r="M2387" t="s">
        <v>41</v>
      </c>
      <c r="N2387" t="s">
        <v>55</v>
      </c>
      <c r="O2387" t="s">
        <v>43</v>
      </c>
      <c r="P2387" t="s">
        <v>44</v>
      </c>
      <c r="U2387" t="str">
        <f>CONCATENATE(Parameter[[#This Row],[Use Case 1]],";",Parameter[[#This Row],[Use Case 2]],";",Parameter[[#This Row],[Use Case 3]],";",Parameter[[#This Row],[Use Case 4]],";",Parameter[[#This Row],[Use Case 5]],";")</f>
        <v>Kostenermittlung;;;;;</v>
      </c>
      <c r="V2387" t="s">
        <v>34</v>
      </c>
      <c r="W2387">
        <v>2022</v>
      </c>
      <c r="Y2387" t="s">
        <v>4661</v>
      </c>
      <c r="Z2387" t="str">
        <f>"Asi_"&amp;MID(J2387,3,40)</f>
        <v>Asi_FireExit</v>
      </c>
      <c r="AD2387">
        <f t="shared" si="37"/>
        <v>2386</v>
      </c>
    </row>
    <row r="2388" spans="1:30" x14ac:dyDescent="0.3">
      <c r="A2388" t="s">
        <v>29</v>
      </c>
      <c r="B2388" t="s">
        <v>4602</v>
      </c>
      <c r="E2388" t="s">
        <v>30</v>
      </c>
      <c r="F2388" t="s">
        <v>2319</v>
      </c>
      <c r="G2388" t="s">
        <v>2393</v>
      </c>
      <c r="H2388"/>
      <c r="I2388" t="s">
        <v>37</v>
      </c>
      <c r="J2388" t="s">
        <v>2395</v>
      </c>
      <c r="K2388" t="s">
        <v>47</v>
      </c>
      <c r="L2388" t="s">
        <v>2394</v>
      </c>
      <c r="M2388" t="s">
        <v>41</v>
      </c>
      <c r="N2388" t="s">
        <v>55</v>
      </c>
      <c r="O2388" t="s">
        <v>43</v>
      </c>
      <c r="P2388" t="s">
        <v>44</v>
      </c>
      <c r="U2388" t="str">
        <f>CONCATENATE(Parameter[[#This Row],[Use Case 1]],";",Parameter[[#This Row],[Use Case 2]],";",Parameter[[#This Row],[Use Case 3]],";",Parameter[[#This Row],[Use Case 4]],";",Parameter[[#This Row],[Use Case 5]],";")</f>
        <v>Kostenermittlung;;;;;</v>
      </c>
      <c r="V2388" t="s">
        <v>34</v>
      </c>
      <c r="W2388">
        <v>2022</v>
      </c>
      <c r="Y2388" t="s">
        <v>4661</v>
      </c>
      <c r="Z2388" t="s">
        <v>2396</v>
      </c>
      <c r="AD2388">
        <f t="shared" si="37"/>
        <v>2387</v>
      </c>
    </row>
    <row r="2389" spans="1:30" x14ac:dyDescent="0.3">
      <c r="A2389" t="s">
        <v>29</v>
      </c>
      <c r="B2389" t="s">
        <v>4602</v>
      </c>
      <c r="E2389" t="s">
        <v>30</v>
      </c>
      <c r="F2389" t="s">
        <v>2319</v>
      </c>
      <c r="G2389" t="s">
        <v>2397</v>
      </c>
      <c r="H2389"/>
      <c r="I2389" t="s">
        <v>37</v>
      </c>
      <c r="J2389" t="s">
        <v>2399</v>
      </c>
      <c r="K2389" t="s">
        <v>47</v>
      </c>
      <c r="L2389" t="s">
        <v>2398</v>
      </c>
      <c r="M2389" t="s">
        <v>41</v>
      </c>
      <c r="N2389" t="s">
        <v>55</v>
      </c>
      <c r="O2389" t="s">
        <v>43</v>
      </c>
      <c r="P2389" t="s">
        <v>44</v>
      </c>
      <c r="U2389" t="str">
        <f>CONCATENATE(Parameter[[#This Row],[Use Case 1]],";",Parameter[[#This Row],[Use Case 2]],";",Parameter[[#This Row],[Use Case 3]],";",Parameter[[#This Row],[Use Case 4]],";",Parameter[[#This Row],[Use Case 5]],";")</f>
        <v>Kostenermittlung;;;;;</v>
      </c>
      <c r="V2389" t="s">
        <v>34</v>
      </c>
      <c r="W2389">
        <v>2022</v>
      </c>
      <c r="Y2389" t="s">
        <v>4661</v>
      </c>
      <c r="Z2389" t="str">
        <f>"Asi_"&amp;MID(J2389,3,40)</f>
        <v>Asi_SelfClosing</v>
      </c>
      <c r="AD2389">
        <f t="shared" si="37"/>
        <v>2388</v>
      </c>
    </row>
    <row r="2390" spans="1:30" x14ac:dyDescent="0.3">
      <c r="A2390" t="s">
        <v>29</v>
      </c>
      <c r="B2390" t="s">
        <v>4602</v>
      </c>
      <c r="E2390" t="s">
        <v>30</v>
      </c>
      <c r="F2390" t="s">
        <v>2319</v>
      </c>
      <c r="G2390" t="s">
        <v>2400</v>
      </c>
      <c r="H2390"/>
      <c r="I2390" t="s">
        <v>37</v>
      </c>
      <c r="J2390" t="s">
        <v>2402</v>
      </c>
      <c r="K2390" t="s">
        <v>47</v>
      </c>
      <c r="L2390" t="s">
        <v>2401</v>
      </c>
      <c r="M2390" t="s">
        <v>41</v>
      </c>
      <c r="N2390" t="s">
        <v>55</v>
      </c>
      <c r="O2390" t="s">
        <v>43</v>
      </c>
      <c r="P2390" t="s">
        <v>44</v>
      </c>
      <c r="U2390" t="str">
        <f>CONCATENATE(Parameter[[#This Row],[Use Case 1]],";",Parameter[[#This Row],[Use Case 2]],";",Parameter[[#This Row],[Use Case 3]],";",Parameter[[#This Row],[Use Case 4]],";",Parameter[[#This Row],[Use Case 5]],";")</f>
        <v>Kostenermittlung;;;;;</v>
      </c>
      <c r="V2390" t="s">
        <v>34</v>
      </c>
      <c r="W2390">
        <v>2022</v>
      </c>
      <c r="Y2390" t="s">
        <v>4661</v>
      </c>
      <c r="Z2390" t="s">
        <v>2403</v>
      </c>
      <c r="AD2390">
        <f t="shared" si="37"/>
        <v>2389</v>
      </c>
    </row>
    <row r="2391" spans="1:30" x14ac:dyDescent="0.3">
      <c r="A2391" s="3" t="s">
        <v>29</v>
      </c>
      <c r="B2391" s="3" t="s">
        <v>4602</v>
      </c>
      <c r="C2391" s="3"/>
      <c r="D2391" s="3"/>
      <c r="E2391" s="3" t="s">
        <v>30</v>
      </c>
      <c r="F2391" s="3" t="s">
        <v>2404</v>
      </c>
      <c r="G2391" s="3"/>
      <c r="H2391" s="3"/>
      <c r="I2391" s="3" t="s">
        <v>32</v>
      </c>
      <c r="J2391" s="3" t="s">
        <v>2404</v>
      </c>
      <c r="K2391" s="3"/>
      <c r="L2391" s="3"/>
      <c r="M2391" s="3" t="s">
        <v>607</v>
      </c>
      <c r="N2391" s="3"/>
      <c r="O2391" s="3"/>
      <c r="P2391" s="3" t="s">
        <v>4477</v>
      </c>
      <c r="Q2391" s="3" t="s">
        <v>44</v>
      </c>
      <c r="R2391" s="3"/>
      <c r="S2391" s="3"/>
      <c r="T2391" s="3"/>
      <c r="U2391" s="3" t="str">
        <f>CONCATENATE(Parameter[[#This Row],[Use Case 1]],";",Parameter[[#This Row],[Use Case 2]],";",Parameter[[#This Row],[Use Case 3]],";",Parameter[[#This Row],[Use Case 4]],";",Parameter[[#This Row],[Use Case 5]],";")</f>
        <v>Planung Baustoffe;Kostenermittlung;;;;</v>
      </c>
      <c r="V2391" s="3" t="s">
        <v>34</v>
      </c>
      <c r="W2391" s="3">
        <v>2022</v>
      </c>
      <c r="X2391" s="3"/>
      <c r="Y2391" s="3" t="s">
        <v>4661</v>
      </c>
      <c r="Z2391" s="3" t="s">
        <v>2404</v>
      </c>
      <c r="AA2391" s="3" t="s">
        <v>4353</v>
      </c>
      <c r="AB2391" s="3"/>
      <c r="AC2391" s="3"/>
      <c r="AD2391" s="3">
        <f t="shared" si="37"/>
        <v>2390</v>
      </c>
    </row>
    <row r="2392" spans="1:30" x14ac:dyDescent="0.3">
      <c r="A2392" t="s">
        <v>29</v>
      </c>
      <c r="B2392" t="s">
        <v>4602</v>
      </c>
      <c r="E2392" t="s">
        <v>30</v>
      </c>
      <c r="F2392" t="s">
        <v>2404</v>
      </c>
      <c r="G2392" t="s">
        <v>35</v>
      </c>
      <c r="H2392"/>
      <c r="I2392" t="s">
        <v>37</v>
      </c>
      <c r="J2392" t="s">
        <v>39</v>
      </c>
      <c r="K2392" t="s">
        <v>38</v>
      </c>
      <c r="L2392" t="s">
        <v>2405</v>
      </c>
      <c r="M2392" t="s">
        <v>41</v>
      </c>
      <c r="N2392" t="s">
        <v>55</v>
      </c>
      <c r="O2392" t="s">
        <v>43</v>
      </c>
      <c r="P2392" t="s">
        <v>44</v>
      </c>
      <c r="U2392" t="str">
        <f>CONCATENATE(Parameter[[#This Row],[Use Case 1]],";",Parameter[[#This Row],[Use Case 2]],";",Parameter[[#This Row],[Use Case 3]],";",Parameter[[#This Row],[Use Case 4]],";",Parameter[[#This Row],[Use Case 5]],";")</f>
        <v>Kostenermittlung;;;;;</v>
      </c>
      <c r="V2392" t="s">
        <v>34</v>
      </c>
      <c r="W2392">
        <v>2022</v>
      </c>
      <c r="Y2392" t="s">
        <v>4661</v>
      </c>
      <c r="Z2392" t="s">
        <v>2406</v>
      </c>
      <c r="AD2392">
        <f t="shared" si="37"/>
        <v>2391</v>
      </c>
    </row>
    <row r="2393" spans="1:30" x14ac:dyDescent="0.3">
      <c r="A2393" t="s">
        <v>29</v>
      </c>
      <c r="B2393" t="s">
        <v>4602</v>
      </c>
      <c r="E2393" t="s">
        <v>30</v>
      </c>
      <c r="F2393" t="s">
        <v>2404</v>
      </c>
      <c r="G2393" t="s">
        <v>2407</v>
      </c>
      <c r="H2393"/>
      <c r="I2393" t="s">
        <v>37</v>
      </c>
      <c r="J2393" t="s">
        <v>2409</v>
      </c>
      <c r="K2393" t="s">
        <v>38</v>
      </c>
      <c r="L2393" t="s">
        <v>2408</v>
      </c>
      <c r="M2393" t="s">
        <v>41</v>
      </c>
      <c r="N2393" t="s">
        <v>55</v>
      </c>
      <c r="O2393" t="s">
        <v>43</v>
      </c>
      <c r="P2393" t="s">
        <v>44</v>
      </c>
      <c r="U2393" t="str">
        <f>CONCATENATE(Parameter[[#This Row],[Use Case 1]],";",Parameter[[#This Row],[Use Case 2]],";",Parameter[[#This Row],[Use Case 3]],";",Parameter[[#This Row],[Use Case 4]],";",Parameter[[#This Row],[Use Case 5]],";")</f>
        <v>Kostenermittlung;;;;;</v>
      </c>
      <c r="V2393" t="s">
        <v>34</v>
      </c>
      <c r="W2393">
        <v>2022</v>
      </c>
      <c r="Y2393" t="s">
        <v>4661</v>
      </c>
      <c r="Z2393" t="s">
        <v>2410</v>
      </c>
      <c r="AD2393">
        <f t="shared" si="37"/>
        <v>2392</v>
      </c>
    </row>
    <row r="2394" spans="1:30" x14ac:dyDescent="0.3">
      <c r="A2394" t="s">
        <v>29</v>
      </c>
      <c r="B2394" t="s">
        <v>4602</v>
      </c>
      <c r="E2394" t="s">
        <v>30</v>
      </c>
      <c r="F2394" t="s">
        <v>2404</v>
      </c>
      <c r="G2394" t="s">
        <v>2411</v>
      </c>
      <c r="H2394"/>
      <c r="I2394" t="s">
        <v>37</v>
      </c>
      <c r="J2394" t="s">
        <v>2413</v>
      </c>
      <c r="K2394" t="s">
        <v>74</v>
      </c>
      <c r="L2394" t="s">
        <v>2412</v>
      </c>
      <c r="M2394" t="s">
        <v>41</v>
      </c>
      <c r="N2394" t="s">
        <v>55</v>
      </c>
      <c r="O2394" t="s">
        <v>43</v>
      </c>
      <c r="P2394" t="s">
        <v>44</v>
      </c>
      <c r="U2394" t="str">
        <f>CONCATENATE(Parameter[[#This Row],[Use Case 1]],";",Parameter[[#This Row],[Use Case 2]],";",Parameter[[#This Row],[Use Case 3]],";",Parameter[[#This Row],[Use Case 4]],";",Parameter[[#This Row],[Use Case 5]],";")</f>
        <v>Kostenermittlung;;;;;</v>
      </c>
      <c r="V2394" t="s">
        <v>34</v>
      </c>
      <c r="W2394">
        <v>2022</v>
      </c>
      <c r="Y2394" t="s">
        <v>4661</v>
      </c>
      <c r="Z2394" t="s">
        <v>2414</v>
      </c>
      <c r="AD2394">
        <f t="shared" si="37"/>
        <v>2393</v>
      </c>
    </row>
    <row r="2395" spans="1:30" x14ac:dyDescent="0.3">
      <c r="A2395" t="s">
        <v>29</v>
      </c>
      <c r="B2395" t="s">
        <v>4602</v>
      </c>
      <c r="E2395" t="s">
        <v>30</v>
      </c>
      <c r="F2395" t="s">
        <v>2404</v>
      </c>
      <c r="G2395" t="s">
        <v>2411</v>
      </c>
      <c r="H2395" t="s">
        <v>115</v>
      </c>
      <c r="I2395" t="s">
        <v>79</v>
      </c>
      <c r="P2395" t="s">
        <v>44</v>
      </c>
      <c r="U2395" t="str">
        <f>CONCATENATE(Parameter[[#This Row],[Use Case 1]],";",Parameter[[#This Row],[Use Case 2]],";",Parameter[[#This Row],[Use Case 3]],";",Parameter[[#This Row],[Use Case 4]],";",Parameter[[#This Row],[Use Case 5]],";")</f>
        <v>Kostenermittlung;;;;;</v>
      </c>
      <c r="V2395" t="s">
        <v>34</v>
      </c>
      <c r="W2395">
        <v>2022</v>
      </c>
      <c r="Y2395" t="s">
        <v>4661</v>
      </c>
      <c r="AD2395">
        <f t="shared" si="37"/>
        <v>2394</v>
      </c>
    </row>
    <row r="2396" spans="1:30" x14ac:dyDescent="0.3">
      <c r="A2396" t="s">
        <v>29</v>
      </c>
      <c r="B2396" t="s">
        <v>4602</v>
      </c>
      <c r="E2396" t="s">
        <v>30</v>
      </c>
      <c r="F2396" t="s">
        <v>2404</v>
      </c>
      <c r="G2396" t="s">
        <v>2411</v>
      </c>
      <c r="H2396" t="s">
        <v>1686</v>
      </c>
      <c r="I2396" t="s">
        <v>79</v>
      </c>
      <c r="P2396" t="s">
        <v>44</v>
      </c>
      <c r="U2396" t="str">
        <f>CONCATENATE(Parameter[[#This Row],[Use Case 1]],";",Parameter[[#This Row],[Use Case 2]],";",Parameter[[#This Row],[Use Case 3]],";",Parameter[[#This Row],[Use Case 4]],";",Parameter[[#This Row],[Use Case 5]],";")</f>
        <v>Kostenermittlung;;;;;</v>
      </c>
      <c r="V2396" t="s">
        <v>34</v>
      </c>
      <c r="W2396">
        <v>2022</v>
      </c>
      <c r="Y2396" t="s">
        <v>4661</v>
      </c>
      <c r="AD2396">
        <f t="shared" si="37"/>
        <v>2395</v>
      </c>
    </row>
    <row r="2397" spans="1:30" x14ac:dyDescent="0.3">
      <c r="A2397" t="s">
        <v>29</v>
      </c>
      <c r="B2397" t="s">
        <v>4602</v>
      </c>
      <c r="E2397" t="s">
        <v>30</v>
      </c>
      <c r="F2397" t="s">
        <v>2404</v>
      </c>
      <c r="G2397" t="s">
        <v>2411</v>
      </c>
      <c r="H2397" t="s">
        <v>1453</v>
      </c>
      <c r="I2397" t="s">
        <v>79</v>
      </c>
      <c r="P2397" t="s">
        <v>44</v>
      </c>
      <c r="U2397" t="str">
        <f>CONCATENATE(Parameter[[#This Row],[Use Case 1]],";",Parameter[[#This Row],[Use Case 2]],";",Parameter[[#This Row],[Use Case 3]],";",Parameter[[#This Row],[Use Case 4]],";",Parameter[[#This Row],[Use Case 5]],";")</f>
        <v>Kostenermittlung;;;;;</v>
      </c>
      <c r="V2397" t="s">
        <v>34</v>
      </c>
      <c r="W2397">
        <v>2022</v>
      </c>
      <c r="Y2397" t="s">
        <v>4661</v>
      </c>
      <c r="AD2397">
        <f t="shared" si="37"/>
        <v>2396</v>
      </c>
    </row>
    <row r="2398" spans="1:30" x14ac:dyDescent="0.3">
      <c r="A2398" t="s">
        <v>29</v>
      </c>
      <c r="B2398" t="s">
        <v>4602</v>
      </c>
      <c r="E2398" t="s">
        <v>30</v>
      </c>
      <c r="F2398" t="s">
        <v>2404</v>
      </c>
      <c r="G2398" t="s">
        <v>2411</v>
      </c>
      <c r="H2398" t="s">
        <v>1454</v>
      </c>
      <c r="I2398" t="s">
        <v>79</v>
      </c>
      <c r="P2398" t="s">
        <v>44</v>
      </c>
      <c r="U2398" t="str">
        <f>CONCATENATE(Parameter[[#This Row],[Use Case 1]],";",Parameter[[#This Row],[Use Case 2]],";",Parameter[[#This Row],[Use Case 3]],";",Parameter[[#This Row],[Use Case 4]],";",Parameter[[#This Row],[Use Case 5]],";")</f>
        <v>Kostenermittlung;;;;;</v>
      </c>
      <c r="V2398" t="s">
        <v>34</v>
      </c>
      <c r="W2398">
        <v>2022</v>
      </c>
      <c r="Y2398" t="s">
        <v>4661</v>
      </c>
      <c r="AD2398">
        <f t="shared" si="37"/>
        <v>2397</v>
      </c>
    </row>
    <row r="2399" spans="1:30" x14ac:dyDescent="0.3">
      <c r="A2399" t="s">
        <v>29</v>
      </c>
      <c r="B2399" t="s">
        <v>4602</v>
      </c>
      <c r="E2399" t="s">
        <v>30</v>
      </c>
      <c r="F2399" t="s">
        <v>2404</v>
      </c>
      <c r="G2399" t="s">
        <v>2411</v>
      </c>
      <c r="H2399" t="s">
        <v>1455</v>
      </c>
      <c r="I2399" t="s">
        <v>79</v>
      </c>
      <c r="P2399" t="s">
        <v>44</v>
      </c>
      <c r="U2399" t="str">
        <f>CONCATENATE(Parameter[[#This Row],[Use Case 1]],";",Parameter[[#This Row],[Use Case 2]],";",Parameter[[#This Row],[Use Case 3]],";",Parameter[[#This Row],[Use Case 4]],";",Parameter[[#This Row],[Use Case 5]],";")</f>
        <v>Kostenermittlung;;;;;</v>
      </c>
      <c r="V2399" t="s">
        <v>34</v>
      </c>
      <c r="W2399">
        <v>2022</v>
      </c>
      <c r="Y2399" t="s">
        <v>4661</v>
      </c>
      <c r="AD2399">
        <f t="shared" si="37"/>
        <v>2398</v>
      </c>
    </row>
    <row r="2400" spans="1:30" x14ac:dyDescent="0.3">
      <c r="A2400" t="s">
        <v>29</v>
      </c>
      <c r="B2400" t="s">
        <v>4602</v>
      </c>
      <c r="E2400" t="s">
        <v>30</v>
      </c>
      <c r="F2400" t="s">
        <v>2404</v>
      </c>
      <c r="G2400" t="s">
        <v>2411</v>
      </c>
      <c r="H2400" t="s">
        <v>734</v>
      </c>
      <c r="I2400" t="s">
        <v>79</v>
      </c>
      <c r="P2400" t="s">
        <v>44</v>
      </c>
      <c r="U2400" t="str">
        <f>CONCATENATE(Parameter[[#This Row],[Use Case 1]],";",Parameter[[#This Row],[Use Case 2]],";",Parameter[[#This Row],[Use Case 3]],";",Parameter[[#This Row],[Use Case 4]],";",Parameter[[#This Row],[Use Case 5]],";")</f>
        <v>Kostenermittlung;;;;;</v>
      </c>
      <c r="V2400" t="s">
        <v>34</v>
      </c>
      <c r="W2400">
        <v>2022</v>
      </c>
      <c r="Y2400" t="s">
        <v>4661</v>
      </c>
      <c r="AD2400">
        <f t="shared" si="37"/>
        <v>2399</v>
      </c>
    </row>
    <row r="2401" spans="1:30" x14ac:dyDescent="0.3">
      <c r="A2401" t="s">
        <v>29</v>
      </c>
      <c r="B2401" t="s">
        <v>4602</v>
      </c>
      <c r="E2401" t="s">
        <v>30</v>
      </c>
      <c r="F2401" t="s">
        <v>2404</v>
      </c>
      <c r="G2401" t="s">
        <v>2411</v>
      </c>
      <c r="H2401" t="s">
        <v>78</v>
      </c>
      <c r="I2401" t="s">
        <v>79</v>
      </c>
      <c r="P2401" t="s">
        <v>44</v>
      </c>
      <c r="U2401" t="str">
        <f>CONCATENATE(Parameter[[#This Row],[Use Case 1]],";",Parameter[[#This Row],[Use Case 2]],";",Parameter[[#This Row],[Use Case 3]],";",Parameter[[#This Row],[Use Case 4]],";",Parameter[[#This Row],[Use Case 5]],";")</f>
        <v>Kostenermittlung;;;;;</v>
      </c>
      <c r="V2401" t="s">
        <v>34</v>
      </c>
      <c r="W2401">
        <v>2022</v>
      </c>
      <c r="Y2401" t="s">
        <v>4661</v>
      </c>
      <c r="AD2401">
        <f t="shared" si="37"/>
        <v>2400</v>
      </c>
    </row>
    <row r="2402" spans="1:30" x14ac:dyDescent="0.3">
      <c r="A2402" t="s">
        <v>29</v>
      </c>
      <c r="B2402" t="s">
        <v>4602</v>
      </c>
      <c r="E2402" t="s">
        <v>30</v>
      </c>
      <c r="F2402" t="s">
        <v>2404</v>
      </c>
      <c r="G2402" t="s">
        <v>2411</v>
      </c>
      <c r="H2402" t="s">
        <v>177</v>
      </c>
      <c r="I2402" t="s">
        <v>79</v>
      </c>
      <c r="P2402" t="s">
        <v>44</v>
      </c>
      <c r="U2402" t="str">
        <f>CONCATENATE(Parameter[[#This Row],[Use Case 1]],";",Parameter[[#This Row],[Use Case 2]],";",Parameter[[#This Row],[Use Case 3]],";",Parameter[[#This Row],[Use Case 4]],";",Parameter[[#This Row],[Use Case 5]],";")</f>
        <v>Kostenermittlung;;;;;</v>
      </c>
      <c r="V2402" t="s">
        <v>34</v>
      </c>
      <c r="W2402">
        <v>2022</v>
      </c>
      <c r="Y2402" t="s">
        <v>4661</v>
      </c>
      <c r="AD2402">
        <f t="shared" si="37"/>
        <v>2401</v>
      </c>
    </row>
    <row r="2403" spans="1:30" x14ac:dyDescent="0.3">
      <c r="A2403" t="s">
        <v>29</v>
      </c>
      <c r="B2403" t="s">
        <v>4602</v>
      </c>
      <c r="E2403" t="s">
        <v>30</v>
      </c>
      <c r="F2403" t="s">
        <v>2404</v>
      </c>
      <c r="G2403" t="s">
        <v>2411</v>
      </c>
      <c r="H2403" t="s">
        <v>2415</v>
      </c>
      <c r="I2403" t="s">
        <v>79</v>
      </c>
      <c r="P2403" t="s">
        <v>44</v>
      </c>
      <c r="U2403" t="str">
        <f>CONCATENATE(Parameter[[#This Row],[Use Case 1]],";",Parameter[[#This Row],[Use Case 2]],";",Parameter[[#This Row],[Use Case 3]],";",Parameter[[#This Row],[Use Case 4]],";",Parameter[[#This Row],[Use Case 5]],";")</f>
        <v>Kostenermittlung;;;;;</v>
      </c>
      <c r="V2403" t="s">
        <v>34</v>
      </c>
      <c r="W2403">
        <v>2022</v>
      </c>
      <c r="Y2403" t="s">
        <v>4661</v>
      </c>
      <c r="AD2403">
        <f t="shared" si="37"/>
        <v>2402</v>
      </c>
    </row>
    <row r="2404" spans="1:30" x14ac:dyDescent="0.3">
      <c r="A2404" t="s">
        <v>29</v>
      </c>
      <c r="B2404" t="s">
        <v>4602</v>
      </c>
      <c r="E2404" t="s">
        <v>30</v>
      </c>
      <c r="F2404" t="s">
        <v>2404</v>
      </c>
      <c r="G2404" t="s">
        <v>2411</v>
      </c>
      <c r="H2404" t="s">
        <v>80</v>
      </c>
      <c r="I2404" t="s">
        <v>79</v>
      </c>
      <c r="P2404" t="s">
        <v>44</v>
      </c>
      <c r="U2404" t="str">
        <f>CONCATENATE(Parameter[[#This Row],[Use Case 1]],";",Parameter[[#This Row],[Use Case 2]],";",Parameter[[#This Row],[Use Case 3]],";",Parameter[[#This Row],[Use Case 4]],";",Parameter[[#This Row],[Use Case 5]],";")</f>
        <v>Kostenermittlung;;;;;</v>
      </c>
      <c r="V2404" t="s">
        <v>34</v>
      </c>
      <c r="W2404">
        <v>2022</v>
      </c>
      <c r="Y2404" t="s">
        <v>4661</v>
      </c>
      <c r="AD2404">
        <f t="shared" si="37"/>
        <v>2403</v>
      </c>
    </row>
    <row r="2405" spans="1:30" x14ac:dyDescent="0.3">
      <c r="A2405" t="s">
        <v>29</v>
      </c>
      <c r="B2405" t="s">
        <v>4602</v>
      </c>
      <c r="E2405" t="s">
        <v>30</v>
      </c>
      <c r="F2405" t="s">
        <v>2404</v>
      </c>
      <c r="G2405" t="s">
        <v>2411</v>
      </c>
      <c r="H2405" t="s">
        <v>178</v>
      </c>
      <c r="I2405" t="s">
        <v>79</v>
      </c>
      <c r="P2405" t="s">
        <v>44</v>
      </c>
      <c r="U2405" t="str">
        <f>CONCATENATE(Parameter[[#This Row],[Use Case 1]],";",Parameter[[#This Row],[Use Case 2]],";",Parameter[[#This Row],[Use Case 3]],";",Parameter[[#This Row],[Use Case 4]],";",Parameter[[#This Row],[Use Case 5]],";")</f>
        <v>Kostenermittlung;;;;;</v>
      </c>
      <c r="V2405" t="s">
        <v>34</v>
      </c>
      <c r="W2405">
        <v>2022</v>
      </c>
      <c r="Y2405" t="s">
        <v>4661</v>
      </c>
      <c r="AD2405">
        <f t="shared" si="37"/>
        <v>2404</v>
      </c>
    </row>
    <row r="2406" spans="1:30" x14ac:dyDescent="0.3">
      <c r="A2406" t="s">
        <v>29</v>
      </c>
      <c r="B2406" t="s">
        <v>4602</v>
      </c>
      <c r="E2406" t="s">
        <v>30</v>
      </c>
      <c r="F2406" t="s">
        <v>2404</v>
      </c>
      <c r="G2406" t="s">
        <v>2411</v>
      </c>
      <c r="H2406" t="s">
        <v>3040</v>
      </c>
      <c r="I2406" t="s">
        <v>79</v>
      </c>
      <c r="P2406" t="s">
        <v>44</v>
      </c>
      <c r="U2406" t="str">
        <f>CONCATENATE(Parameter[[#This Row],[Use Case 1]],";",Parameter[[#This Row],[Use Case 2]],";",Parameter[[#This Row],[Use Case 3]],";",Parameter[[#This Row],[Use Case 4]],";",Parameter[[#This Row],[Use Case 5]],";")</f>
        <v>Kostenermittlung;;;;;</v>
      </c>
      <c r="V2406" t="s">
        <v>34</v>
      </c>
      <c r="W2406">
        <v>2022</v>
      </c>
      <c r="Y2406" t="s">
        <v>4661</v>
      </c>
      <c r="AD2406">
        <f t="shared" si="37"/>
        <v>2405</v>
      </c>
    </row>
    <row r="2407" spans="1:30" x14ac:dyDescent="0.3">
      <c r="A2407" t="s">
        <v>29</v>
      </c>
      <c r="B2407" t="s">
        <v>4602</v>
      </c>
      <c r="E2407" t="s">
        <v>30</v>
      </c>
      <c r="F2407" t="s">
        <v>2404</v>
      </c>
      <c r="G2407" t="s">
        <v>2411</v>
      </c>
      <c r="H2407" t="s">
        <v>114</v>
      </c>
      <c r="I2407" t="s">
        <v>79</v>
      </c>
      <c r="P2407" t="s">
        <v>44</v>
      </c>
      <c r="U2407" t="str">
        <f>CONCATENATE(Parameter[[#This Row],[Use Case 1]],";",Parameter[[#This Row],[Use Case 2]],";",Parameter[[#This Row],[Use Case 3]],";",Parameter[[#This Row],[Use Case 4]],";",Parameter[[#This Row],[Use Case 5]],";")</f>
        <v>Kostenermittlung;;;;;</v>
      </c>
      <c r="V2407" t="s">
        <v>34</v>
      </c>
      <c r="W2407">
        <v>2022</v>
      </c>
      <c r="Y2407" t="s">
        <v>4661</v>
      </c>
      <c r="AD2407">
        <f t="shared" si="37"/>
        <v>2406</v>
      </c>
    </row>
    <row r="2408" spans="1:30" x14ac:dyDescent="0.3">
      <c r="A2408" t="s">
        <v>29</v>
      </c>
      <c r="B2408" t="s">
        <v>4602</v>
      </c>
      <c r="E2408" t="s">
        <v>30</v>
      </c>
      <c r="F2408" t="s">
        <v>2404</v>
      </c>
      <c r="G2408" t="s">
        <v>2416</v>
      </c>
      <c r="H2408"/>
      <c r="I2408" t="s">
        <v>37</v>
      </c>
      <c r="J2408" t="s">
        <v>2418</v>
      </c>
      <c r="K2408" t="s">
        <v>47</v>
      </c>
      <c r="L2408" t="s">
        <v>2417</v>
      </c>
      <c r="M2408" t="s">
        <v>41</v>
      </c>
      <c r="N2408" t="s">
        <v>55</v>
      </c>
      <c r="O2408" t="s">
        <v>43</v>
      </c>
      <c r="P2408" t="s">
        <v>44</v>
      </c>
      <c r="U2408" t="str">
        <f>CONCATENATE(Parameter[[#This Row],[Use Case 1]],";",Parameter[[#This Row],[Use Case 2]],";",Parameter[[#This Row],[Use Case 3]],";",Parameter[[#This Row],[Use Case 4]],";",Parameter[[#This Row],[Use Case 5]],";")</f>
        <v>Kostenermittlung;;;;;</v>
      </c>
      <c r="V2408" t="s">
        <v>34</v>
      </c>
      <c r="W2408">
        <v>2022</v>
      </c>
      <c r="Y2408" t="s">
        <v>4661</v>
      </c>
      <c r="Z2408" t="str">
        <f>"Asi_"&amp;MID(J2408,3,40)</f>
        <v>Asi_PubliclyAccessible</v>
      </c>
      <c r="AD2408">
        <f t="shared" si="37"/>
        <v>2407</v>
      </c>
    </row>
    <row r="2409" spans="1:30" x14ac:dyDescent="0.3">
      <c r="A2409" t="s">
        <v>29</v>
      </c>
      <c r="B2409" t="s">
        <v>4602</v>
      </c>
      <c r="E2409" t="s">
        <v>30</v>
      </c>
      <c r="F2409" t="s">
        <v>2404</v>
      </c>
      <c r="G2409" t="s">
        <v>2419</v>
      </c>
      <c r="H2409"/>
      <c r="I2409" t="s">
        <v>37</v>
      </c>
      <c r="J2409" t="s">
        <v>2421</v>
      </c>
      <c r="K2409" t="s">
        <v>74</v>
      </c>
      <c r="L2409" t="s">
        <v>2420</v>
      </c>
      <c r="M2409" t="s">
        <v>41</v>
      </c>
      <c r="N2409" t="s">
        <v>55</v>
      </c>
      <c r="O2409" t="s">
        <v>43</v>
      </c>
      <c r="P2409" t="s">
        <v>44</v>
      </c>
      <c r="U2409" t="str">
        <f>CONCATENATE(Parameter[[#This Row],[Use Case 1]],";",Parameter[[#This Row],[Use Case 2]],";",Parameter[[#This Row],[Use Case 3]],";",Parameter[[#This Row],[Use Case 4]],";",Parameter[[#This Row],[Use Case 5]],";")</f>
        <v>Kostenermittlung;;;;;</v>
      </c>
      <c r="V2409" t="s">
        <v>34</v>
      </c>
      <c r="W2409">
        <v>2022</v>
      </c>
      <c r="Y2409" t="s">
        <v>4661</v>
      </c>
      <c r="Z2409" t="s">
        <v>2422</v>
      </c>
      <c r="AD2409">
        <f t="shared" si="37"/>
        <v>2408</v>
      </c>
    </row>
    <row r="2410" spans="1:30" x14ac:dyDescent="0.3">
      <c r="A2410" t="s">
        <v>29</v>
      </c>
      <c r="B2410" t="s">
        <v>4602</v>
      </c>
      <c r="E2410" t="s">
        <v>30</v>
      </c>
      <c r="F2410" t="s">
        <v>2404</v>
      </c>
      <c r="G2410" t="s">
        <v>2419</v>
      </c>
      <c r="H2410" t="s">
        <v>115</v>
      </c>
      <c r="I2410" t="s">
        <v>79</v>
      </c>
      <c r="P2410" t="s">
        <v>44</v>
      </c>
      <c r="U2410" t="str">
        <f>CONCATENATE(Parameter[[#This Row],[Use Case 1]],";",Parameter[[#This Row],[Use Case 2]],";",Parameter[[#This Row],[Use Case 3]],";",Parameter[[#This Row],[Use Case 4]],";",Parameter[[#This Row],[Use Case 5]],";")</f>
        <v>Kostenermittlung;;;;;</v>
      </c>
      <c r="V2410" t="s">
        <v>34</v>
      </c>
      <c r="W2410">
        <v>2022</v>
      </c>
      <c r="Y2410" t="s">
        <v>4661</v>
      </c>
      <c r="AD2410">
        <f t="shared" si="37"/>
        <v>2409</v>
      </c>
    </row>
    <row r="2411" spans="1:30" x14ac:dyDescent="0.3">
      <c r="A2411" t="s">
        <v>29</v>
      </c>
      <c r="B2411" t="s">
        <v>4602</v>
      </c>
      <c r="E2411" t="s">
        <v>30</v>
      </c>
      <c r="F2411" t="s">
        <v>2404</v>
      </c>
      <c r="G2411" t="s">
        <v>2419</v>
      </c>
      <c r="H2411" t="s">
        <v>1686</v>
      </c>
      <c r="I2411" t="s">
        <v>79</v>
      </c>
      <c r="P2411" t="s">
        <v>44</v>
      </c>
      <c r="U2411" t="str">
        <f>CONCATENATE(Parameter[[#This Row],[Use Case 1]],";",Parameter[[#This Row],[Use Case 2]],";",Parameter[[#This Row],[Use Case 3]],";",Parameter[[#This Row],[Use Case 4]],";",Parameter[[#This Row],[Use Case 5]],";")</f>
        <v>Kostenermittlung;;;;;</v>
      </c>
      <c r="V2411" t="s">
        <v>34</v>
      </c>
      <c r="W2411">
        <v>2022</v>
      </c>
      <c r="Y2411" t="s">
        <v>4661</v>
      </c>
      <c r="AD2411">
        <f t="shared" si="37"/>
        <v>2410</v>
      </c>
    </row>
    <row r="2412" spans="1:30" x14ac:dyDescent="0.3">
      <c r="A2412" t="s">
        <v>29</v>
      </c>
      <c r="B2412" t="s">
        <v>4602</v>
      </c>
      <c r="E2412" t="s">
        <v>30</v>
      </c>
      <c r="F2412" t="s">
        <v>2404</v>
      </c>
      <c r="G2412" t="s">
        <v>2419</v>
      </c>
      <c r="H2412" t="s">
        <v>2423</v>
      </c>
      <c r="I2412" t="s">
        <v>79</v>
      </c>
      <c r="L2412" t="s">
        <v>2424</v>
      </c>
      <c r="P2412" t="s">
        <v>44</v>
      </c>
      <c r="U2412" t="str">
        <f>CONCATENATE(Parameter[[#This Row],[Use Case 1]],";",Parameter[[#This Row],[Use Case 2]],";",Parameter[[#This Row],[Use Case 3]],";",Parameter[[#This Row],[Use Case 4]],";",Parameter[[#This Row],[Use Case 5]],";")</f>
        <v>Kostenermittlung;;;;;</v>
      </c>
      <c r="V2412" t="s">
        <v>34</v>
      </c>
      <c r="W2412">
        <v>2022</v>
      </c>
      <c r="Y2412" t="s">
        <v>4661</v>
      </c>
      <c r="AD2412">
        <f t="shared" si="37"/>
        <v>2411</v>
      </c>
    </row>
    <row r="2413" spans="1:30" x14ac:dyDescent="0.3">
      <c r="A2413" t="s">
        <v>29</v>
      </c>
      <c r="B2413" t="s">
        <v>4602</v>
      </c>
      <c r="E2413" t="s">
        <v>30</v>
      </c>
      <c r="F2413" t="s">
        <v>2404</v>
      </c>
      <c r="G2413" t="s">
        <v>2419</v>
      </c>
      <c r="H2413" t="s">
        <v>2425</v>
      </c>
      <c r="I2413" t="s">
        <v>79</v>
      </c>
      <c r="L2413" t="s">
        <v>2426</v>
      </c>
      <c r="P2413" t="s">
        <v>44</v>
      </c>
      <c r="U2413" t="str">
        <f>CONCATENATE(Parameter[[#This Row],[Use Case 1]],";",Parameter[[#This Row],[Use Case 2]],";",Parameter[[#This Row],[Use Case 3]],";",Parameter[[#This Row],[Use Case 4]],";",Parameter[[#This Row],[Use Case 5]],";")</f>
        <v>Kostenermittlung;;;;;</v>
      </c>
      <c r="V2413" t="s">
        <v>34</v>
      </c>
      <c r="W2413">
        <v>2022</v>
      </c>
      <c r="Y2413" t="s">
        <v>4661</v>
      </c>
      <c r="AD2413">
        <f t="shared" si="37"/>
        <v>2412</v>
      </c>
    </row>
    <row r="2414" spans="1:30" x14ac:dyDescent="0.3">
      <c r="A2414" t="s">
        <v>29</v>
      </c>
      <c r="B2414" t="s">
        <v>4602</v>
      </c>
      <c r="E2414" t="s">
        <v>30</v>
      </c>
      <c r="F2414" t="s">
        <v>2404</v>
      </c>
      <c r="G2414" t="s">
        <v>2419</v>
      </c>
      <c r="H2414" t="s">
        <v>2427</v>
      </c>
      <c r="I2414" t="s">
        <v>79</v>
      </c>
      <c r="L2414" t="s">
        <v>2428</v>
      </c>
      <c r="P2414" t="s">
        <v>44</v>
      </c>
      <c r="U2414" t="str">
        <f>CONCATENATE(Parameter[[#This Row],[Use Case 1]],";",Parameter[[#This Row],[Use Case 2]],";",Parameter[[#This Row],[Use Case 3]],";",Parameter[[#This Row],[Use Case 4]],";",Parameter[[#This Row],[Use Case 5]],";")</f>
        <v>Kostenermittlung;;;;;</v>
      </c>
      <c r="V2414" t="s">
        <v>34</v>
      </c>
      <c r="W2414">
        <v>2022</v>
      </c>
      <c r="Y2414" t="s">
        <v>4661</v>
      </c>
      <c r="AD2414">
        <f t="shared" si="37"/>
        <v>2413</v>
      </c>
    </row>
    <row r="2415" spans="1:30" x14ac:dyDescent="0.3">
      <c r="A2415" t="s">
        <v>29</v>
      </c>
      <c r="B2415" t="s">
        <v>4602</v>
      </c>
      <c r="E2415" t="s">
        <v>30</v>
      </c>
      <c r="F2415" t="s">
        <v>2404</v>
      </c>
      <c r="G2415" t="s">
        <v>2419</v>
      </c>
      <c r="H2415" t="s">
        <v>2429</v>
      </c>
      <c r="I2415" t="s">
        <v>79</v>
      </c>
      <c r="L2415" t="s">
        <v>2430</v>
      </c>
      <c r="P2415" t="s">
        <v>44</v>
      </c>
      <c r="U2415" t="str">
        <f>CONCATENATE(Parameter[[#This Row],[Use Case 1]],";",Parameter[[#This Row],[Use Case 2]],";",Parameter[[#This Row],[Use Case 3]],";",Parameter[[#This Row],[Use Case 4]],";",Parameter[[#This Row],[Use Case 5]],";")</f>
        <v>Kostenermittlung;;;;;</v>
      </c>
      <c r="V2415" t="s">
        <v>34</v>
      </c>
      <c r="W2415">
        <v>2022</v>
      </c>
      <c r="Y2415" t="s">
        <v>4661</v>
      </c>
      <c r="AD2415">
        <f t="shared" si="37"/>
        <v>2414</v>
      </c>
    </row>
    <row r="2416" spans="1:30" x14ac:dyDescent="0.3">
      <c r="A2416" t="s">
        <v>29</v>
      </c>
      <c r="B2416" t="s">
        <v>4602</v>
      </c>
      <c r="E2416" t="s">
        <v>30</v>
      </c>
      <c r="F2416" t="s">
        <v>2404</v>
      </c>
      <c r="G2416" t="s">
        <v>2419</v>
      </c>
      <c r="H2416" t="s">
        <v>2431</v>
      </c>
      <c r="I2416" t="s">
        <v>79</v>
      </c>
      <c r="L2416" t="s">
        <v>2432</v>
      </c>
      <c r="P2416" t="s">
        <v>44</v>
      </c>
      <c r="U2416" t="str">
        <f>CONCATENATE(Parameter[[#This Row],[Use Case 1]],";",Parameter[[#This Row],[Use Case 2]],";",Parameter[[#This Row],[Use Case 3]],";",Parameter[[#This Row],[Use Case 4]],";",Parameter[[#This Row],[Use Case 5]],";")</f>
        <v>Kostenermittlung;;;;;</v>
      </c>
      <c r="V2416" t="s">
        <v>34</v>
      </c>
      <c r="W2416">
        <v>2022</v>
      </c>
      <c r="Y2416" t="s">
        <v>4661</v>
      </c>
      <c r="AD2416">
        <f t="shared" si="37"/>
        <v>2415</v>
      </c>
    </row>
    <row r="2417" spans="1:30" x14ac:dyDescent="0.3">
      <c r="A2417" t="s">
        <v>29</v>
      </c>
      <c r="B2417" t="s">
        <v>4602</v>
      </c>
      <c r="E2417" t="s">
        <v>30</v>
      </c>
      <c r="F2417" t="s">
        <v>2404</v>
      </c>
      <c r="G2417" t="s">
        <v>2419</v>
      </c>
      <c r="H2417" t="s">
        <v>3040</v>
      </c>
      <c r="I2417" t="s">
        <v>79</v>
      </c>
      <c r="P2417" t="s">
        <v>44</v>
      </c>
      <c r="U2417" t="str">
        <f>CONCATENATE(Parameter[[#This Row],[Use Case 1]],";",Parameter[[#This Row],[Use Case 2]],";",Parameter[[#This Row],[Use Case 3]],";",Parameter[[#This Row],[Use Case 4]],";",Parameter[[#This Row],[Use Case 5]],";")</f>
        <v>Kostenermittlung;;;;;</v>
      </c>
      <c r="V2417" t="s">
        <v>34</v>
      </c>
      <c r="W2417">
        <v>2022</v>
      </c>
      <c r="Y2417" t="s">
        <v>4661</v>
      </c>
      <c r="AD2417">
        <f t="shared" si="37"/>
        <v>2416</v>
      </c>
    </row>
    <row r="2418" spans="1:30" x14ac:dyDescent="0.3">
      <c r="A2418" t="s">
        <v>29</v>
      </c>
      <c r="B2418" t="s">
        <v>4602</v>
      </c>
      <c r="E2418" t="s">
        <v>30</v>
      </c>
      <c r="F2418" t="s">
        <v>2404</v>
      </c>
      <c r="G2418" t="s">
        <v>2419</v>
      </c>
      <c r="H2418" t="s">
        <v>114</v>
      </c>
      <c r="I2418" t="s">
        <v>79</v>
      </c>
      <c r="P2418" t="s">
        <v>44</v>
      </c>
      <c r="U2418" t="str">
        <f>CONCATENATE(Parameter[[#This Row],[Use Case 1]],";",Parameter[[#This Row],[Use Case 2]],";",Parameter[[#This Row],[Use Case 3]],";",Parameter[[#This Row],[Use Case 4]],";",Parameter[[#This Row],[Use Case 5]],";")</f>
        <v>Kostenermittlung;;;;;</v>
      </c>
      <c r="V2418" t="s">
        <v>34</v>
      </c>
      <c r="W2418">
        <v>2022</v>
      </c>
      <c r="Y2418" t="s">
        <v>4661</v>
      </c>
      <c r="AD2418">
        <f t="shared" si="37"/>
        <v>2417</v>
      </c>
    </row>
    <row r="2419" spans="1:30" x14ac:dyDescent="0.3">
      <c r="A2419" t="s">
        <v>29</v>
      </c>
      <c r="B2419" t="s">
        <v>4602</v>
      </c>
      <c r="E2419" t="s">
        <v>30</v>
      </c>
      <c r="F2419" t="s">
        <v>2404</v>
      </c>
      <c r="G2419" t="s">
        <v>2433</v>
      </c>
      <c r="H2419"/>
      <c r="I2419" t="s">
        <v>37</v>
      </c>
      <c r="J2419" t="s">
        <v>2435</v>
      </c>
      <c r="K2419" t="s">
        <v>74</v>
      </c>
      <c r="L2419" t="s">
        <v>2434</v>
      </c>
      <c r="M2419" t="s">
        <v>41</v>
      </c>
      <c r="N2419" t="s">
        <v>55</v>
      </c>
      <c r="O2419" t="s">
        <v>43</v>
      </c>
      <c r="P2419" t="s">
        <v>44</v>
      </c>
      <c r="U2419" t="str">
        <f>CONCATENATE(Parameter[[#This Row],[Use Case 1]],";",Parameter[[#This Row],[Use Case 2]],";",Parameter[[#This Row],[Use Case 3]],";",Parameter[[#This Row],[Use Case 4]],";",Parameter[[#This Row],[Use Case 5]],";")</f>
        <v>Kostenermittlung;;;;;</v>
      </c>
      <c r="V2419" t="s">
        <v>34</v>
      </c>
      <c r="W2419">
        <v>2022</v>
      </c>
      <c r="Y2419" t="s">
        <v>4661</v>
      </c>
      <c r="Z2419" t="s">
        <v>2436</v>
      </c>
      <c r="AD2419">
        <f t="shared" si="37"/>
        <v>2418</v>
      </c>
    </row>
    <row r="2420" spans="1:30" x14ac:dyDescent="0.3">
      <c r="A2420" t="s">
        <v>29</v>
      </c>
      <c r="B2420" t="s">
        <v>4602</v>
      </c>
      <c r="E2420" t="s">
        <v>30</v>
      </c>
      <c r="F2420" t="s">
        <v>2404</v>
      </c>
      <c r="G2420" t="s">
        <v>2433</v>
      </c>
      <c r="H2420" t="s">
        <v>115</v>
      </c>
      <c r="I2420" t="s">
        <v>79</v>
      </c>
      <c r="P2420" t="s">
        <v>44</v>
      </c>
      <c r="U2420" t="str">
        <f>CONCATENATE(Parameter[[#This Row],[Use Case 1]],";",Parameter[[#This Row],[Use Case 2]],";",Parameter[[#This Row],[Use Case 3]],";",Parameter[[#This Row],[Use Case 4]],";",Parameter[[#This Row],[Use Case 5]],";")</f>
        <v>Kostenermittlung;;;;;</v>
      </c>
      <c r="V2420" t="s">
        <v>34</v>
      </c>
      <c r="W2420">
        <v>2022</v>
      </c>
      <c r="Y2420" t="s">
        <v>4661</v>
      </c>
      <c r="AD2420">
        <f t="shared" si="37"/>
        <v>2419</v>
      </c>
    </row>
    <row r="2421" spans="1:30" x14ac:dyDescent="0.3">
      <c r="A2421" t="s">
        <v>29</v>
      </c>
      <c r="B2421" t="s">
        <v>4602</v>
      </c>
      <c r="E2421" t="s">
        <v>30</v>
      </c>
      <c r="F2421" t="s">
        <v>2404</v>
      </c>
      <c r="G2421" t="s">
        <v>2433</v>
      </c>
      <c r="H2421" t="s">
        <v>1686</v>
      </c>
      <c r="I2421" t="s">
        <v>79</v>
      </c>
      <c r="P2421" t="s">
        <v>44</v>
      </c>
      <c r="U2421" t="str">
        <f>CONCATENATE(Parameter[[#This Row],[Use Case 1]],";",Parameter[[#This Row],[Use Case 2]],";",Parameter[[#This Row],[Use Case 3]],";",Parameter[[#This Row],[Use Case 4]],";",Parameter[[#This Row],[Use Case 5]],";")</f>
        <v>Kostenermittlung;;;;;</v>
      </c>
      <c r="V2421" t="s">
        <v>34</v>
      </c>
      <c r="W2421">
        <v>2022</v>
      </c>
      <c r="Y2421" t="s">
        <v>4661</v>
      </c>
      <c r="AD2421">
        <f t="shared" si="37"/>
        <v>2420</v>
      </c>
    </row>
    <row r="2422" spans="1:30" x14ac:dyDescent="0.3">
      <c r="A2422" t="s">
        <v>29</v>
      </c>
      <c r="B2422" t="s">
        <v>4602</v>
      </c>
      <c r="E2422" t="s">
        <v>30</v>
      </c>
      <c r="F2422" t="s">
        <v>2404</v>
      </c>
      <c r="G2422" t="s">
        <v>2433</v>
      </c>
      <c r="H2422" t="s">
        <v>2437</v>
      </c>
      <c r="I2422" t="s">
        <v>79</v>
      </c>
      <c r="P2422" t="s">
        <v>44</v>
      </c>
      <c r="U2422" t="str">
        <f>CONCATENATE(Parameter[[#This Row],[Use Case 1]],";",Parameter[[#This Row],[Use Case 2]],";",Parameter[[#This Row],[Use Case 3]],";",Parameter[[#This Row],[Use Case 4]],";",Parameter[[#This Row],[Use Case 5]],";")</f>
        <v>Kostenermittlung;;;;;</v>
      </c>
      <c r="V2422" t="s">
        <v>34</v>
      </c>
      <c r="W2422">
        <v>2022</v>
      </c>
      <c r="Y2422" t="s">
        <v>4661</v>
      </c>
      <c r="AD2422">
        <f t="shared" si="37"/>
        <v>2421</v>
      </c>
    </row>
    <row r="2423" spans="1:30" x14ac:dyDescent="0.3">
      <c r="A2423" t="s">
        <v>29</v>
      </c>
      <c r="B2423" t="s">
        <v>4602</v>
      </c>
      <c r="E2423" t="s">
        <v>30</v>
      </c>
      <c r="F2423" t="s">
        <v>2404</v>
      </c>
      <c r="G2423" t="s">
        <v>2433</v>
      </c>
      <c r="H2423" t="s">
        <v>2438</v>
      </c>
      <c r="I2423" t="s">
        <v>79</v>
      </c>
      <c r="P2423" t="s">
        <v>44</v>
      </c>
      <c r="U2423" t="str">
        <f>CONCATENATE(Parameter[[#This Row],[Use Case 1]],";",Parameter[[#This Row],[Use Case 2]],";",Parameter[[#This Row],[Use Case 3]],";",Parameter[[#This Row],[Use Case 4]],";",Parameter[[#This Row],[Use Case 5]],";")</f>
        <v>Kostenermittlung;;;;;</v>
      </c>
      <c r="V2423" t="s">
        <v>34</v>
      </c>
      <c r="W2423">
        <v>2022</v>
      </c>
      <c r="Y2423" t="s">
        <v>4661</v>
      </c>
      <c r="AD2423">
        <f t="shared" si="37"/>
        <v>2422</v>
      </c>
    </row>
    <row r="2424" spans="1:30" x14ac:dyDescent="0.3">
      <c r="A2424" t="s">
        <v>29</v>
      </c>
      <c r="B2424" t="s">
        <v>4602</v>
      </c>
      <c r="E2424" t="s">
        <v>30</v>
      </c>
      <c r="F2424" t="s">
        <v>2404</v>
      </c>
      <c r="G2424" t="s">
        <v>2433</v>
      </c>
      <c r="H2424" t="s">
        <v>2439</v>
      </c>
      <c r="I2424" t="s">
        <v>79</v>
      </c>
      <c r="P2424" t="s">
        <v>44</v>
      </c>
      <c r="U2424" t="str">
        <f>CONCATENATE(Parameter[[#This Row],[Use Case 1]],";",Parameter[[#This Row],[Use Case 2]],";",Parameter[[#This Row],[Use Case 3]],";",Parameter[[#This Row],[Use Case 4]],";",Parameter[[#This Row],[Use Case 5]],";")</f>
        <v>Kostenermittlung;;;;;</v>
      </c>
      <c r="V2424" t="s">
        <v>34</v>
      </c>
      <c r="W2424">
        <v>2022</v>
      </c>
      <c r="Y2424" t="s">
        <v>4661</v>
      </c>
      <c r="AD2424">
        <f t="shared" si="37"/>
        <v>2423</v>
      </c>
    </row>
    <row r="2425" spans="1:30" x14ac:dyDescent="0.3">
      <c r="A2425" t="s">
        <v>29</v>
      </c>
      <c r="B2425" t="s">
        <v>4602</v>
      </c>
      <c r="E2425" t="s">
        <v>30</v>
      </c>
      <c r="F2425" t="s">
        <v>2404</v>
      </c>
      <c r="G2425" t="s">
        <v>2433</v>
      </c>
      <c r="H2425" t="s">
        <v>2440</v>
      </c>
      <c r="I2425" t="s">
        <v>79</v>
      </c>
      <c r="P2425" t="s">
        <v>44</v>
      </c>
      <c r="U2425" t="str">
        <f>CONCATENATE(Parameter[[#This Row],[Use Case 1]],";",Parameter[[#This Row],[Use Case 2]],";",Parameter[[#This Row],[Use Case 3]],";",Parameter[[#This Row],[Use Case 4]],";",Parameter[[#This Row],[Use Case 5]],";")</f>
        <v>Kostenermittlung;;;;;</v>
      </c>
      <c r="V2425" t="s">
        <v>34</v>
      </c>
      <c r="W2425">
        <v>2022</v>
      </c>
      <c r="Y2425" t="s">
        <v>4661</v>
      </c>
      <c r="AD2425">
        <f t="shared" si="37"/>
        <v>2424</v>
      </c>
    </row>
    <row r="2426" spans="1:30" x14ac:dyDescent="0.3">
      <c r="A2426" t="s">
        <v>29</v>
      </c>
      <c r="B2426" t="s">
        <v>4602</v>
      </c>
      <c r="E2426" t="s">
        <v>30</v>
      </c>
      <c r="F2426" t="s">
        <v>2404</v>
      </c>
      <c r="G2426" t="s">
        <v>2433</v>
      </c>
      <c r="H2426" t="s">
        <v>3040</v>
      </c>
      <c r="I2426" t="s">
        <v>79</v>
      </c>
      <c r="P2426" t="s">
        <v>44</v>
      </c>
      <c r="U2426" t="str">
        <f>CONCATENATE(Parameter[[#This Row],[Use Case 1]],";",Parameter[[#This Row],[Use Case 2]],";",Parameter[[#This Row],[Use Case 3]],";",Parameter[[#This Row],[Use Case 4]],";",Parameter[[#This Row],[Use Case 5]],";")</f>
        <v>Kostenermittlung;;;;;</v>
      </c>
      <c r="V2426" t="s">
        <v>34</v>
      </c>
      <c r="W2426">
        <v>2022</v>
      </c>
      <c r="Y2426" t="s">
        <v>4661</v>
      </c>
      <c r="AD2426">
        <f t="shared" si="37"/>
        <v>2425</v>
      </c>
    </row>
    <row r="2427" spans="1:30" x14ac:dyDescent="0.3">
      <c r="A2427" t="s">
        <v>29</v>
      </c>
      <c r="B2427" t="s">
        <v>4602</v>
      </c>
      <c r="E2427" t="s">
        <v>30</v>
      </c>
      <c r="F2427" t="s">
        <v>2404</v>
      </c>
      <c r="G2427" t="s">
        <v>2433</v>
      </c>
      <c r="H2427" t="s">
        <v>114</v>
      </c>
      <c r="I2427" t="s">
        <v>79</v>
      </c>
      <c r="P2427" t="s">
        <v>44</v>
      </c>
      <c r="U2427" t="str">
        <f>CONCATENATE(Parameter[[#This Row],[Use Case 1]],";",Parameter[[#This Row],[Use Case 2]],";",Parameter[[#This Row],[Use Case 3]],";",Parameter[[#This Row],[Use Case 4]],";",Parameter[[#This Row],[Use Case 5]],";")</f>
        <v>Kostenermittlung;;;;;</v>
      </c>
      <c r="V2427" t="s">
        <v>34</v>
      </c>
      <c r="W2427">
        <v>2022</v>
      </c>
      <c r="Y2427" t="s">
        <v>4661</v>
      </c>
      <c r="AD2427">
        <f t="shared" si="37"/>
        <v>2426</v>
      </c>
    </row>
    <row r="2428" spans="1:30" x14ac:dyDescent="0.3">
      <c r="A2428" t="s">
        <v>29</v>
      </c>
      <c r="B2428" t="s">
        <v>4602</v>
      </c>
      <c r="E2428" t="s">
        <v>30</v>
      </c>
      <c r="F2428" t="s">
        <v>2404</v>
      </c>
      <c r="G2428" t="s">
        <v>2441</v>
      </c>
      <c r="H2428"/>
      <c r="I2428" t="s">
        <v>37</v>
      </c>
      <c r="J2428" t="s">
        <v>2443</v>
      </c>
      <c r="K2428" t="s">
        <v>74</v>
      </c>
      <c r="L2428" t="s">
        <v>2442</v>
      </c>
      <c r="M2428" t="s">
        <v>41</v>
      </c>
      <c r="N2428" t="s">
        <v>55</v>
      </c>
      <c r="O2428" t="s">
        <v>43</v>
      </c>
      <c r="P2428" t="s">
        <v>44</v>
      </c>
      <c r="U2428" t="str">
        <f>CONCATENATE(Parameter[[#This Row],[Use Case 1]],";",Parameter[[#This Row],[Use Case 2]],";",Parameter[[#This Row],[Use Case 3]],";",Parameter[[#This Row],[Use Case 4]],";",Parameter[[#This Row],[Use Case 5]],";")</f>
        <v>Kostenermittlung;;;;;</v>
      </c>
      <c r="V2428" t="s">
        <v>34</v>
      </c>
      <c r="W2428">
        <v>2022</v>
      </c>
      <c r="Y2428" t="s">
        <v>4661</v>
      </c>
      <c r="Z2428" t="s">
        <v>2444</v>
      </c>
      <c r="AD2428">
        <f t="shared" si="37"/>
        <v>2427</v>
      </c>
    </row>
    <row r="2429" spans="1:30" x14ac:dyDescent="0.3">
      <c r="A2429" t="s">
        <v>29</v>
      </c>
      <c r="B2429" t="s">
        <v>4602</v>
      </c>
      <c r="E2429" t="s">
        <v>30</v>
      </c>
      <c r="F2429" t="s">
        <v>2404</v>
      </c>
      <c r="G2429" t="s">
        <v>2441</v>
      </c>
      <c r="H2429" t="s">
        <v>115</v>
      </c>
      <c r="I2429" t="s">
        <v>79</v>
      </c>
      <c r="P2429" t="s">
        <v>44</v>
      </c>
      <c r="U2429" t="str">
        <f>CONCATENATE(Parameter[[#This Row],[Use Case 1]],";",Parameter[[#This Row],[Use Case 2]],";",Parameter[[#This Row],[Use Case 3]],";",Parameter[[#This Row],[Use Case 4]],";",Parameter[[#This Row],[Use Case 5]],";")</f>
        <v>Kostenermittlung;;;;;</v>
      </c>
      <c r="V2429" t="s">
        <v>34</v>
      </c>
      <c r="W2429">
        <v>2022</v>
      </c>
      <c r="Y2429" t="s">
        <v>4661</v>
      </c>
      <c r="AD2429">
        <f t="shared" si="37"/>
        <v>2428</v>
      </c>
    </row>
    <row r="2430" spans="1:30" x14ac:dyDescent="0.3">
      <c r="A2430" t="s">
        <v>29</v>
      </c>
      <c r="B2430" t="s">
        <v>4602</v>
      </c>
      <c r="E2430" t="s">
        <v>30</v>
      </c>
      <c r="F2430" t="s">
        <v>2404</v>
      </c>
      <c r="G2430" t="s">
        <v>2441</v>
      </c>
      <c r="H2430" t="s">
        <v>1686</v>
      </c>
      <c r="I2430" t="s">
        <v>79</v>
      </c>
      <c r="P2430" t="s">
        <v>44</v>
      </c>
      <c r="U2430" t="str">
        <f>CONCATENATE(Parameter[[#This Row],[Use Case 1]],";",Parameter[[#This Row],[Use Case 2]],";",Parameter[[#This Row],[Use Case 3]],";",Parameter[[#This Row],[Use Case 4]],";",Parameter[[#This Row],[Use Case 5]],";")</f>
        <v>Kostenermittlung;;;;;</v>
      </c>
      <c r="V2430" t="s">
        <v>34</v>
      </c>
      <c r="W2430">
        <v>2022</v>
      </c>
      <c r="Y2430" t="s">
        <v>4661</v>
      </c>
      <c r="AD2430">
        <f t="shared" si="37"/>
        <v>2429</v>
      </c>
    </row>
    <row r="2431" spans="1:30" x14ac:dyDescent="0.3">
      <c r="A2431" t="s">
        <v>29</v>
      </c>
      <c r="B2431" t="s">
        <v>4602</v>
      </c>
      <c r="E2431" t="s">
        <v>30</v>
      </c>
      <c r="F2431" t="s">
        <v>2404</v>
      </c>
      <c r="G2431" t="s">
        <v>2441</v>
      </c>
      <c r="H2431" t="s">
        <v>2445</v>
      </c>
      <c r="I2431" t="s">
        <v>79</v>
      </c>
      <c r="P2431" t="s">
        <v>44</v>
      </c>
      <c r="U2431" t="str">
        <f>CONCATENATE(Parameter[[#This Row],[Use Case 1]],";",Parameter[[#This Row],[Use Case 2]],";",Parameter[[#This Row],[Use Case 3]],";",Parameter[[#This Row],[Use Case 4]],";",Parameter[[#This Row],[Use Case 5]],";")</f>
        <v>Kostenermittlung;;;;;</v>
      </c>
      <c r="V2431" t="s">
        <v>34</v>
      </c>
      <c r="W2431">
        <v>2022</v>
      </c>
      <c r="Y2431" t="s">
        <v>4661</v>
      </c>
      <c r="AD2431">
        <f t="shared" si="37"/>
        <v>2430</v>
      </c>
    </row>
    <row r="2432" spans="1:30" x14ac:dyDescent="0.3">
      <c r="A2432" t="s">
        <v>29</v>
      </c>
      <c r="B2432" t="s">
        <v>4602</v>
      </c>
      <c r="E2432" t="s">
        <v>30</v>
      </c>
      <c r="F2432" t="s">
        <v>2404</v>
      </c>
      <c r="G2432" t="s">
        <v>2441</v>
      </c>
      <c r="H2432" t="s">
        <v>2446</v>
      </c>
      <c r="I2432" t="s">
        <v>79</v>
      </c>
      <c r="P2432" t="s">
        <v>44</v>
      </c>
      <c r="U2432" t="str">
        <f>CONCATENATE(Parameter[[#This Row],[Use Case 1]],";",Parameter[[#This Row],[Use Case 2]],";",Parameter[[#This Row],[Use Case 3]],";",Parameter[[#This Row],[Use Case 4]],";",Parameter[[#This Row],[Use Case 5]],";")</f>
        <v>Kostenermittlung;;;;;</v>
      </c>
      <c r="V2432" t="s">
        <v>34</v>
      </c>
      <c r="W2432">
        <v>2022</v>
      </c>
      <c r="Y2432" t="s">
        <v>4661</v>
      </c>
      <c r="AD2432">
        <f t="shared" si="37"/>
        <v>2431</v>
      </c>
    </row>
    <row r="2433" spans="1:30" x14ac:dyDescent="0.3">
      <c r="A2433" t="s">
        <v>29</v>
      </c>
      <c r="B2433" t="s">
        <v>4602</v>
      </c>
      <c r="E2433" t="s">
        <v>30</v>
      </c>
      <c r="F2433" t="s">
        <v>2404</v>
      </c>
      <c r="G2433" t="s">
        <v>2441</v>
      </c>
      <c r="H2433" t="s">
        <v>2447</v>
      </c>
      <c r="I2433" t="s">
        <v>79</v>
      </c>
      <c r="P2433" t="s">
        <v>44</v>
      </c>
      <c r="U2433" t="str">
        <f>CONCATENATE(Parameter[[#This Row],[Use Case 1]],";",Parameter[[#This Row],[Use Case 2]],";",Parameter[[#This Row],[Use Case 3]],";",Parameter[[#This Row],[Use Case 4]],";",Parameter[[#This Row],[Use Case 5]],";")</f>
        <v>Kostenermittlung;;;;;</v>
      </c>
      <c r="V2433" t="s">
        <v>34</v>
      </c>
      <c r="W2433">
        <v>2022</v>
      </c>
      <c r="Y2433" t="s">
        <v>4661</v>
      </c>
      <c r="AD2433">
        <f t="shared" si="37"/>
        <v>2432</v>
      </c>
    </row>
    <row r="2434" spans="1:30" x14ac:dyDescent="0.3">
      <c r="A2434" t="s">
        <v>29</v>
      </c>
      <c r="B2434" t="s">
        <v>4602</v>
      </c>
      <c r="E2434" t="s">
        <v>30</v>
      </c>
      <c r="F2434" t="s">
        <v>2404</v>
      </c>
      <c r="G2434" t="s">
        <v>2441</v>
      </c>
      <c r="H2434" t="s">
        <v>2448</v>
      </c>
      <c r="I2434" t="s">
        <v>79</v>
      </c>
      <c r="P2434" t="s">
        <v>44</v>
      </c>
      <c r="U2434" t="str">
        <f>CONCATENATE(Parameter[[#This Row],[Use Case 1]],";",Parameter[[#This Row],[Use Case 2]],";",Parameter[[#This Row],[Use Case 3]],";",Parameter[[#This Row],[Use Case 4]],";",Parameter[[#This Row],[Use Case 5]],";")</f>
        <v>Kostenermittlung;;;;;</v>
      </c>
      <c r="V2434" t="s">
        <v>34</v>
      </c>
      <c r="W2434">
        <v>2022</v>
      </c>
      <c r="Y2434" t="s">
        <v>4661</v>
      </c>
      <c r="AD2434">
        <f t="shared" si="37"/>
        <v>2433</v>
      </c>
    </row>
    <row r="2435" spans="1:30" x14ac:dyDescent="0.3">
      <c r="A2435" t="s">
        <v>29</v>
      </c>
      <c r="B2435" t="s">
        <v>4602</v>
      </c>
      <c r="E2435" t="s">
        <v>30</v>
      </c>
      <c r="F2435" t="s">
        <v>2404</v>
      </c>
      <c r="G2435" t="s">
        <v>2441</v>
      </c>
      <c r="H2435" t="s">
        <v>2449</v>
      </c>
      <c r="I2435" t="s">
        <v>79</v>
      </c>
      <c r="P2435" t="s">
        <v>44</v>
      </c>
      <c r="U2435" t="str">
        <f>CONCATENATE(Parameter[[#This Row],[Use Case 1]],";",Parameter[[#This Row],[Use Case 2]],";",Parameter[[#This Row],[Use Case 3]],";",Parameter[[#This Row],[Use Case 4]],";",Parameter[[#This Row],[Use Case 5]],";")</f>
        <v>Kostenermittlung;;;;;</v>
      </c>
      <c r="V2435" t="s">
        <v>34</v>
      </c>
      <c r="W2435">
        <v>2022</v>
      </c>
      <c r="Y2435" t="s">
        <v>4661</v>
      </c>
      <c r="AD2435">
        <f t="shared" si="37"/>
        <v>2434</v>
      </c>
    </row>
    <row r="2436" spans="1:30" x14ac:dyDescent="0.3">
      <c r="A2436" t="s">
        <v>29</v>
      </c>
      <c r="B2436" t="s">
        <v>4602</v>
      </c>
      <c r="E2436" t="s">
        <v>30</v>
      </c>
      <c r="F2436" t="s">
        <v>2404</v>
      </c>
      <c r="G2436" t="s">
        <v>2441</v>
      </c>
      <c r="H2436" t="s">
        <v>2450</v>
      </c>
      <c r="I2436" t="s">
        <v>79</v>
      </c>
      <c r="P2436" t="s">
        <v>44</v>
      </c>
      <c r="U2436" t="str">
        <f>CONCATENATE(Parameter[[#This Row],[Use Case 1]],";",Parameter[[#This Row],[Use Case 2]],";",Parameter[[#This Row],[Use Case 3]],";",Parameter[[#This Row],[Use Case 4]],";",Parameter[[#This Row],[Use Case 5]],";")</f>
        <v>Kostenermittlung;;;;;</v>
      </c>
      <c r="V2436" t="s">
        <v>34</v>
      </c>
      <c r="W2436">
        <v>2022</v>
      </c>
      <c r="Y2436" t="s">
        <v>4661</v>
      </c>
      <c r="AD2436">
        <f t="shared" ref="AD2436:AD2499" si="38">AD2435+1</f>
        <v>2435</v>
      </c>
    </row>
    <row r="2437" spans="1:30" x14ac:dyDescent="0.3">
      <c r="A2437" t="s">
        <v>29</v>
      </c>
      <c r="B2437" t="s">
        <v>4602</v>
      </c>
      <c r="E2437" t="s">
        <v>30</v>
      </c>
      <c r="F2437" t="s">
        <v>2404</v>
      </c>
      <c r="G2437" t="s">
        <v>2441</v>
      </c>
      <c r="H2437" t="s">
        <v>2451</v>
      </c>
      <c r="I2437" t="s">
        <v>79</v>
      </c>
      <c r="P2437" t="s">
        <v>44</v>
      </c>
      <c r="U2437" t="str">
        <f>CONCATENATE(Parameter[[#This Row],[Use Case 1]],";",Parameter[[#This Row],[Use Case 2]],";",Parameter[[#This Row],[Use Case 3]],";",Parameter[[#This Row],[Use Case 4]],";",Parameter[[#This Row],[Use Case 5]],";")</f>
        <v>Kostenermittlung;;;;;</v>
      </c>
      <c r="V2437" t="s">
        <v>34</v>
      </c>
      <c r="W2437">
        <v>2022</v>
      </c>
      <c r="Y2437" t="s">
        <v>4661</v>
      </c>
      <c r="AD2437">
        <f t="shared" si="38"/>
        <v>2436</v>
      </c>
    </row>
    <row r="2438" spans="1:30" x14ac:dyDescent="0.3">
      <c r="A2438" t="s">
        <v>29</v>
      </c>
      <c r="B2438" t="s">
        <v>4602</v>
      </c>
      <c r="E2438" t="s">
        <v>30</v>
      </c>
      <c r="F2438" t="s">
        <v>2404</v>
      </c>
      <c r="G2438" t="s">
        <v>2441</v>
      </c>
      <c r="H2438" t="s">
        <v>2452</v>
      </c>
      <c r="I2438" t="s">
        <v>79</v>
      </c>
      <c r="P2438" t="s">
        <v>44</v>
      </c>
      <c r="U2438" t="str">
        <f>CONCATENATE(Parameter[[#This Row],[Use Case 1]],";",Parameter[[#This Row],[Use Case 2]],";",Parameter[[#This Row],[Use Case 3]],";",Parameter[[#This Row],[Use Case 4]],";",Parameter[[#This Row],[Use Case 5]],";")</f>
        <v>Kostenermittlung;;;;;</v>
      </c>
      <c r="V2438" t="s">
        <v>34</v>
      </c>
      <c r="W2438">
        <v>2022</v>
      </c>
      <c r="Y2438" t="s">
        <v>4661</v>
      </c>
      <c r="AD2438">
        <f t="shared" si="38"/>
        <v>2437</v>
      </c>
    </row>
    <row r="2439" spans="1:30" x14ac:dyDescent="0.3">
      <c r="A2439" t="s">
        <v>29</v>
      </c>
      <c r="B2439" t="s">
        <v>4602</v>
      </c>
      <c r="E2439" t="s">
        <v>30</v>
      </c>
      <c r="F2439" t="s">
        <v>2404</v>
      </c>
      <c r="G2439" t="s">
        <v>2441</v>
      </c>
      <c r="H2439" t="s">
        <v>2453</v>
      </c>
      <c r="I2439" t="s">
        <v>79</v>
      </c>
      <c r="P2439" t="s">
        <v>44</v>
      </c>
      <c r="U2439" t="str">
        <f>CONCATENATE(Parameter[[#This Row],[Use Case 1]],";",Parameter[[#This Row],[Use Case 2]],";",Parameter[[#This Row],[Use Case 3]],";",Parameter[[#This Row],[Use Case 4]],";",Parameter[[#This Row],[Use Case 5]],";")</f>
        <v>Kostenermittlung;;;;;</v>
      </c>
      <c r="V2439" t="s">
        <v>34</v>
      </c>
      <c r="W2439">
        <v>2022</v>
      </c>
      <c r="Y2439" t="s">
        <v>4661</v>
      </c>
      <c r="AD2439">
        <f t="shared" si="38"/>
        <v>2438</v>
      </c>
    </row>
    <row r="2440" spans="1:30" x14ac:dyDescent="0.3">
      <c r="A2440" t="s">
        <v>29</v>
      </c>
      <c r="B2440" t="s">
        <v>4602</v>
      </c>
      <c r="E2440" t="s">
        <v>30</v>
      </c>
      <c r="F2440" t="s">
        <v>2404</v>
      </c>
      <c r="G2440" t="s">
        <v>2441</v>
      </c>
      <c r="H2440" t="s">
        <v>2454</v>
      </c>
      <c r="I2440" t="s">
        <v>79</v>
      </c>
      <c r="P2440" t="s">
        <v>44</v>
      </c>
      <c r="U2440" t="str">
        <f>CONCATENATE(Parameter[[#This Row],[Use Case 1]],";",Parameter[[#This Row],[Use Case 2]],";",Parameter[[#This Row],[Use Case 3]],";",Parameter[[#This Row],[Use Case 4]],";",Parameter[[#This Row],[Use Case 5]],";")</f>
        <v>Kostenermittlung;;;;;</v>
      </c>
      <c r="V2440" t="s">
        <v>34</v>
      </c>
      <c r="W2440">
        <v>2022</v>
      </c>
      <c r="Y2440" t="s">
        <v>4661</v>
      </c>
      <c r="AD2440">
        <f t="shared" si="38"/>
        <v>2439</v>
      </c>
    </row>
    <row r="2441" spans="1:30" x14ac:dyDescent="0.3">
      <c r="A2441" t="s">
        <v>29</v>
      </c>
      <c r="B2441" t="s">
        <v>4602</v>
      </c>
      <c r="E2441" t="s">
        <v>30</v>
      </c>
      <c r="F2441" t="s">
        <v>2404</v>
      </c>
      <c r="G2441" t="s">
        <v>2441</v>
      </c>
      <c r="H2441" t="s">
        <v>2455</v>
      </c>
      <c r="I2441" t="s">
        <v>79</v>
      </c>
      <c r="P2441" t="s">
        <v>44</v>
      </c>
      <c r="U2441" t="str">
        <f>CONCATENATE(Parameter[[#This Row],[Use Case 1]],";",Parameter[[#This Row],[Use Case 2]],";",Parameter[[#This Row],[Use Case 3]],";",Parameter[[#This Row],[Use Case 4]],";",Parameter[[#This Row],[Use Case 5]],";")</f>
        <v>Kostenermittlung;;;;;</v>
      </c>
      <c r="V2441" t="s">
        <v>34</v>
      </c>
      <c r="W2441">
        <v>2022</v>
      </c>
      <c r="Y2441" t="s">
        <v>4661</v>
      </c>
      <c r="AD2441">
        <f t="shared" si="38"/>
        <v>2440</v>
      </c>
    </row>
    <row r="2442" spans="1:30" x14ac:dyDescent="0.3">
      <c r="A2442" t="s">
        <v>29</v>
      </c>
      <c r="B2442" t="s">
        <v>4602</v>
      </c>
      <c r="E2442" t="s">
        <v>30</v>
      </c>
      <c r="F2442" t="s">
        <v>2404</v>
      </c>
      <c r="G2442" t="s">
        <v>2441</v>
      </c>
      <c r="H2442" t="s">
        <v>2456</v>
      </c>
      <c r="I2442" t="s">
        <v>79</v>
      </c>
      <c r="P2442" t="s">
        <v>44</v>
      </c>
      <c r="U2442" t="str">
        <f>CONCATENATE(Parameter[[#This Row],[Use Case 1]],";",Parameter[[#This Row],[Use Case 2]],";",Parameter[[#This Row],[Use Case 3]],";",Parameter[[#This Row],[Use Case 4]],";",Parameter[[#This Row],[Use Case 5]],";")</f>
        <v>Kostenermittlung;;;;;</v>
      </c>
      <c r="V2442" t="s">
        <v>34</v>
      </c>
      <c r="W2442">
        <v>2022</v>
      </c>
      <c r="Y2442" t="s">
        <v>4661</v>
      </c>
      <c r="AD2442">
        <f t="shared" si="38"/>
        <v>2441</v>
      </c>
    </row>
    <row r="2443" spans="1:30" x14ac:dyDescent="0.3">
      <c r="A2443" t="s">
        <v>29</v>
      </c>
      <c r="B2443" t="s">
        <v>4602</v>
      </c>
      <c r="E2443" t="s">
        <v>30</v>
      </c>
      <c r="F2443" t="s">
        <v>2404</v>
      </c>
      <c r="G2443" t="s">
        <v>2441</v>
      </c>
      <c r="H2443" t="s">
        <v>2457</v>
      </c>
      <c r="I2443" t="s">
        <v>79</v>
      </c>
      <c r="P2443" t="s">
        <v>44</v>
      </c>
      <c r="U2443" t="str">
        <f>CONCATENATE(Parameter[[#This Row],[Use Case 1]],";",Parameter[[#This Row],[Use Case 2]],";",Parameter[[#This Row],[Use Case 3]],";",Parameter[[#This Row],[Use Case 4]],";",Parameter[[#This Row],[Use Case 5]],";")</f>
        <v>Kostenermittlung;;;;;</v>
      </c>
      <c r="V2443" t="s">
        <v>34</v>
      </c>
      <c r="W2443">
        <v>2022</v>
      </c>
      <c r="Y2443" t="s">
        <v>4661</v>
      </c>
      <c r="AD2443">
        <f t="shared" si="38"/>
        <v>2442</v>
      </c>
    </row>
    <row r="2444" spans="1:30" x14ac:dyDescent="0.3">
      <c r="A2444" t="s">
        <v>29</v>
      </c>
      <c r="B2444" t="s">
        <v>4602</v>
      </c>
      <c r="E2444" t="s">
        <v>30</v>
      </c>
      <c r="F2444" t="s">
        <v>2404</v>
      </c>
      <c r="G2444" t="s">
        <v>2441</v>
      </c>
      <c r="H2444" t="s">
        <v>2458</v>
      </c>
      <c r="I2444" t="s">
        <v>79</v>
      </c>
      <c r="P2444" t="s">
        <v>44</v>
      </c>
      <c r="U2444" t="str">
        <f>CONCATENATE(Parameter[[#This Row],[Use Case 1]],";",Parameter[[#This Row],[Use Case 2]],";",Parameter[[#This Row],[Use Case 3]],";",Parameter[[#This Row],[Use Case 4]],";",Parameter[[#This Row],[Use Case 5]],";")</f>
        <v>Kostenermittlung;;;;;</v>
      </c>
      <c r="V2444" t="s">
        <v>34</v>
      </c>
      <c r="W2444">
        <v>2022</v>
      </c>
      <c r="Y2444" t="s">
        <v>4661</v>
      </c>
      <c r="AD2444">
        <f t="shared" si="38"/>
        <v>2443</v>
      </c>
    </row>
    <row r="2445" spans="1:30" x14ac:dyDescent="0.3">
      <c r="A2445" t="s">
        <v>29</v>
      </c>
      <c r="B2445" t="s">
        <v>4602</v>
      </c>
      <c r="E2445" t="s">
        <v>30</v>
      </c>
      <c r="F2445" t="s">
        <v>2404</v>
      </c>
      <c r="G2445" t="s">
        <v>2441</v>
      </c>
      <c r="H2445" t="s">
        <v>2459</v>
      </c>
      <c r="I2445" t="s">
        <v>79</v>
      </c>
      <c r="P2445" t="s">
        <v>44</v>
      </c>
      <c r="U2445" t="str">
        <f>CONCATENATE(Parameter[[#This Row],[Use Case 1]],";",Parameter[[#This Row],[Use Case 2]],";",Parameter[[#This Row],[Use Case 3]],";",Parameter[[#This Row],[Use Case 4]],";",Parameter[[#This Row],[Use Case 5]],";")</f>
        <v>Kostenermittlung;;;;;</v>
      </c>
      <c r="V2445" t="s">
        <v>34</v>
      </c>
      <c r="W2445">
        <v>2022</v>
      </c>
      <c r="Y2445" t="s">
        <v>4661</v>
      </c>
      <c r="AD2445">
        <f t="shared" si="38"/>
        <v>2444</v>
      </c>
    </row>
    <row r="2446" spans="1:30" x14ac:dyDescent="0.3">
      <c r="A2446" t="s">
        <v>29</v>
      </c>
      <c r="B2446" t="s">
        <v>4602</v>
      </c>
      <c r="E2446" t="s">
        <v>30</v>
      </c>
      <c r="F2446" t="s">
        <v>2404</v>
      </c>
      <c r="G2446" t="s">
        <v>2441</v>
      </c>
      <c r="H2446" t="s">
        <v>2460</v>
      </c>
      <c r="I2446" t="s">
        <v>79</v>
      </c>
      <c r="P2446" t="s">
        <v>44</v>
      </c>
      <c r="U2446" t="str">
        <f>CONCATENATE(Parameter[[#This Row],[Use Case 1]],";",Parameter[[#This Row],[Use Case 2]],";",Parameter[[#This Row],[Use Case 3]],";",Parameter[[#This Row],[Use Case 4]],";",Parameter[[#This Row],[Use Case 5]],";")</f>
        <v>Kostenermittlung;;;;;</v>
      </c>
      <c r="V2446" t="s">
        <v>34</v>
      </c>
      <c r="W2446">
        <v>2022</v>
      </c>
      <c r="Y2446" t="s">
        <v>4661</v>
      </c>
      <c r="AD2446">
        <f t="shared" si="38"/>
        <v>2445</v>
      </c>
    </row>
    <row r="2447" spans="1:30" x14ac:dyDescent="0.3">
      <c r="A2447" t="s">
        <v>29</v>
      </c>
      <c r="B2447" t="s">
        <v>4602</v>
      </c>
      <c r="E2447" t="s">
        <v>30</v>
      </c>
      <c r="F2447" t="s">
        <v>2404</v>
      </c>
      <c r="G2447" t="s">
        <v>2441</v>
      </c>
      <c r="H2447" t="s">
        <v>2461</v>
      </c>
      <c r="I2447" t="s">
        <v>79</v>
      </c>
      <c r="P2447" t="s">
        <v>44</v>
      </c>
      <c r="U2447" t="str">
        <f>CONCATENATE(Parameter[[#This Row],[Use Case 1]],";",Parameter[[#This Row],[Use Case 2]],";",Parameter[[#This Row],[Use Case 3]],";",Parameter[[#This Row],[Use Case 4]],";",Parameter[[#This Row],[Use Case 5]],";")</f>
        <v>Kostenermittlung;;;;;</v>
      </c>
      <c r="V2447" t="s">
        <v>34</v>
      </c>
      <c r="W2447">
        <v>2022</v>
      </c>
      <c r="Y2447" t="s">
        <v>4661</v>
      </c>
      <c r="AD2447">
        <f t="shared" si="38"/>
        <v>2446</v>
      </c>
    </row>
    <row r="2448" spans="1:30" x14ac:dyDescent="0.3">
      <c r="A2448" t="s">
        <v>29</v>
      </c>
      <c r="B2448" t="s">
        <v>4602</v>
      </c>
      <c r="E2448" t="s">
        <v>30</v>
      </c>
      <c r="F2448" t="s">
        <v>2404</v>
      </c>
      <c r="G2448" t="s">
        <v>2441</v>
      </c>
      <c r="H2448" t="s">
        <v>2462</v>
      </c>
      <c r="I2448" t="s">
        <v>79</v>
      </c>
      <c r="P2448" t="s">
        <v>44</v>
      </c>
      <c r="U2448" t="str">
        <f>CONCATENATE(Parameter[[#This Row],[Use Case 1]],";",Parameter[[#This Row],[Use Case 2]],";",Parameter[[#This Row],[Use Case 3]],";",Parameter[[#This Row],[Use Case 4]],";",Parameter[[#This Row],[Use Case 5]],";")</f>
        <v>Kostenermittlung;;;;;</v>
      </c>
      <c r="V2448" t="s">
        <v>34</v>
      </c>
      <c r="W2448">
        <v>2022</v>
      </c>
      <c r="Y2448" t="s">
        <v>4661</v>
      </c>
      <c r="AD2448">
        <f t="shared" si="38"/>
        <v>2447</v>
      </c>
    </row>
    <row r="2449" spans="1:30" x14ac:dyDescent="0.3">
      <c r="A2449" t="s">
        <v>29</v>
      </c>
      <c r="B2449" t="s">
        <v>4602</v>
      </c>
      <c r="E2449" t="s">
        <v>30</v>
      </c>
      <c r="F2449" t="s">
        <v>2404</v>
      </c>
      <c r="G2449" t="s">
        <v>2441</v>
      </c>
      <c r="H2449" t="s">
        <v>3040</v>
      </c>
      <c r="I2449" t="s">
        <v>79</v>
      </c>
      <c r="P2449" t="s">
        <v>44</v>
      </c>
      <c r="U2449" t="str">
        <f>CONCATENATE(Parameter[[#This Row],[Use Case 1]],";",Parameter[[#This Row],[Use Case 2]],";",Parameter[[#This Row],[Use Case 3]],";",Parameter[[#This Row],[Use Case 4]],";",Parameter[[#This Row],[Use Case 5]],";")</f>
        <v>Kostenermittlung;;;;;</v>
      </c>
      <c r="V2449" t="s">
        <v>34</v>
      </c>
      <c r="W2449">
        <v>2022</v>
      </c>
      <c r="Y2449" t="s">
        <v>4661</v>
      </c>
      <c r="AD2449">
        <f t="shared" si="38"/>
        <v>2448</v>
      </c>
    </row>
    <row r="2450" spans="1:30" x14ac:dyDescent="0.3">
      <c r="A2450" t="s">
        <v>29</v>
      </c>
      <c r="B2450" t="s">
        <v>4602</v>
      </c>
      <c r="E2450" t="s">
        <v>30</v>
      </c>
      <c r="F2450" t="s">
        <v>2404</v>
      </c>
      <c r="G2450" t="s">
        <v>2441</v>
      </c>
      <c r="H2450" t="s">
        <v>114</v>
      </c>
      <c r="I2450" t="s">
        <v>79</v>
      </c>
      <c r="P2450" t="s">
        <v>44</v>
      </c>
      <c r="U2450" t="str">
        <f>CONCATENATE(Parameter[[#This Row],[Use Case 1]],";",Parameter[[#This Row],[Use Case 2]],";",Parameter[[#This Row],[Use Case 3]],";",Parameter[[#This Row],[Use Case 4]],";",Parameter[[#This Row],[Use Case 5]],";")</f>
        <v>Kostenermittlung;;;;;</v>
      </c>
      <c r="V2450" t="s">
        <v>34</v>
      </c>
      <c r="W2450">
        <v>2022</v>
      </c>
      <c r="Y2450" t="s">
        <v>4661</v>
      </c>
      <c r="AD2450">
        <f t="shared" si="38"/>
        <v>2449</v>
      </c>
    </row>
    <row r="2451" spans="1:30" x14ac:dyDescent="0.3">
      <c r="A2451" t="s">
        <v>29</v>
      </c>
      <c r="B2451" t="s">
        <v>4602</v>
      </c>
      <c r="E2451" t="s">
        <v>30</v>
      </c>
      <c r="F2451" t="s">
        <v>2404</v>
      </c>
      <c r="G2451" t="s">
        <v>2463</v>
      </c>
      <c r="H2451"/>
      <c r="I2451" t="s">
        <v>37</v>
      </c>
      <c r="J2451" t="s">
        <v>2465</v>
      </c>
      <c r="K2451" t="s">
        <v>74</v>
      </c>
      <c r="L2451" t="s">
        <v>2464</v>
      </c>
      <c r="M2451" t="s">
        <v>41</v>
      </c>
      <c r="N2451" t="s">
        <v>55</v>
      </c>
      <c r="O2451" t="s">
        <v>43</v>
      </c>
      <c r="P2451" t="s">
        <v>44</v>
      </c>
      <c r="U2451" t="str">
        <f>CONCATENATE(Parameter[[#This Row],[Use Case 1]],";",Parameter[[#This Row],[Use Case 2]],";",Parameter[[#This Row],[Use Case 3]],";",Parameter[[#This Row],[Use Case 4]],";",Parameter[[#This Row],[Use Case 5]],";")</f>
        <v>Kostenermittlung;;;;;</v>
      </c>
      <c r="V2451" t="s">
        <v>34</v>
      </c>
      <c r="W2451">
        <v>2022</v>
      </c>
      <c r="Y2451" t="s">
        <v>4661</v>
      </c>
      <c r="Z2451" t="s">
        <v>2466</v>
      </c>
      <c r="AD2451">
        <f t="shared" si="38"/>
        <v>2450</v>
      </c>
    </row>
    <row r="2452" spans="1:30" x14ac:dyDescent="0.3">
      <c r="A2452" t="s">
        <v>29</v>
      </c>
      <c r="B2452" t="s">
        <v>4602</v>
      </c>
      <c r="E2452" t="s">
        <v>30</v>
      </c>
      <c r="F2452" t="s">
        <v>2404</v>
      </c>
      <c r="G2452" t="s">
        <v>2463</v>
      </c>
      <c r="H2452" t="s">
        <v>115</v>
      </c>
      <c r="I2452" t="s">
        <v>79</v>
      </c>
      <c r="P2452" t="s">
        <v>44</v>
      </c>
      <c r="U2452" t="str">
        <f>CONCATENATE(Parameter[[#This Row],[Use Case 1]],";",Parameter[[#This Row],[Use Case 2]],";",Parameter[[#This Row],[Use Case 3]],";",Parameter[[#This Row],[Use Case 4]],";",Parameter[[#This Row],[Use Case 5]],";")</f>
        <v>Kostenermittlung;;;;;</v>
      </c>
      <c r="V2452" t="s">
        <v>34</v>
      </c>
      <c r="W2452">
        <v>2022</v>
      </c>
      <c r="Y2452" t="s">
        <v>4661</v>
      </c>
      <c r="AD2452">
        <f t="shared" si="38"/>
        <v>2451</v>
      </c>
    </row>
    <row r="2453" spans="1:30" x14ac:dyDescent="0.3">
      <c r="A2453" t="s">
        <v>29</v>
      </c>
      <c r="B2453" t="s">
        <v>4602</v>
      </c>
      <c r="E2453" t="s">
        <v>30</v>
      </c>
      <c r="F2453" t="s">
        <v>2404</v>
      </c>
      <c r="G2453" t="s">
        <v>2463</v>
      </c>
      <c r="H2453" t="s">
        <v>1686</v>
      </c>
      <c r="I2453" t="s">
        <v>79</v>
      </c>
      <c r="P2453" t="s">
        <v>44</v>
      </c>
      <c r="U2453" t="str">
        <f>CONCATENATE(Parameter[[#This Row],[Use Case 1]],";",Parameter[[#This Row],[Use Case 2]],";",Parameter[[#This Row],[Use Case 3]],";",Parameter[[#This Row],[Use Case 4]],";",Parameter[[#This Row],[Use Case 5]],";")</f>
        <v>Kostenermittlung;;;;;</v>
      </c>
      <c r="V2453" t="s">
        <v>34</v>
      </c>
      <c r="W2453">
        <v>2022</v>
      </c>
      <c r="Y2453" t="s">
        <v>4661</v>
      </c>
      <c r="AD2453">
        <f t="shared" si="38"/>
        <v>2452</v>
      </c>
    </row>
    <row r="2454" spans="1:30" x14ac:dyDescent="0.3">
      <c r="A2454" t="s">
        <v>29</v>
      </c>
      <c r="B2454" t="s">
        <v>4602</v>
      </c>
      <c r="E2454" t="s">
        <v>30</v>
      </c>
      <c r="F2454" t="s">
        <v>2404</v>
      </c>
      <c r="G2454" t="s">
        <v>2463</v>
      </c>
      <c r="H2454" t="s">
        <v>2467</v>
      </c>
      <c r="I2454" t="s">
        <v>79</v>
      </c>
      <c r="L2454" t="s">
        <v>2468</v>
      </c>
      <c r="P2454" t="s">
        <v>44</v>
      </c>
      <c r="U2454" t="str">
        <f>CONCATENATE(Parameter[[#This Row],[Use Case 1]],";",Parameter[[#This Row],[Use Case 2]],";",Parameter[[#This Row],[Use Case 3]],";",Parameter[[#This Row],[Use Case 4]],";",Parameter[[#This Row],[Use Case 5]],";")</f>
        <v>Kostenermittlung;;;;;</v>
      </c>
      <c r="V2454" t="s">
        <v>34</v>
      </c>
      <c r="W2454">
        <v>2022</v>
      </c>
      <c r="Y2454" t="s">
        <v>4661</v>
      </c>
      <c r="AD2454">
        <f t="shared" si="38"/>
        <v>2453</v>
      </c>
    </row>
    <row r="2455" spans="1:30" x14ac:dyDescent="0.3">
      <c r="A2455" t="s">
        <v>29</v>
      </c>
      <c r="B2455" t="s">
        <v>4602</v>
      </c>
      <c r="E2455" t="s">
        <v>30</v>
      </c>
      <c r="F2455" t="s">
        <v>2404</v>
      </c>
      <c r="G2455" t="s">
        <v>2463</v>
      </c>
      <c r="H2455" t="s">
        <v>2469</v>
      </c>
      <c r="I2455" t="s">
        <v>79</v>
      </c>
      <c r="L2455" t="s">
        <v>2470</v>
      </c>
      <c r="P2455" t="s">
        <v>44</v>
      </c>
      <c r="U2455" t="str">
        <f>CONCATENATE(Parameter[[#This Row],[Use Case 1]],";",Parameter[[#This Row],[Use Case 2]],";",Parameter[[#This Row],[Use Case 3]],";",Parameter[[#This Row],[Use Case 4]],";",Parameter[[#This Row],[Use Case 5]],";")</f>
        <v>Kostenermittlung;;;;;</v>
      </c>
      <c r="V2455" t="s">
        <v>34</v>
      </c>
      <c r="W2455">
        <v>2022</v>
      </c>
      <c r="Y2455" t="s">
        <v>4661</v>
      </c>
      <c r="AD2455">
        <f t="shared" si="38"/>
        <v>2454</v>
      </c>
    </row>
    <row r="2456" spans="1:30" x14ac:dyDescent="0.3">
      <c r="A2456" t="s">
        <v>29</v>
      </c>
      <c r="B2456" t="s">
        <v>4602</v>
      </c>
      <c r="E2456" t="s">
        <v>30</v>
      </c>
      <c r="F2456" t="s">
        <v>2404</v>
      </c>
      <c r="G2456" t="s">
        <v>2463</v>
      </c>
      <c r="H2456" t="s">
        <v>2471</v>
      </c>
      <c r="I2456" t="s">
        <v>79</v>
      </c>
      <c r="L2456" t="s">
        <v>2472</v>
      </c>
      <c r="P2456" t="s">
        <v>44</v>
      </c>
      <c r="U2456" t="str">
        <f>CONCATENATE(Parameter[[#This Row],[Use Case 1]],";",Parameter[[#This Row],[Use Case 2]],";",Parameter[[#This Row],[Use Case 3]],";",Parameter[[#This Row],[Use Case 4]],";",Parameter[[#This Row],[Use Case 5]],";")</f>
        <v>Kostenermittlung;;;;;</v>
      </c>
      <c r="V2456" t="s">
        <v>34</v>
      </c>
      <c r="W2456">
        <v>2022</v>
      </c>
      <c r="Y2456" t="s">
        <v>4661</v>
      </c>
      <c r="AD2456">
        <f t="shared" si="38"/>
        <v>2455</v>
      </c>
    </row>
    <row r="2457" spans="1:30" x14ac:dyDescent="0.3">
      <c r="A2457" t="s">
        <v>29</v>
      </c>
      <c r="B2457" t="s">
        <v>4602</v>
      </c>
      <c r="E2457" t="s">
        <v>30</v>
      </c>
      <c r="F2457" t="s">
        <v>2404</v>
      </c>
      <c r="G2457" t="s">
        <v>2463</v>
      </c>
      <c r="H2457" t="s">
        <v>2473</v>
      </c>
      <c r="I2457" t="s">
        <v>79</v>
      </c>
      <c r="L2457" t="s">
        <v>2474</v>
      </c>
      <c r="P2457" t="s">
        <v>44</v>
      </c>
      <c r="U2457" t="str">
        <f>CONCATENATE(Parameter[[#This Row],[Use Case 1]],";",Parameter[[#This Row],[Use Case 2]],";",Parameter[[#This Row],[Use Case 3]],";",Parameter[[#This Row],[Use Case 4]],";",Parameter[[#This Row],[Use Case 5]],";")</f>
        <v>Kostenermittlung;;;;;</v>
      </c>
      <c r="V2457" t="s">
        <v>34</v>
      </c>
      <c r="W2457">
        <v>2022</v>
      </c>
      <c r="Y2457" t="s">
        <v>4661</v>
      </c>
      <c r="AD2457">
        <f t="shared" si="38"/>
        <v>2456</v>
      </c>
    </row>
    <row r="2458" spans="1:30" x14ac:dyDescent="0.3">
      <c r="A2458" t="s">
        <v>29</v>
      </c>
      <c r="B2458" t="s">
        <v>4602</v>
      </c>
      <c r="E2458" t="s">
        <v>30</v>
      </c>
      <c r="F2458" t="s">
        <v>2404</v>
      </c>
      <c r="G2458" t="s">
        <v>2463</v>
      </c>
      <c r="H2458" t="s">
        <v>2475</v>
      </c>
      <c r="I2458" t="s">
        <v>79</v>
      </c>
      <c r="L2458" t="s">
        <v>2476</v>
      </c>
      <c r="P2458" t="s">
        <v>44</v>
      </c>
      <c r="U2458" t="str">
        <f>CONCATENATE(Parameter[[#This Row],[Use Case 1]],";",Parameter[[#This Row],[Use Case 2]],";",Parameter[[#This Row],[Use Case 3]],";",Parameter[[#This Row],[Use Case 4]],";",Parameter[[#This Row],[Use Case 5]],";")</f>
        <v>Kostenermittlung;;;;;</v>
      </c>
      <c r="V2458" t="s">
        <v>34</v>
      </c>
      <c r="W2458">
        <v>2022</v>
      </c>
      <c r="Y2458" t="s">
        <v>4661</v>
      </c>
      <c r="AD2458">
        <f t="shared" si="38"/>
        <v>2457</v>
      </c>
    </row>
    <row r="2459" spans="1:30" x14ac:dyDescent="0.3">
      <c r="A2459" t="s">
        <v>29</v>
      </c>
      <c r="B2459" t="s">
        <v>4602</v>
      </c>
      <c r="E2459" t="s">
        <v>30</v>
      </c>
      <c r="F2459" t="s">
        <v>2404</v>
      </c>
      <c r="G2459" t="s">
        <v>2463</v>
      </c>
      <c r="H2459" t="s">
        <v>3040</v>
      </c>
      <c r="I2459" t="s">
        <v>79</v>
      </c>
      <c r="P2459" t="s">
        <v>44</v>
      </c>
      <c r="U2459" t="str">
        <f>CONCATENATE(Parameter[[#This Row],[Use Case 1]],";",Parameter[[#This Row],[Use Case 2]],";",Parameter[[#This Row],[Use Case 3]],";",Parameter[[#This Row],[Use Case 4]],";",Parameter[[#This Row],[Use Case 5]],";")</f>
        <v>Kostenermittlung;;;;;</v>
      </c>
      <c r="V2459" t="s">
        <v>34</v>
      </c>
      <c r="W2459">
        <v>2022</v>
      </c>
      <c r="Y2459" t="s">
        <v>4661</v>
      </c>
      <c r="AD2459">
        <f t="shared" si="38"/>
        <v>2458</v>
      </c>
    </row>
    <row r="2460" spans="1:30" x14ac:dyDescent="0.3">
      <c r="A2460" t="s">
        <v>29</v>
      </c>
      <c r="B2460" t="s">
        <v>4602</v>
      </c>
      <c r="E2460" t="s">
        <v>30</v>
      </c>
      <c r="F2460" t="s">
        <v>2404</v>
      </c>
      <c r="G2460" t="s">
        <v>2463</v>
      </c>
      <c r="H2460" t="s">
        <v>114</v>
      </c>
      <c r="I2460" t="s">
        <v>79</v>
      </c>
      <c r="P2460" t="s">
        <v>44</v>
      </c>
      <c r="U2460" t="str">
        <f>CONCATENATE(Parameter[[#This Row],[Use Case 1]],";",Parameter[[#This Row],[Use Case 2]],";",Parameter[[#This Row],[Use Case 3]],";",Parameter[[#This Row],[Use Case 4]],";",Parameter[[#This Row],[Use Case 5]],";")</f>
        <v>Kostenermittlung;;;;;</v>
      </c>
      <c r="V2460" t="s">
        <v>34</v>
      </c>
      <c r="W2460">
        <v>2022</v>
      </c>
      <c r="Y2460" t="s">
        <v>4661</v>
      </c>
      <c r="AD2460">
        <f t="shared" si="38"/>
        <v>2459</v>
      </c>
    </row>
    <row r="2461" spans="1:30" x14ac:dyDescent="0.3">
      <c r="A2461" t="s">
        <v>29</v>
      </c>
      <c r="B2461" t="s">
        <v>4602</v>
      </c>
      <c r="E2461" t="s">
        <v>30</v>
      </c>
      <c r="F2461" t="s">
        <v>2404</v>
      </c>
      <c r="G2461" t="s">
        <v>2477</v>
      </c>
      <c r="H2461"/>
      <c r="I2461" t="s">
        <v>37</v>
      </c>
      <c r="J2461" t="s">
        <v>2479</v>
      </c>
      <c r="K2461" t="s">
        <v>74</v>
      </c>
      <c r="L2461" t="s">
        <v>2478</v>
      </c>
      <c r="M2461" t="s">
        <v>41</v>
      </c>
      <c r="N2461" t="s">
        <v>55</v>
      </c>
      <c r="O2461" t="s">
        <v>43</v>
      </c>
      <c r="P2461" t="s">
        <v>44</v>
      </c>
      <c r="U2461" t="str">
        <f>CONCATENATE(Parameter[[#This Row],[Use Case 1]],";",Parameter[[#This Row],[Use Case 2]],";",Parameter[[#This Row],[Use Case 3]],";",Parameter[[#This Row],[Use Case 4]],";",Parameter[[#This Row],[Use Case 5]],";")</f>
        <v>Kostenermittlung;;;;;</v>
      </c>
      <c r="V2461" t="s">
        <v>34</v>
      </c>
      <c r="W2461">
        <v>2022</v>
      </c>
      <c r="Y2461" t="s">
        <v>4661</v>
      </c>
      <c r="Z2461" t="s">
        <v>2480</v>
      </c>
      <c r="AD2461">
        <f t="shared" si="38"/>
        <v>2460</v>
      </c>
    </row>
    <row r="2462" spans="1:30" x14ac:dyDescent="0.3">
      <c r="A2462" t="s">
        <v>29</v>
      </c>
      <c r="B2462" t="s">
        <v>4602</v>
      </c>
      <c r="E2462" t="s">
        <v>30</v>
      </c>
      <c r="F2462" t="s">
        <v>2404</v>
      </c>
      <c r="G2462" t="s">
        <v>2477</v>
      </c>
      <c r="H2462" t="s">
        <v>115</v>
      </c>
      <c r="I2462" t="s">
        <v>79</v>
      </c>
      <c r="P2462" t="s">
        <v>44</v>
      </c>
      <c r="U2462" t="str">
        <f>CONCATENATE(Parameter[[#This Row],[Use Case 1]],";",Parameter[[#This Row],[Use Case 2]],";",Parameter[[#This Row],[Use Case 3]],";",Parameter[[#This Row],[Use Case 4]],";",Parameter[[#This Row],[Use Case 5]],";")</f>
        <v>Kostenermittlung;;;;;</v>
      </c>
      <c r="V2462" t="s">
        <v>34</v>
      </c>
      <c r="W2462">
        <v>2022</v>
      </c>
      <c r="Y2462" t="s">
        <v>4661</v>
      </c>
      <c r="AD2462">
        <f t="shared" si="38"/>
        <v>2461</v>
      </c>
    </row>
    <row r="2463" spans="1:30" x14ac:dyDescent="0.3">
      <c r="A2463" t="s">
        <v>29</v>
      </c>
      <c r="B2463" t="s">
        <v>4602</v>
      </c>
      <c r="E2463" t="s">
        <v>30</v>
      </c>
      <c r="F2463" t="s">
        <v>2404</v>
      </c>
      <c r="G2463" t="s">
        <v>2477</v>
      </c>
      <c r="H2463" t="s">
        <v>1686</v>
      </c>
      <c r="I2463" t="s">
        <v>79</v>
      </c>
      <c r="P2463" t="s">
        <v>44</v>
      </c>
      <c r="U2463" t="str">
        <f>CONCATENATE(Parameter[[#This Row],[Use Case 1]],";",Parameter[[#This Row],[Use Case 2]],";",Parameter[[#This Row],[Use Case 3]],";",Parameter[[#This Row],[Use Case 4]],";",Parameter[[#This Row],[Use Case 5]],";")</f>
        <v>Kostenermittlung;;;;;</v>
      </c>
      <c r="V2463" t="s">
        <v>34</v>
      </c>
      <c r="W2463">
        <v>2022</v>
      </c>
      <c r="Y2463" t="s">
        <v>4661</v>
      </c>
      <c r="AD2463">
        <f t="shared" si="38"/>
        <v>2462</v>
      </c>
    </row>
    <row r="2464" spans="1:30" x14ac:dyDescent="0.3">
      <c r="A2464" t="s">
        <v>29</v>
      </c>
      <c r="B2464" t="s">
        <v>4602</v>
      </c>
      <c r="E2464" t="s">
        <v>30</v>
      </c>
      <c r="F2464" t="s">
        <v>2404</v>
      </c>
      <c r="G2464" t="s">
        <v>2477</v>
      </c>
      <c r="H2464" t="s">
        <v>2481</v>
      </c>
      <c r="I2464" t="s">
        <v>79</v>
      </c>
      <c r="P2464" t="s">
        <v>44</v>
      </c>
      <c r="U2464" t="str">
        <f>CONCATENATE(Parameter[[#This Row],[Use Case 1]],";",Parameter[[#This Row],[Use Case 2]],";",Parameter[[#This Row],[Use Case 3]],";",Parameter[[#This Row],[Use Case 4]],";",Parameter[[#This Row],[Use Case 5]],";")</f>
        <v>Kostenermittlung;;;;;</v>
      </c>
      <c r="V2464" t="s">
        <v>34</v>
      </c>
      <c r="W2464">
        <v>2022</v>
      </c>
      <c r="Y2464" t="s">
        <v>4661</v>
      </c>
      <c r="AD2464">
        <f t="shared" si="38"/>
        <v>2463</v>
      </c>
    </row>
    <row r="2465" spans="1:30" x14ac:dyDescent="0.3">
      <c r="A2465" t="s">
        <v>29</v>
      </c>
      <c r="B2465" t="s">
        <v>4602</v>
      </c>
      <c r="E2465" t="s">
        <v>30</v>
      </c>
      <c r="F2465" t="s">
        <v>2404</v>
      </c>
      <c r="G2465" t="s">
        <v>2477</v>
      </c>
      <c r="H2465" t="s">
        <v>2482</v>
      </c>
      <c r="I2465" t="s">
        <v>79</v>
      </c>
      <c r="P2465" t="s">
        <v>44</v>
      </c>
      <c r="U2465" t="str">
        <f>CONCATENATE(Parameter[[#This Row],[Use Case 1]],";",Parameter[[#This Row],[Use Case 2]],";",Parameter[[#This Row],[Use Case 3]],";",Parameter[[#This Row],[Use Case 4]],";",Parameter[[#This Row],[Use Case 5]],";")</f>
        <v>Kostenermittlung;;;;;</v>
      </c>
      <c r="V2465" t="s">
        <v>34</v>
      </c>
      <c r="W2465">
        <v>2022</v>
      </c>
      <c r="Y2465" t="s">
        <v>4661</v>
      </c>
      <c r="AD2465">
        <f t="shared" si="38"/>
        <v>2464</v>
      </c>
    </row>
    <row r="2466" spans="1:30" x14ac:dyDescent="0.3">
      <c r="A2466" t="s">
        <v>29</v>
      </c>
      <c r="B2466" t="s">
        <v>4602</v>
      </c>
      <c r="E2466" t="s">
        <v>30</v>
      </c>
      <c r="F2466" t="s">
        <v>2404</v>
      </c>
      <c r="G2466" t="s">
        <v>2477</v>
      </c>
      <c r="H2466" t="s">
        <v>2483</v>
      </c>
      <c r="I2466" t="s">
        <v>79</v>
      </c>
      <c r="P2466" t="s">
        <v>44</v>
      </c>
      <c r="U2466" t="str">
        <f>CONCATENATE(Parameter[[#This Row],[Use Case 1]],";",Parameter[[#This Row],[Use Case 2]],";",Parameter[[#This Row],[Use Case 3]],";",Parameter[[#This Row],[Use Case 4]],";",Parameter[[#This Row],[Use Case 5]],";")</f>
        <v>Kostenermittlung;;;;;</v>
      </c>
      <c r="V2466" t="s">
        <v>34</v>
      </c>
      <c r="W2466">
        <v>2022</v>
      </c>
      <c r="Y2466" t="s">
        <v>4661</v>
      </c>
      <c r="AD2466">
        <f t="shared" si="38"/>
        <v>2465</v>
      </c>
    </row>
    <row r="2467" spans="1:30" x14ac:dyDescent="0.3">
      <c r="A2467" t="s">
        <v>29</v>
      </c>
      <c r="B2467" t="s">
        <v>4602</v>
      </c>
      <c r="E2467" t="s">
        <v>30</v>
      </c>
      <c r="F2467" t="s">
        <v>2404</v>
      </c>
      <c r="G2467" t="s">
        <v>2477</v>
      </c>
      <c r="H2467" t="s">
        <v>3040</v>
      </c>
      <c r="I2467" t="s">
        <v>79</v>
      </c>
      <c r="P2467" t="s">
        <v>44</v>
      </c>
      <c r="U2467" t="str">
        <f>CONCATENATE(Parameter[[#This Row],[Use Case 1]],";",Parameter[[#This Row],[Use Case 2]],";",Parameter[[#This Row],[Use Case 3]],";",Parameter[[#This Row],[Use Case 4]],";",Parameter[[#This Row],[Use Case 5]],";")</f>
        <v>Kostenermittlung;;;;;</v>
      </c>
      <c r="V2467" t="s">
        <v>34</v>
      </c>
      <c r="W2467">
        <v>2022</v>
      </c>
      <c r="Y2467" t="s">
        <v>4661</v>
      </c>
      <c r="AD2467">
        <f t="shared" si="38"/>
        <v>2466</v>
      </c>
    </row>
    <row r="2468" spans="1:30" x14ac:dyDescent="0.3">
      <c r="A2468" t="s">
        <v>29</v>
      </c>
      <c r="B2468" t="s">
        <v>4602</v>
      </c>
      <c r="E2468" t="s">
        <v>30</v>
      </c>
      <c r="F2468" t="s">
        <v>2404</v>
      </c>
      <c r="G2468" t="s">
        <v>2477</v>
      </c>
      <c r="H2468" t="s">
        <v>114</v>
      </c>
      <c r="I2468" t="s">
        <v>79</v>
      </c>
      <c r="P2468" t="s">
        <v>44</v>
      </c>
      <c r="U2468" t="str">
        <f>CONCATENATE(Parameter[[#This Row],[Use Case 1]],";",Parameter[[#This Row],[Use Case 2]],";",Parameter[[#This Row],[Use Case 3]],";",Parameter[[#This Row],[Use Case 4]],";",Parameter[[#This Row],[Use Case 5]],";")</f>
        <v>Kostenermittlung;;;;;</v>
      </c>
      <c r="V2468" t="s">
        <v>34</v>
      </c>
      <c r="W2468">
        <v>2022</v>
      </c>
      <c r="Y2468" t="s">
        <v>4661</v>
      </c>
      <c r="AD2468">
        <f t="shared" si="38"/>
        <v>2467</v>
      </c>
    </row>
    <row r="2469" spans="1:30" x14ac:dyDescent="0.3">
      <c r="A2469" t="s">
        <v>29</v>
      </c>
      <c r="B2469" t="s">
        <v>4602</v>
      </c>
      <c r="E2469" t="s">
        <v>30</v>
      </c>
      <c r="F2469" t="s">
        <v>2404</v>
      </c>
      <c r="G2469" t="s">
        <v>2484</v>
      </c>
      <c r="H2469"/>
      <c r="I2469" t="s">
        <v>37</v>
      </c>
      <c r="J2469" t="s">
        <v>2486</v>
      </c>
      <c r="K2469" t="s">
        <v>857</v>
      </c>
      <c r="L2469" t="s">
        <v>2485</v>
      </c>
      <c r="M2469" t="s">
        <v>41</v>
      </c>
      <c r="N2469" t="s">
        <v>55</v>
      </c>
      <c r="O2469" t="s">
        <v>43</v>
      </c>
      <c r="P2469" t="s">
        <v>44</v>
      </c>
      <c r="U2469" t="str">
        <f>CONCATENATE(Parameter[[#This Row],[Use Case 1]],";",Parameter[[#This Row],[Use Case 2]],";",Parameter[[#This Row],[Use Case 3]],";",Parameter[[#This Row],[Use Case 4]],";",Parameter[[#This Row],[Use Case 5]],";")</f>
        <v>Kostenermittlung;;;;;</v>
      </c>
      <c r="V2469" t="s">
        <v>34</v>
      </c>
      <c r="W2469">
        <v>2022</v>
      </c>
      <c r="Y2469" t="s">
        <v>4661</v>
      </c>
      <c r="Z2469" t="s">
        <v>2487</v>
      </c>
      <c r="AB2469" t="s">
        <v>4424</v>
      </c>
      <c r="AC2469" t="s">
        <v>4425</v>
      </c>
      <c r="AD2469">
        <f t="shared" si="38"/>
        <v>2468</v>
      </c>
    </row>
    <row r="2470" spans="1:30" x14ac:dyDescent="0.3">
      <c r="A2470" t="s">
        <v>29</v>
      </c>
      <c r="B2470" t="s">
        <v>4602</v>
      </c>
      <c r="E2470" t="s">
        <v>30</v>
      </c>
      <c r="F2470" t="s">
        <v>2404</v>
      </c>
      <c r="G2470" t="s">
        <v>2488</v>
      </c>
      <c r="H2470"/>
      <c r="I2470" t="s">
        <v>37</v>
      </c>
      <c r="J2470" t="s">
        <v>2490</v>
      </c>
      <c r="K2470" t="s">
        <v>74</v>
      </c>
      <c r="L2470" t="s">
        <v>2489</v>
      </c>
      <c r="M2470" t="s">
        <v>41</v>
      </c>
      <c r="N2470" t="s">
        <v>55</v>
      </c>
      <c r="O2470" t="s">
        <v>43</v>
      </c>
      <c r="P2470" t="s">
        <v>44</v>
      </c>
      <c r="U2470" t="str">
        <f>CONCATENATE(Parameter[[#This Row],[Use Case 1]],";",Parameter[[#This Row],[Use Case 2]],";",Parameter[[#This Row],[Use Case 3]],";",Parameter[[#This Row],[Use Case 4]],";",Parameter[[#This Row],[Use Case 5]],";")</f>
        <v>Kostenermittlung;;;;;</v>
      </c>
      <c r="V2470" t="s">
        <v>34</v>
      </c>
      <c r="W2470">
        <v>2022</v>
      </c>
      <c r="Y2470" t="s">
        <v>4661</v>
      </c>
      <c r="Z2470" t="s">
        <v>2491</v>
      </c>
      <c r="AD2470">
        <f t="shared" si="38"/>
        <v>2469</v>
      </c>
    </row>
    <row r="2471" spans="1:30" x14ac:dyDescent="0.3">
      <c r="A2471" t="s">
        <v>29</v>
      </c>
      <c r="B2471" t="s">
        <v>4602</v>
      </c>
      <c r="E2471" t="s">
        <v>30</v>
      </c>
      <c r="F2471" t="s">
        <v>2404</v>
      </c>
      <c r="G2471" t="s">
        <v>2488</v>
      </c>
      <c r="H2471" t="s">
        <v>115</v>
      </c>
      <c r="I2471" t="s">
        <v>79</v>
      </c>
      <c r="P2471" t="s">
        <v>44</v>
      </c>
      <c r="U2471" t="str">
        <f>CONCATENATE(Parameter[[#This Row],[Use Case 1]],";",Parameter[[#This Row],[Use Case 2]],";",Parameter[[#This Row],[Use Case 3]],";",Parameter[[#This Row],[Use Case 4]],";",Parameter[[#This Row],[Use Case 5]],";")</f>
        <v>Kostenermittlung;;;;;</v>
      </c>
      <c r="V2471" t="s">
        <v>34</v>
      </c>
      <c r="W2471">
        <v>2022</v>
      </c>
      <c r="Y2471" t="s">
        <v>4661</v>
      </c>
      <c r="AD2471">
        <f t="shared" si="38"/>
        <v>2470</v>
      </c>
    </row>
    <row r="2472" spans="1:30" x14ac:dyDescent="0.3">
      <c r="A2472" t="s">
        <v>29</v>
      </c>
      <c r="B2472" t="s">
        <v>4602</v>
      </c>
      <c r="E2472" t="s">
        <v>30</v>
      </c>
      <c r="F2472" t="s">
        <v>2404</v>
      </c>
      <c r="G2472" t="s">
        <v>2488</v>
      </c>
      <c r="H2472" t="s">
        <v>1686</v>
      </c>
      <c r="I2472" t="s">
        <v>79</v>
      </c>
      <c r="P2472" t="s">
        <v>44</v>
      </c>
      <c r="U2472" t="str">
        <f>CONCATENATE(Parameter[[#This Row],[Use Case 1]],";",Parameter[[#This Row],[Use Case 2]],";",Parameter[[#This Row],[Use Case 3]],";",Parameter[[#This Row],[Use Case 4]],";",Parameter[[#This Row],[Use Case 5]],";")</f>
        <v>Kostenermittlung;;;;;</v>
      </c>
      <c r="V2472" t="s">
        <v>34</v>
      </c>
      <c r="W2472">
        <v>2022</v>
      </c>
      <c r="Y2472" t="s">
        <v>4661</v>
      </c>
      <c r="AD2472">
        <f t="shared" si="38"/>
        <v>2471</v>
      </c>
    </row>
    <row r="2473" spans="1:30" x14ac:dyDescent="0.3">
      <c r="A2473" t="s">
        <v>29</v>
      </c>
      <c r="B2473" t="s">
        <v>4602</v>
      </c>
      <c r="E2473" t="s">
        <v>30</v>
      </c>
      <c r="F2473" t="s">
        <v>2404</v>
      </c>
      <c r="G2473" t="s">
        <v>2488</v>
      </c>
      <c r="H2473" t="s">
        <v>2492</v>
      </c>
      <c r="I2473" t="s">
        <v>79</v>
      </c>
      <c r="P2473" t="s">
        <v>44</v>
      </c>
      <c r="U2473" t="str">
        <f>CONCATENATE(Parameter[[#This Row],[Use Case 1]],";",Parameter[[#This Row],[Use Case 2]],";",Parameter[[#This Row],[Use Case 3]],";",Parameter[[#This Row],[Use Case 4]],";",Parameter[[#This Row],[Use Case 5]],";")</f>
        <v>Kostenermittlung;;;;;</v>
      </c>
      <c r="V2473" t="s">
        <v>34</v>
      </c>
      <c r="W2473">
        <v>2022</v>
      </c>
      <c r="Y2473" t="s">
        <v>4661</v>
      </c>
      <c r="AD2473">
        <f t="shared" si="38"/>
        <v>2472</v>
      </c>
    </row>
    <row r="2474" spans="1:30" x14ac:dyDescent="0.3">
      <c r="A2474" t="s">
        <v>29</v>
      </c>
      <c r="B2474" t="s">
        <v>4602</v>
      </c>
      <c r="E2474" t="s">
        <v>30</v>
      </c>
      <c r="F2474" t="s">
        <v>2404</v>
      </c>
      <c r="G2474" t="s">
        <v>2488</v>
      </c>
      <c r="H2474" t="s">
        <v>2493</v>
      </c>
      <c r="I2474" t="s">
        <v>79</v>
      </c>
      <c r="P2474" t="s">
        <v>44</v>
      </c>
      <c r="U2474" t="str">
        <f>CONCATENATE(Parameter[[#This Row],[Use Case 1]],";",Parameter[[#This Row],[Use Case 2]],";",Parameter[[#This Row],[Use Case 3]],";",Parameter[[#This Row],[Use Case 4]],";",Parameter[[#This Row],[Use Case 5]],";")</f>
        <v>Kostenermittlung;;;;;</v>
      </c>
      <c r="V2474" t="s">
        <v>34</v>
      </c>
      <c r="W2474">
        <v>2022</v>
      </c>
      <c r="Y2474" t="s">
        <v>4661</v>
      </c>
      <c r="AD2474">
        <f t="shared" si="38"/>
        <v>2473</v>
      </c>
    </row>
    <row r="2475" spans="1:30" x14ac:dyDescent="0.3">
      <c r="A2475" t="s">
        <v>29</v>
      </c>
      <c r="B2475" t="s">
        <v>4602</v>
      </c>
      <c r="E2475" t="s">
        <v>30</v>
      </c>
      <c r="F2475" t="s">
        <v>2404</v>
      </c>
      <c r="G2475" t="s">
        <v>2488</v>
      </c>
      <c r="H2475" t="s">
        <v>2494</v>
      </c>
      <c r="I2475" t="s">
        <v>79</v>
      </c>
      <c r="P2475" t="s">
        <v>44</v>
      </c>
      <c r="U2475" t="str">
        <f>CONCATENATE(Parameter[[#This Row],[Use Case 1]],";",Parameter[[#This Row],[Use Case 2]],";",Parameter[[#This Row],[Use Case 3]],";",Parameter[[#This Row],[Use Case 4]],";",Parameter[[#This Row],[Use Case 5]],";")</f>
        <v>Kostenermittlung;;;;;</v>
      </c>
      <c r="V2475" t="s">
        <v>34</v>
      </c>
      <c r="W2475">
        <v>2022</v>
      </c>
      <c r="Y2475" t="s">
        <v>4661</v>
      </c>
      <c r="AD2475">
        <f t="shared" si="38"/>
        <v>2474</v>
      </c>
    </row>
    <row r="2476" spans="1:30" x14ac:dyDescent="0.3">
      <c r="A2476" t="s">
        <v>29</v>
      </c>
      <c r="B2476" t="s">
        <v>4602</v>
      </c>
      <c r="E2476" t="s">
        <v>30</v>
      </c>
      <c r="F2476" t="s">
        <v>2404</v>
      </c>
      <c r="G2476" t="s">
        <v>2488</v>
      </c>
      <c r="H2476" t="s">
        <v>2495</v>
      </c>
      <c r="I2476" t="s">
        <v>79</v>
      </c>
      <c r="P2476" t="s">
        <v>44</v>
      </c>
      <c r="U2476" t="str">
        <f>CONCATENATE(Parameter[[#This Row],[Use Case 1]],";",Parameter[[#This Row],[Use Case 2]],";",Parameter[[#This Row],[Use Case 3]],";",Parameter[[#This Row],[Use Case 4]],";",Parameter[[#This Row],[Use Case 5]],";")</f>
        <v>Kostenermittlung;;;;;</v>
      </c>
      <c r="V2476" t="s">
        <v>34</v>
      </c>
      <c r="W2476">
        <v>2022</v>
      </c>
      <c r="Y2476" t="s">
        <v>4661</v>
      </c>
      <c r="AD2476">
        <f t="shared" si="38"/>
        <v>2475</v>
      </c>
    </row>
    <row r="2477" spans="1:30" x14ac:dyDescent="0.3">
      <c r="A2477" t="s">
        <v>29</v>
      </c>
      <c r="B2477" t="s">
        <v>4602</v>
      </c>
      <c r="E2477" t="s">
        <v>30</v>
      </c>
      <c r="F2477" t="s">
        <v>2404</v>
      </c>
      <c r="G2477" t="s">
        <v>2488</v>
      </c>
      <c r="H2477" t="s">
        <v>2496</v>
      </c>
      <c r="I2477" t="s">
        <v>79</v>
      </c>
      <c r="P2477" t="s">
        <v>44</v>
      </c>
      <c r="U2477" t="str">
        <f>CONCATENATE(Parameter[[#This Row],[Use Case 1]],";",Parameter[[#This Row],[Use Case 2]],";",Parameter[[#This Row],[Use Case 3]],";",Parameter[[#This Row],[Use Case 4]],";",Parameter[[#This Row],[Use Case 5]],";")</f>
        <v>Kostenermittlung;;;;;</v>
      </c>
      <c r="V2477" t="s">
        <v>34</v>
      </c>
      <c r="W2477">
        <v>2022</v>
      </c>
      <c r="Y2477" t="s">
        <v>4661</v>
      </c>
      <c r="AD2477">
        <f t="shared" si="38"/>
        <v>2476</v>
      </c>
    </row>
    <row r="2478" spans="1:30" x14ac:dyDescent="0.3">
      <c r="A2478" t="s">
        <v>29</v>
      </c>
      <c r="B2478" t="s">
        <v>4602</v>
      </c>
      <c r="E2478" t="s">
        <v>30</v>
      </c>
      <c r="F2478" t="s">
        <v>2404</v>
      </c>
      <c r="G2478" t="s">
        <v>2488</v>
      </c>
      <c r="H2478" t="s">
        <v>2497</v>
      </c>
      <c r="I2478" t="s">
        <v>79</v>
      </c>
      <c r="P2478" t="s">
        <v>44</v>
      </c>
      <c r="U2478" t="str">
        <f>CONCATENATE(Parameter[[#This Row],[Use Case 1]],";",Parameter[[#This Row],[Use Case 2]],";",Parameter[[#This Row],[Use Case 3]],";",Parameter[[#This Row],[Use Case 4]],";",Parameter[[#This Row],[Use Case 5]],";")</f>
        <v>Kostenermittlung;;;;;</v>
      </c>
      <c r="V2478" t="s">
        <v>34</v>
      </c>
      <c r="W2478">
        <v>2022</v>
      </c>
      <c r="Y2478" t="s">
        <v>4661</v>
      </c>
      <c r="AD2478">
        <f t="shared" si="38"/>
        <v>2477</v>
      </c>
    </row>
    <row r="2479" spans="1:30" x14ac:dyDescent="0.3">
      <c r="A2479" t="s">
        <v>29</v>
      </c>
      <c r="B2479" t="s">
        <v>4602</v>
      </c>
      <c r="E2479" t="s">
        <v>30</v>
      </c>
      <c r="F2479" t="s">
        <v>2404</v>
      </c>
      <c r="G2479" t="s">
        <v>2488</v>
      </c>
      <c r="H2479" t="s">
        <v>2498</v>
      </c>
      <c r="I2479" t="s">
        <v>79</v>
      </c>
      <c r="P2479" t="s">
        <v>44</v>
      </c>
      <c r="U2479" t="str">
        <f>CONCATENATE(Parameter[[#This Row],[Use Case 1]],";",Parameter[[#This Row],[Use Case 2]],";",Parameter[[#This Row],[Use Case 3]],";",Parameter[[#This Row],[Use Case 4]],";",Parameter[[#This Row],[Use Case 5]],";")</f>
        <v>Kostenermittlung;;;;;</v>
      </c>
      <c r="V2479" t="s">
        <v>34</v>
      </c>
      <c r="W2479">
        <v>2022</v>
      </c>
      <c r="Y2479" t="s">
        <v>4661</v>
      </c>
      <c r="AD2479">
        <f t="shared" si="38"/>
        <v>2478</v>
      </c>
    </row>
    <row r="2480" spans="1:30" x14ac:dyDescent="0.3">
      <c r="A2480" t="s">
        <v>29</v>
      </c>
      <c r="B2480" t="s">
        <v>4602</v>
      </c>
      <c r="E2480" t="s">
        <v>30</v>
      </c>
      <c r="F2480" t="s">
        <v>2404</v>
      </c>
      <c r="G2480" t="s">
        <v>2488</v>
      </c>
      <c r="H2480" t="s">
        <v>3040</v>
      </c>
      <c r="I2480" t="s">
        <v>79</v>
      </c>
      <c r="P2480" t="s">
        <v>44</v>
      </c>
      <c r="U2480" t="str">
        <f>CONCATENATE(Parameter[[#This Row],[Use Case 1]],";",Parameter[[#This Row],[Use Case 2]],";",Parameter[[#This Row],[Use Case 3]],";",Parameter[[#This Row],[Use Case 4]],";",Parameter[[#This Row],[Use Case 5]],";")</f>
        <v>Kostenermittlung;;;;;</v>
      </c>
      <c r="V2480" t="s">
        <v>34</v>
      </c>
      <c r="W2480">
        <v>2022</v>
      </c>
      <c r="Y2480" t="s">
        <v>4661</v>
      </c>
      <c r="AD2480">
        <f t="shared" si="38"/>
        <v>2479</v>
      </c>
    </row>
    <row r="2481" spans="1:30" x14ac:dyDescent="0.3">
      <c r="A2481" t="s">
        <v>29</v>
      </c>
      <c r="B2481" t="s">
        <v>4602</v>
      </c>
      <c r="E2481" t="s">
        <v>30</v>
      </c>
      <c r="F2481" t="s">
        <v>2404</v>
      </c>
      <c r="G2481" t="s">
        <v>2488</v>
      </c>
      <c r="H2481" t="s">
        <v>114</v>
      </c>
      <c r="I2481" t="s">
        <v>79</v>
      </c>
      <c r="P2481" t="s">
        <v>44</v>
      </c>
      <c r="U2481" t="str">
        <f>CONCATENATE(Parameter[[#This Row],[Use Case 1]],";",Parameter[[#This Row],[Use Case 2]],";",Parameter[[#This Row],[Use Case 3]],";",Parameter[[#This Row],[Use Case 4]],";",Parameter[[#This Row],[Use Case 5]],";")</f>
        <v>Kostenermittlung;;;;;</v>
      </c>
      <c r="V2481" t="s">
        <v>34</v>
      </c>
      <c r="W2481">
        <v>2022</v>
      </c>
      <c r="Y2481" t="s">
        <v>4661</v>
      </c>
      <c r="AD2481">
        <f t="shared" si="38"/>
        <v>2480</v>
      </c>
    </row>
    <row r="2482" spans="1:30" x14ac:dyDescent="0.3">
      <c r="A2482" t="s">
        <v>29</v>
      </c>
      <c r="B2482" t="s">
        <v>4604</v>
      </c>
      <c r="E2482" t="s">
        <v>30</v>
      </c>
      <c r="F2482" t="s">
        <v>2404</v>
      </c>
      <c r="G2482" t="s">
        <v>2499</v>
      </c>
      <c r="H2482"/>
      <c r="I2482" t="s">
        <v>37</v>
      </c>
      <c r="J2482" t="s">
        <v>2501</v>
      </c>
      <c r="K2482" t="s">
        <v>74</v>
      </c>
      <c r="L2482" t="s">
        <v>2500</v>
      </c>
      <c r="M2482" t="s">
        <v>41</v>
      </c>
      <c r="N2482" t="s">
        <v>70</v>
      </c>
      <c r="O2482" t="s">
        <v>43</v>
      </c>
      <c r="P2482" t="s">
        <v>4477</v>
      </c>
      <c r="U2482" t="str">
        <f>CONCATENATE(Parameter[[#This Row],[Use Case 1]],";",Parameter[[#This Row],[Use Case 2]],";",Parameter[[#This Row],[Use Case 3]],";",Parameter[[#This Row],[Use Case 4]],";",Parameter[[#This Row],[Use Case 5]],";")</f>
        <v>Planung Baustoffe;;;;;</v>
      </c>
      <c r="V2482" t="s">
        <v>34</v>
      </c>
      <c r="W2482">
        <v>2022</v>
      </c>
      <c r="Y2482" t="s">
        <v>4661</v>
      </c>
      <c r="Z2482" t="s">
        <v>2502</v>
      </c>
      <c r="AB2482" t="s">
        <v>4426</v>
      </c>
      <c r="AC2482" t="s">
        <v>4427</v>
      </c>
      <c r="AD2482">
        <f t="shared" si="38"/>
        <v>2481</v>
      </c>
    </row>
    <row r="2483" spans="1:30" x14ac:dyDescent="0.3">
      <c r="A2483" t="s">
        <v>29</v>
      </c>
      <c r="B2483" t="s">
        <v>4604</v>
      </c>
      <c r="E2483" t="s">
        <v>30</v>
      </c>
      <c r="F2483" t="s">
        <v>2404</v>
      </c>
      <c r="G2483" t="s">
        <v>2499</v>
      </c>
      <c r="H2483" t="s">
        <v>115</v>
      </c>
      <c r="I2483" t="s">
        <v>79</v>
      </c>
      <c r="P2483" t="s">
        <v>4477</v>
      </c>
      <c r="U2483" t="str">
        <f>CONCATENATE(Parameter[[#This Row],[Use Case 1]],";",Parameter[[#This Row],[Use Case 2]],";",Parameter[[#This Row],[Use Case 3]],";",Parameter[[#This Row],[Use Case 4]],";",Parameter[[#This Row],[Use Case 5]],";")</f>
        <v>Planung Baustoffe;;;;;</v>
      </c>
      <c r="V2483" t="s">
        <v>34</v>
      </c>
      <c r="W2483">
        <v>2022</v>
      </c>
      <c r="Y2483" t="s">
        <v>4661</v>
      </c>
      <c r="AD2483">
        <f t="shared" si="38"/>
        <v>2482</v>
      </c>
    </row>
    <row r="2484" spans="1:30" x14ac:dyDescent="0.3">
      <c r="A2484" t="s">
        <v>29</v>
      </c>
      <c r="B2484" t="s">
        <v>4604</v>
      </c>
      <c r="E2484" t="s">
        <v>30</v>
      </c>
      <c r="F2484" t="s">
        <v>2404</v>
      </c>
      <c r="G2484" t="s">
        <v>2499</v>
      </c>
      <c r="H2484" t="s">
        <v>1686</v>
      </c>
      <c r="I2484" t="s">
        <v>79</v>
      </c>
      <c r="P2484" t="s">
        <v>4477</v>
      </c>
      <c r="U2484" t="str">
        <f>CONCATENATE(Parameter[[#This Row],[Use Case 1]],";",Parameter[[#This Row],[Use Case 2]],";",Parameter[[#This Row],[Use Case 3]],";",Parameter[[#This Row],[Use Case 4]],";",Parameter[[#This Row],[Use Case 5]],";")</f>
        <v>Planung Baustoffe;;;;;</v>
      </c>
      <c r="V2484" t="s">
        <v>34</v>
      </c>
      <c r="W2484">
        <v>2022</v>
      </c>
      <c r="Y2484" t="s">
        <v>4661</v>
      </c>
      <c r="AD2484">
        <f t="shared" si="38"/>
        <v>2483</v>
      </c>
    </row>
    <row r="2485" spans="1:30" x14ac:dyDescent="0.3">
      <c r="A2485" t="s">
        <v>29</v>
      </c>
      <c r="B2485" t="s">
        <v>4604</v>
      </c>
      <c r="E2485" t="s">
        <v>30</v>
      </c>
      <c r="F2485" t="s">
        <v>2404</v>
      </c>
      <c r="G2485" t="s">
        <v>2499</v>
      </c>
      <c r="H2485" t="s">
        <v>2503</v>
      </c>
      <c r="I2485" t="s">
        <v>79</v>
      </c>
      <c r="P2485" t="s">
        <v>4477</v>
      </c>
      <c r="U2485" t="str">
        <f>CONCATENATE(Parameter[[#This Row],[Use Case 1]],";",Parameter[[#This Row],[Use Case 2]],";",Parameter[[#This Row],[Use Case 3]],";",Parameter[[#This Row],[Use Case 4]],";",Parameter[[#This Row],[Use Case 5]],";")</f>
        <v>Planung Baustoffe;;;;;</v>
      </c>
      <c r="V2485" t="s">
        <v>34</v>
      </c>
      <c r="W2485">
        <v>2022</v>
      </c>
      <c r="Y2485" t="s">
        <v>4661</v>
      </c>
      <c r="AD2485">
        <f t="shared" si="38"/>
        <v>2484</v>
      </c>
    </row>
    <row r="2486" spans="1:30" x14ac:dyDescent="0.3">
      <c r="A2486" t="s">
        <v>29</v>
      </c>
      <c r="B2486" t="s">
        <v>4604</v>
      </c>
      <c r="E2486" t="s">
        <v>30</v>
      </c>
      <c r="F2486" t="s">
        <v>2404</v>
      </c>
      <c r="G2486" t="s">
        <v>2499</v>
      </c>
      <c r="H2486" t="s">
        <v>2504</v>
      </c>
      <c r="I2486" t="s">
        <v>79</v>
      </c>
      <c r="P2486" t="s">
        <v>4477</v>
      </c>
      <c r="U2486" t="str">
        <f>CONCATENATE(Parameter[[#This Row],[Use Case 1]],";",Parameter[[#This Row],[Use Case 2]],";",Parameter[[#This Row],[Use Case 3]],";",Parameter[[#This Row],[Use Case 4]],";",Parameter[[#This Row],[Use Case 5]],";")</f>
        <v>Planung Baustoffe;;;;;</v>
      </c>
      <c r="V2486" t="s">
        <v>34</v>
      </c>
      <c r="W2486">
        <v>2022</v>
      </c>
      <c r="Y2486" t="s">
        <v>4661</v>
      </c>
      <c r="AD2486">
        <f t="shared" si="38"/>
        <v>2485</v>
      </c>
    </row>
    <row r="2487" spans="1:30" x14ac:dyDescent="0.3">
      <c r="A2487" t="s">
        <v>29</v>
      </c>
      <c r="B2487" t="s">
        <v>4604</v>
      </c>
      <c r="E2487" t="s">
        <v>30</v>
      </c>
      <c r="F2487" t="s">
        <v>2404</v>
      </c>
      <c r="G2487" t="s">
        <v>2499</v>
      </c>
      <c r="H2487" t="s">
        <v>2505</v>
      </c>
      <c r="I2487" t="s">
        <v>79</v>
      </c>
      <c r="P2487" t="s">
        <v>4477</v>
      </c>
      <c r="U2487" t="str">
        <f>CONCATENATE(Parameter[[#This Row],[Use Case 1]],";",Parameter[[#This Row],[Use Case 2]],";",Parameter[[#This Row],[Use Case 3]],";",Parameter[[#This Row],[Use Case 4]],";",Parameter[[#This Row],[Use Case 5]],";")</f>
        <v>Planung Baustoffe;;;;;</v>
      </c>
      <c r="V2487" t="s">
        <v>34</v>
      </c>
      <c r="W2487">
        <v>2022</v>
      </c>
      <c r="Y2487" t="s">
        <v>4661</v>
      </c>
      <c r="AD2487">
        <f t="shared" si="38"/>
        <v>2486</v>
      </c>
    </row>
    <row r="2488" spans="1:30" x14ac:dyDescent="0.3">
      <c r="A2488" t="s">
        <v>29</v>
      </c>
      <c r="B2488" t="s">
        <v>4604</v>
      </c>
      <c r="E2488" t="s">
        <v>30</v>
      </c>
      <c r="F2488" t="s">
        <v>2404</v>
      </c>
      <c r="G2488" t="s">
        <v>2499</v>
      </c>
      <c r="H2488" t="s">
        <v>2506</v>
      </c>
      <c r="I2488" t="s">
        <v>79</v>
      </c>
      <c r="P2488" t="s">
        <v>4477</v>
      </c>
      <c r="U2488" t="str">
        <f>CONCATENATE(Parameter[[#This Row],[Use Case 1]],";",Parameter[[#This Row],[Use Case 2]],";",Parameter[[#This Row],[Use Case 3]],";",Parameter[[#This Row],[Use Case 4]],";",Parameter[[#This Row],[Use Case 5]],";")</f>
        <v>Planung Baustoffe;;;;;</v>
      </c>
      <c r="V2488" t="s">
        <v>34</v>
      </c>
      <c r="W2488">
        <v>2022</v>
      </c>
      <c r="Y2488" t="s">
        <v>4661</v>
      </c>
      <c r="AD2488">
        <f t="shared" si="38"/>
        <v>2487</v>
      </c>
    </row>
    <row r="2489" spans="1:30" x14ac:dyDescent="0.3">
      <c r="A2489" t="s">
        <v>29</v>
      </c>
      <c r="B2489" t="s">
        <v>4604</v>
      </c>
      <c r="E2489" t="s">
        <v>30</v>
      </c>
      <c r="F2489" t="s">
        <v>2404</v>
      </c>
      <c r="G2489" t="s">
        <v>2499</v>
      </c>
      <c r="H2489" t="s">
        <v>2507</v>
      </c>
      <c r="I2489" t="s">
        <v>79</v>
      </c>
      <c r="P2489" t="s">
        <v>4477</v>
      </c>
      <c r="U2489" t="str">
        <f>CONCATENATE(Parameter[[#This Row],[Use Case 1]],";",Parameter[[#This Row],[Use Case 2]],";",Parameter[[#This Row],[Use Case 3]],";",Parameter[[#This Row],[Use Case 4]],";",Parameter[[#This Row],[Use Case 5]],";")</f>
        <v>Planung Baustoffe;;;;;</v>
      </c>
      <c r="V2489" t="s">
        <v>34</v>
      </c>
      <c r="W2489">
        <v>2022</v>
      </c>
      <c r="Y2489" t="s">
        <v>4661</v>
      </c>
      <c r="AD2489">
        <f t="shared" si="38"/>
        <v>2488</v>
      </c>
    </row>
    <row r="2490" spans="1:30" x14ac:dyDescent="0.3">
      <c r="A2490" t="s">
        <v>29</v>
      </c>
      <c r="B2490" t="s">
        <v>4604</v>
      </c>
      <c r="E2490" t="s">
        <v>30</v>
      </c>
      <c r="F2490" t="s">
        <v>2404</v>
      </c>
      <c r="G2490" t="s">
        <v>2499</v>
      </c>
      <c r="H2490" t="s">
        <v>2508</v>
      </c>
      <c r="I2490" t="s">
        <v>79</v>
      </c>
      <c r="P2490" t="s">
        <v>4477</v>
      </c>
      <c r="U2490" t="str">
        <f>CONCATENATE(Parameter[[#This Row],[Use Case 1]],";",Parameter[[#This Row],[Use Case 2]],";",Parameter[[#This Row],[Use Case 3]],";",Parameter[[#This Row],[Use Case 4]],";",Parameter[[#This Row],[Use Case 5]],";")</f>
        <v>Planung Baustoffe;;;;;</v>
      </c>
      <c r="V2490" t="s">
        <v>34</v>
      </c>
      <c r="W2490">
        <v>2022</v>
      </c>
      <c r="Y2490" t="s">
        <v>4661</v>
      </c>
      <c r="AD2490">
        <f t="shared" si="38"/>
        <v>2489</v>
      </c>
    </row>
    <row r="2491" spans="1:30" x14ac:dyDescent="0.3">
      <c r="A2491" t="s">
        <v>29</v>
      </c>
      <c r="B2491" t="s">
        <v>4604</v>
      </c>
      <c r="E2491" t="s">
        <v>30</v>
      </c>
      <c r="F2491" t="s">
        <v>2404</v>
      </c>
      <c r="G2491" t="s">
        <v>2499</v>
      </c>
      <c r="H2491" t="s">
        <v>2509</v>
      </c>
      <c r="I2491" t="s">
        <v>79</v>
      </c>
      <c r="P2491" t="s">
        <v>4477</v>
      </c>
      <c r="U2491" t="str">
        <f>CONCATENATE(Parameter[[#This Row],[Use Case 1]],";",Parameter[[#This Row],[Use Case 2]],";",Parameter[[#This Row],[Use Case 3]],";",Parameter[[#This Row],[Use Case 4]],";",Parameter[[#This Row],[Use Case 5]],";")</f>
        <v>Planung Baustoffe;;;;;</v>
      </c>
      <c r="V2491" t="s">
        <v>34</v>
      </c>
      <c r="W2491">
        <v>2022</v>
      </c>
      <c r="Y2491" t="s">
        <v>4661</v>
      </c>
      <c r="AD2491">
        <f t="shared" si="38"/>
        <v>2490</v>
      </c>
    </row>
    <row r="2492" spans="1:30" x14ac:dyDescent="0.3">
      <c r="A2492" t="s">
        <v>29</v>
      </c>
      <c r="B2492" t="s">
        <v>4604</v>
      </c>
      <c r="E2492" t="s">
        <v>30</v>
      </c>
      <c r="F2492" t="s">
        <v>2404</v>
      </c>
      <c r="G2492" t="s">
        <v>2499</v>
      </c>
      <c r="H2492" t="s">
        <v>2510</v>
      </c>
      <c r="I2492" t="s">
        <v>79</v>
      </c>
      <c r="P2492" t="s">
        <v>4477</v>
      </c>
      <c r="U2492" t="str">
        <f>CONCATENATE(Parameter[[#This Row],[Use Case 1]],";",Parameter[[#This Row],[Use Case 2]],";",Parameter[[#This Row],[Use Case 3]],";",Parameter[[#This Row],[Use Case 4]],";",Parameter[[#This Row],[Use Case 5]],";")</f>
        <v>Planung Baustoffe;;;;;</v>
      </c>
      <c r="V2492" t="s">
        <v>34</v>
      </c>
      <c r="W2492">
        <v>2022</v>
      </c>
      <c r="Y2492" t="s">
        <v>4661</v>
      </c>
      <c r="AD2492">
        <f t="shared" si="38"/>
        <v>2491</v>
      </c>
    </row>
    <row r="2493" spans="1:30" x14ac:dyDescent="0.3">
      <c r="A2493" t="s">
        <v>29</v>
      </c>
      <c r="B2493" t="s">
        <v>4604</v>
      </c>
      <c r="E2493" t="s">
        <v>30</v>
      </c>
      <c r="F2493" t="s">
        <v>2404</v>
      </c>
      <c r="G2493" t="s">
        <v>2499</v>
      </c>
      <c r="H2493" t="s">
        <v>2511</v>
      </c>
      <c r="I2493" t="s">
        <v>79</v>
      </c>
      <c r="P2493" t="s">
        <v>4477</v>
      </c>
      <c r="U2493" t="str">
        <f>CONCATENATE(Parameter[[#This Row],[Use Case 1]],";",Parameter[[#This Row],[Use Case 2]],";",Parameter[[#This Row],[Use Case 3]],";",Parameter[[#This Row],[Use Case 4]],";",Parameter[[#This Row],[Use Case 5]],";")</f>
        <v>Planung Baustoffe;;;;;</v>
      </c>
      <c r="V2493" t="s">
        <v>34</v>
      </c>
      <c r="W2493">
        <v>2022</v>
      </c>
      <c r="Y2493" t="s">
        <v>4661</v>
      </c>
      <c r="AD2493">
        <f t="shared" si="38"/>
        <v>2492</v>
      </c>
    </row>
    <row r="2494" spans="1:30" x14ac:dyDescent="0.3">
      <c r="A2494" t="s">
        <v>29</v>
      </c>
      <c r="B2494" t="s">
        <v>4604</v>
      </c>
      <c r="E2494" t="s">
        <v>30</v>
      </c>
      <c r="F2494" t="s">
        <v>2404</v>
      </c>
      <c r="G2494" t="s">
        <v>2499</v>
      </c>
      <c r="H2494" t="s">
        <v>2512</v>
      </c>
      <c r="I2494" t="s">
        <v>79</v>
      </c>
      <c r="P2494" t="s">
        <v>4477</v>
      </c>
      <c r="U2494" t="str">
        <f>CONCATENATE(Parameter[[#This Row],[Use Case 1]],";",Parameter[[#This Row],[Use Case 2]],";",Parameter[[#This Row],[Use Case 3]],";",Parameter[[#This Row],[Use Case 4]],";",Parameter[[#This Row],[Use Case 5]],";")</f>
        <v>Planung Baustoffe;;;;;</v>
      </c>
      <c r="V2494" t="s">
        <v>34</v>
      </c>
      <c r="W2494">
        <v>2022</v>
      </c>
      <c r="Y2494" t="s">
        <v>4661</v>
      </c>
      <c r="AD2494">
        <f t="shared" si="38"/>
        <v>2493</v>
      </c>
    </row>
    <row r="2495" spans="1:30" x14ac:dyDescent="0.3">
      <c r="A2495" t="s">
        <v>29</v>
      </c>
      <c r="B2495" t="s">
        <v>4604</v>
      </c>
      <c r="E2495" t="s">
        <v>30</v>
      </c>
      <c r="F2495" t="s">
        <v>2404</v>
      </c>
      <c r="G2495" t="s">
        <v>2499</v>
      </c>
      <c r="H2495" t="s">
        <v>2513</v>
      </c>
      <c r="I2495" t="s">
        <v>79</v>
      </c>
      <c r="P2495" t="s">
        <v>4477</v>
      </c>
      <c r="U2495" t="str">
        <f>CONCATENATE(Parameter[[#This Row],[Use Case 1]],";",Parameter[[#This Row],[Use Case 2]],";",Parameter[[#This Row],[Use Case 3]],";",Parameter[[#This Row],[Use Case 4]],";",Parameter[[#This Row],[Use Case 5]],";")</f>
        <v>Planung Baustoffe;;;;;</v>
      </c>
      <c r="V2495" t="s">
        <v>34</v>
      </c>
      <c r="W2495">
        <v>2022</v>
      </c>
      <c r="Y2495" t="s">
        <v>4661</v>
      </c>
      <c r="AD2495">
        <f t="shared" si="38"/>
        <v>2494</v>
      </c>
    </row>
    <row r="2496" spans="1:30" x14ac:dyDescent="0.3">
      <c r="A2496" t="s">
        <v>29</v>
      </c>
      <c r="B2496" t="s">
        <v>4604</v>
      </c>
      <c r="E2496" t="s">
        <v>30</v>
      </c>
      <c r="F2496" t="s">
        <v>2404</v>
      </c>
      <c r="G2496" t="s">
        <v>2499</v>
      </c>
      <c r="H2496" t="s">
        <v>2514</v>
      </c>
      <c r="I2496" t="s">
        <v>79</v>
      </c>
      <c r="P2496" t="s">
        <v>4477</v>
      </c>
      <c r="U2496" t="str">
        <f>CONCATENATE(Parameter[[#This Row],[Use Case 1]],";",Parameter[[#This Row],[Use Case 2]],";",Parameter[[#This Row],[Use Case 3]],";",Parameter[[#This Row],[Use Case 4]],";",Parameter[[#This Row],[Use Case 5]],";")</f>
        <v>Planung Baustoffe;;;;;</v>
      </c>
      <c r="V2496" t="s">
        <v>34</v>
      </c>
      <c r="W2496">
        <v>2022</v>
      </c>
      <c r="Y2496" t="s">
        <v>4661</v>
      </c>
      <c r="AD2496">
        <f t="shared" si="38"/>
        <v>2495</v>
      </c>
    </row>
    <row r="2497" spans="1:30" x14ac:dyDescent="0.3">
      <c r="A2497" t="s">
        <v>29</v>
      </c>
      <c r="B2497" t="s">
        <v>4604</v>
      </c>
      <c r="E2497" t="s">
        <v>30</v>
      </c>
      <c r="F2497" t="s">
        <v>2404</v>
      </c>
      <c r="G2497" t="s">
        <v>2499</v>
      </c>
      <c r="H2497" t="s">
        <v>2515</v>
      </c>
      <c r="I2497" t="s">
        <v>79</v>
      </c>
      <c r="P2497" t="s">
        <v>4477</v>
      </c>
      <c r="U2497" t="str">
        <f>CONCATENATE(Parameter[[#This Row],[Use Case 1]],";",Parameter[[#This Row],[Use Case 2]],";",Parameter[[#This Row],[Use Case 3]],";",Parameter[[#This Row],[Use Case 4]],";",Parameter[[#This Row],[Use Case 5]],";")</f>
        <v>Planung Baustoffe;;;;;</v>
      </c>
      <c r="V2497" t="s">
        <v>34</v>
      </c>
      <c r="W2497">
        <v>2022</v>
      </c>
      <c r="Y2497" t="s">
        <v>4661</v>
      </c>
      <c r="AD2497">
        <f t="shared" si="38"/>
        <v>2496</v>
      </c>
    </row>
    <row r="2498" spans="1:30" x14ac:dyDescent="0.3">
      <c r="A2498" t="s">
        <v>29</v>
      </c>
      <c r="B2498" t="s">
        <v>4604</v>
      </c>
      <c r="E2498" t="s">
        <v>30</v>
      </c>
      <c r="F2498" t="s">
        <v>2404</v>
      </c>
      <c r="G2498" t="s">
        <v>2499</v>
      </c>
      <c r="H2498" t="s">
        <v>2516</v>
      </c>
      <c r="I2498" t="s">
        <v>79</v>
      </c>
      <c r="P2498" t="s">
        <v>4477</v>
      </c>
      <c r="U2498" t="str">
        <f>CONCATENATE(Parameter[[#This Row],[Use Case 1]],";",Parameter[[#This Row],[Use Case 2]],";",Parameter[[#This Row],[Use Case 3]],";",Parameter[[#This Row],[Use Case 4]],";",Parameter[[#This Row],[Use Case 5]],";")</f>
        <v>Planung Baustoffe;;;;;</v>
      </c>
      <c r="V2498" t="s">
        <v>34</v>
      </c>
      <c r="W2498">
        <v>2022</v>
      </c>
      <c r="Y2498" t="s">
        <v>4661</v>
      </c>
      <c r="AD2498">
        <f t="shared" si="38"/>
        <v>2497</v>
      </c>
    </row>
    <row r="2499" spans="1:30" x14ac:dyDescent="0.3">
      <c r="A2499" t="s">
        <v>29</v>
      </c>
      <c r="B2499" t="s">
        <v>4604</v>
      </c>
      <c r="E2499" t="s">
        <v>30</v>
      </c>
      <c r="F2499" t="s">
        <v>2404</v>
      </c>
      <c r="G2499" t="s">
        <v>2499</v>
      </c>
      <c r="H2499" t="s">
        <v>2517</v>
      </c>
      <c r="I2499" t="s">
        <v>79</v>
      </c>
      <c r="P2499" t="s">
        <v>4477</v>
      </c>
      <c r="U2499" t="str">
        <f>CONCATENATE(Parameter[[#This Row],[Use Case 1]],";",Parameter[[#This Row],[Use Case 2]],";",Parameter[[#This Row],[Use Case 3]],";",Parameter[[#This Row],[Use Case 4]],";",Parameter[[#This Row],[Use Case 5]],";")</f>
        <v>Planung Baustoffe;;;;;</v>
      </c>
      <c r="V2499" t="s">
        <v>34</v>
      </c>
      <c r="W2499">
        <v>2022</v>
      </c>
      <c r="Y2499" t="s">
        <v>4661</v>
      </c>
      <c r="AD2499">
        <f t="shared" si="38"/>
        <v>2498</v>
      </c>
    </row>
    <row r="2500" spans="1:30" x14ac:dyDescent="0.3">
      <c r="A2500" t="s">
        <v>29</v>
      </c>
      <c r="B2500" t="s">
        <v>4604</v>
      </c>
      <c r="E2500" t="s">
        <v>30</v>
      </c>
      <c r="F2500" t="s">
        <v>2404</v>
      </c>
      <c r="G2500" t="s">
        <v>2499</v>
      </c>
      <c r="H2500" t="s">
        <v>2518</v>
      </c>
      <c r="I2500" t="s">
        <v>79</v>
      </c>
      <c r="P2500" t="s">
        <v>4477</v>
      </c>
      <c r="U2500" t="str">
        <f>CONCATENATE(Parameter[[#This Row],[Use Case 1]],";",Parameter[[#This Row],[Use Case 2]],";",Parameter[[#This Row],[Use Case 3]],";",Parameter[[#This Row],[Use Case 4]],";",Parameter[[#This Row],[Use Case 5]],";")</f>
        <v>Planung Baustoffe;;;;;</v>
      </c>
      <c r="V2500" t="s">
        <v>34</v>
      </c>
      <c r="W2500">
        <v>2022</v>
      </c>
      <c r="Y2500" t="s">
        <v>4661</v>
      </c>
      <c r="AD2500">
        <f t="shared" ref="AD2500:AD2563" si="39">AD2499+1</f>
        <v>2499</v>
      </c>
    </row>
    <row r="2501" spans="1:30" x14ac:dyDescent="0.3">
      <c r="A2501" t="s">
        <v>29</v>
      </c>
      <c r="B2501" t="s">
        <v>4604</v>
      </c>
      <c r="E2501" t="s">
        <v>30</v>
      </c>
      <c r="F2501" t="s">
        <v>2404</v>
      </c>
      <c r="G2501" t="s">
        <v>2519</v>
      </c>
      <c r="H2501"/>
      <c r="I2501" t="s">
        <v>37</v>
      </c>
      <c r="J2501" t="s">
        <v>2521</v>
      </c>
      <c r="K2501" t="s">
        <v>74</v>
      </c>
      <c r="L2501" t="s">
        <v>2520</v>
      </c>
      <c r="M2501" t="s">
        <v>41</v>
      </c>
      <c r="N2501" t="s">
        <v>70</v>
      </c>
      <c r="O2501" t="s">
        <v>43</v>
      </c>
      <c r="P2501" t="s">
        <v>4477</v>
      </c>
      <c r="U2501" t="str">
        <f>CONCATENATE(Parameter[[#This Row],[Use Case 1]],";",Parameter[[#This Row],[Use Case 2]],";",Parameter[[#This Row],[Use Case 3]],";",Parameter[[#This Row],[Use Case 4]],";",Parameter[[#This Row],[Use Case 5]],";")</f>
        <v>Planung Baustoffe;;;;;</v>
      </c>
      <c r="V2501" t="s">
        <v>34</v>
      </c>
      <c r="W2501">
        <v>2022</v>
      </c>
      <c r="Y2501" t="s">
        <v>4661</v>
      </c>
      <c r="Z2501" t="s">
        <v>2522</v>
      </c>
      <c r="AD2501">
        <f t="shared" si="39"/>
        <v>2500</v>
      </c>
    </row>
    <row r="2502" spans="1:30" x14ac:dyDescent="0.3">
      <c r="A2502" t="s">
        <v>29</v>
      </c>
      <c r="B2502" t="s">
        <v>4604</v>
      </c>
      <c r="E2502" t="s">
        <v>30</v>
      </c>
      <c r="F2502" t="s">
        <v>2404</v>
      </c>
      <c r="G2502" t="s">
        <v>2519</v>
      </c>
      <c r="H2502" t="s">
        <v>115</v>
      </c>
      <c r="I2502" t="s">
        <v>79</v>
      </c>
      <c r="P2502" t="s">
        <v>4477</v>
      </c>
      <c r="U2502" t="str">
        <f>CONCATENATE(Parameter[[#This Row],[Use Case 1]],";",Parameter[[#This Row],[Use Case 2]],";",Parameter[[#This Row],[Use Case 3]],";",Parameter[[#This Row],[Use Case 4]],";",Parameter[[#This Row],[Use Case 5]],";")</f>
        <v>Planung Baustoffe;;;;;</v>
      </c>
      <c r="V2502" t="s">
        <v>34</v>
      </c>
      <c r="W2502">
        <v>2022</v>
      </c>
      <c r="Y2502" t="s">
        <v>4661</v>
      </c>
      <c r="AD2502">
        <f t="shared" si="39"/>
        <v>2501</v>
      </c>
    </row>
    <row r="2503" spans="1:30" x14ac:dyDescent="0.3">
      <c r="A2503" t="s">
        <v>29</v>
      </c>
      <c r="B2503" t="s">
        <v>4604</v>
      </c>
      <c r="E2503" t="s">
        <v>30</v>
      </c>
      <c r="F2503" t="s">
        <v>2404</v>
      </c>
      <c r="G2503" t="s">
        <v>2519</v>
      </c>
      <c r="H2503" t="s">
        <v>1686</v>
      </c>
      <c r="I2503" t="s">
        <v>79</v>
      </c>
      <c r="P2503" t="s">
        <v>4477</v>
      </c>
      <c r="U2503" t="str">
        <f>CONCATENATE(Parameter[[#This Row],[Use Case 1]],";",Parameter[[#This Row],[Use Case 2]],";",Parameter[[#This Row],[Use Case 3]],";",Parameter[[#This Row],[Use Case 4]],";",Parameter[[#This Row],[Use Case 5]],";")</f>
        <v>Planung Baustoffe;;;;;</v>
      </c>
      <c r="V2503" t="s">
        <v>34</v>
      </c>
      <c r="W2503">
        <v>2022</v>
      </c>
      <c r="Y2503" t="s">
        <v>4661</v>
      </c>
      <c r="AD2503">
        <f t="shared" si="39"/>
        <v>2502</v>
      </c>
    </row>
    <row r="2504" spans="1:30" x14ac:dyDescent="0.3">
      <c r="A2504" t="s">
        <v>29</v>
      </c>
      <c r="B2504" t="s">
        <v>4604</v>
      </c>
      <c r="E2504" t="s">
        <v>30</v>
      </c>
      <c r="F2504" t="s">
        <v>2404</v>
      </c>
      <c r="G2504" t="s">
        <v>2519</v>
      </c>
      <c r="H2504" t="s">
        <v>70</v>
      </c>
      <c r="I2504" t="s">
        <v>79</v>
      </c>
      <c r="P2504" t="s">
        <v>4477</v>
      </c>
      <c r="U2504" t="str">
        <f>CONCATENATE(Parameter[[#This Row],[Use Case 1]],";",Parameter[[#This Row],[Use Case 2]],";",Parameter[[#This Row],[Use Case 3]],";",Parameter[[#This Row],[Use Case 4]],";",Parameter[[#This Row],[Use Case 5]],";")</f>
        <v>Planung Baustoffe;;;;;</v>
      </c>
      <c r="V2504" t="s">
        <v>34</v>
      </c>
      <c r="W2504">
        <v>2022</v>
      </c>
      <c r="Y2504" t="s">
        <v>4661</v>
      </c>
      <c r="AD2504">
        <f t="shared" si="39"/>
        <v>2503</v>
      </c>
    </row>
    <row r="2505" spans="1:30" x14ac:dyDescent="0.3">
      <c r="A2505" t="s">
        <v>29</v>
      </c>
      <c r="B2505" t="s">
        <v>4604</v>
      </c>
      <c r="E2505" t="s">
        <v>30</v>
      </c>
      <c r="F2505" t="s">
        <v>2404</v>
      </c>
      <c r="G2505" t="s">
        <v>2519</v>
      </c>
      <c r="H2505" t="s">
        <v>2523</v>
      </c>
      <c r="I2505" t="s">
        <v>79</v>
      </c>
      <c r="P2505" t="s">
        <v>4477</v>
      </c>
      <c r="U2505" t="str">
        <f>CONCATENATE(Parameter[[#This Row],[Use Case 1]],";",Parameter[[#This Row],[Use Case 2]],";",Parameter[[#This Row],[Use Case 3]],";",Parameter[[#This Row],[Use Case 4]],";",Parameter[[#This Row],[Use Case 5]],";")</f>
        <v>Planung Baustoffe;;;;;</v>
      </c>
      <c r="V2505" t="s">
        <v>34</v>
      </c>
      <c r="W2505">
        <v>2022</v>
      </c>
      <c r="Y2505" t="s">
        <v>4661</v>
      </c>
      <c r="AD2505">
        <f t="shared" si="39"/>
        <v>2504</v>
      </c>
    </row>
    <row r="2506" spans="1:30" x14ac:dyDescent="0.3">
      <c r="A2506" t="s">
        <v>29</v>
      </c>
      <c r="B2506" t="s">
        <v>4604</v>
      </c>
      <c r="E2506" t="s">
        <v>30</v>
      </c>
      <c r="F2506" t="s">
        <v>2404</v>
      </c>
      <c r="G2506" t="s">
        <v>2524</v>
      </c>
      <c r="H2506"/>
      <c r="I2506" t="s">
        <v>37</v>
      </c>
      <c r="J2506" t="s">
        <v>2526</v>
      </c>
      <c r="K2506" t="s">
        <v>74</v>
      </c>
      <c r="L2506" t="s">
        <v>2525</v>
      </c>
      <c r="M2506" t="s">
        <v>41</v>
      </c>
      <c r="N2506" t="s">
        <v>42</v>
      </c>
      <c r="O2506" t="s">
        <v>43</v>
      </c>
      <c r="P2506" t="s">
        <v>4477</v>
      </c>
      <c r="U2506" t="str">
        <f>CONCATENATE(Parameter[[#This Row],[Use Case 1]],";",Parameter[[#This Row],[Use Case 2]],";",Parameter[[#This Row],[Use Case 3]],";",Parameter[[#This Row],[Use Case 4]],";",Parameter[[#This Row],[Use Case 5]],";")</f>
        <v>Planung Baustoffe;;;;;</v>
      </c>
      <c r="V2506" t="s">
        <v>34</v>
      </c>
      <c r="W2506">
        <v>2022</v>
      </c>
      <c r="Y2506" t="s">
        <v>4661</v>
      </c>
      <c r="Z2506" t="s">
        <v>2527</v>
      </c>
      <c r="AB2506" t="s">
        <v>4428</v>
      </c>
      <c r="AC2506" t="s">
        <v>4429</v>
      </c>
      <c r="AD2506">
        <f t="shared" si="39"/>
        <v>2505</v>
      </c>
    </row>
    <row r="2507" spans="1:30" x14ac:dyDescent="0.3">
      <c r="A2507" t="s">
        <v>29</v>
      </c>
      <c r="B2507" t="s">
        <v>4604</v>
      </c>
      <c r="E2507" t="s">
        <v>30</v>
      </c>
      <c r="F2507" t="s">
        <v>2404</v>
      </c>
      <c r="G2507" t="s">
        <v>2524</v>
      </c>
      <c r="H2507" t="s">
        <v>115</v>
      </c>
      <c r="I2507" t="s">
        <v>79</v>
      </c>
      <c r="P2507" t="s">
        <v>4477</v>
      </c>
      <c r="U2507" t="str">
        <f>CONCATENATE(Parameter[[#This Row],[Use Case 1]],";",Parameter[[#This Row],[Use Case 2]],";",Parameter[[#This Row],[Use Case 3]],";",Parameter[[#This Row],[Use Case 4]],";",Parameter[[#This Row],[Use Case 5]],";")</f>
        <v>Planung Baustoffe;;;;;</v>
      </c>
      <c r="V2507" t="s">
        <v>34</v>
      </c>
      <c r="W2507">
        <v>2022</v>
      </c>
      <c r="Y2507" t="s">
        <v>4661</v>
      </c>
      <c r="AD2507">
        <f t="shared" si="39"/>
        <v>2506</v>
      </c>
    </row>
    <row r="2508" spans="1:30" x14ac:dyDescent="0.3">
      <c r="A2508" t="s">
        <v>29</v>
      </c>
      <c r="B2508" t="s">
        <v>4604</v>
      </c>
      <c r="E2508" t="s">
        <v>30</v>
      </c>
      <c r="F2508" t="s">
        <v>2404</v>
      </c>
      <c r="G2508" t="s">
        <v>2524</v>
      </c>
      <c r="H2508" t="s">
        <v>1686</v>
      </c>
      <c r="I2508" t="s">
        <v>79</v>
      </c>
      <c r="P2508" t="s">
        <v>4477</v>
      </c>
      <c r="U2508" t="str">
        <f>CONCATENATE(Parameter[[#This Row],[Use Case 1]],";",Parameter[[#This Row],[Use Case 2]],";",Parameter[[#This Row],[Use Case 3]],";",Parameter[[#This Row],[Use Case 4]],";",Parameter[[#This Row],[Use Case 5]],";")</f>
        <v>Planung Baustoffe;;;;;</v>
      </c>
      <c r="V2508" t="s">
        <v>34</v>
      </c>
      <c r="W2508">
        <v>2022</v>
      </c>
      <c r="Y2508" t="s">
        <v>4661</v>
      </c>
      <c r="AD2508">
        <f t="shared" si="39"/>
        <v>2507</v>
      </c>
    </row>
    <row r="2509" spans="1:30" x14ac:dyDescent="0.3">
      <c r="A2509" t="s">
        <v>29</v>
      </c>
      <c r="B2509" t="s">
        <v>4604</v>
      </c>
      <c r="E2509" t="s">
        <v>30</v>
      </c>
      <c r="F2509" t="s">
        <v>2404</v>
      </c>
      <c r="G2509" t="s">
        <v>2524</v>
      </c>
      <c r="H2509" t="s">
        <v>2528</v>
      </c>
      <c r="I2509" t="s">
        <v>79</v>
      </c>
      <c r="P2509" t="s">
        <v>4477</v>
      </c>
      <c r="U2509" t="str">
        <f>CONCATENATE(Parameter[[#This Row],[Use Case 1]],";",Parameter[[#This Row],[Use Case 2]],";",Parameter[[#This Row],[Use Case 3]],";",Parameter[[#This Row],[Use Case 4]],";",Parameter[[#This Row],[Use Case 5]],";")</f>
        <v>Planung Baustoffe;;;;;</v>
      </c>
      <c r="V2509" t="s">
        <v>34</v>
      </c>
      <c r="W2509">
        <v>2022</v>
      </c>
      <c r="Y2509" t="s">
        <v>4661</v>
      </c>
      <c r="AD2509">
        <f t="shared" si="39"/>
        <v>2508</v>
      </c>
    </row>
    <row r="2510" spans="1:30" x14ac:dyDescent="0.3">
      <c r="A2510" t="s">
        <v>29</v>
      </c>
      <c r="B2510" t="s">
        <v>4604</v>
      </c>
      <c r="E2510" t="s">
        <v>30</v>
      </c>
      <c r="F2510" t="s">
        <v>2404</v>
      </c>
      <c r="G2510" t="s">
        <v>2524</v>
      </c>
      <c r="H2510" t="s">
        <v>2529</v>
      </c>
      <c r="I2510" t="s">
        <v>79</v>
      </c>
      <c r="P2510" t="s">
        <v>4477</v>
      </c>
      <c r="U2510" t="str">
        <f>CONCATENATE(Parameter[[#This Row],[Use Case 1]],";",Parameter[[#This Row],[Use Case 2]],";",Parameter[[#This Row],[Use Case 3]],";",Parameter[[#This Row],[Use Case 4]],";",Parameter[[#This Row],[Use Case 5]],";")</f>
        <v>Planung Baustoffe;;;;;</v>
      </c>
      <c r="V2510" t="s">
        <v>34</v>
      </c>
      <c r="W2510">
        <v>2022</v>
      </c>
      <c r="Y2510" t="s">
        <v>4661</v>
      </c>
      <c r="AD2510">
        <f t="shared" si="39"/>
        <v>2509</v>
      </c>
    </row>
    <row r="2511" spans="1:30" x14ac:dyDescent="0.3">
      <c r="A2511" t="s">
        <v>29</v>
      </c>
      <c r="B2511" t="s">
        <v>4604</v>
      </c>
      <c r="E2511" t="s">
        <v>30</v>
      </c>
      <c r="F2511" t="s">
        <v>2404</v>
      </c>
      <c r="G2511" t="s">
        <v>2530</v>
      </c>
      <c r="H2511"/>
      <c r="I2511" t="s">
        <v>37</v>
      </c>
      <c r="J2511" t="s">
        <v>2532</v>
      </c>
      <c r="K2511" t="s">
        <v>74</v>
      </c>
      <c r="L2511" t="s">
        <v>2531</v>
      </c>
      <c r="M2511" t="s">
        <v>41</v>
      </c>
      <c r="N2511" t="s">
        <v>42</v>
      </c>
      <c r="O2511" t="s">
        <v>43</v>
      </c>
      <c r="P2511" t="s">
        <v>4477</v>
      </c>
      <c r="U2511" t="str">
        <f>CONCATENATE(Parameter[[#This Row],[Use Case 1]],";",Parameter[[#This Row],[Use Case 2]],";",Parameter[[#This Row],[Use Case 3]],";",Parameter[[#This Row],[Use Case 4]],";",Parameter[[#This Row],[Use Case 5]],";")</f>
        <v>Planung Baustoffe;;;;;</v>
      </c>
      <c r="V2511" t="s">
        <v>34</v>
      </c>
      <c r="W2511">
        <v>2022</v>
      </c>
      <c r="Y2511" t="s">
        <v>4661</v>
      </c>
      <c r="Z2511" t="s">
        <v>2533</v>
      </c>
      <c r="AB2511" t="s">
        <v>4430</v>
      </c>
      <c r="AC2511" t="s">
        <v>4431</v>
      </c>
      <c r="AD2511">
        <f t="shared" si="39"/>
        <v>2510</v>
      </c>
    </row>
    <row r="2512" spans="1:30" x14ac:dyDescent="0.3">
      <c r="A2512" t="s">
        <v>29</v>
      </c>
      <c r="B2512" t="s">
        <v>4604</v>
      </c>
      <c r="E2512" t="s">
        <v>30</v>
      </c>
      <c r="F2512" t="s">
        <v>2404</v>
      </c>
      <c r="G2512" t="s">
        <v>2530</v>
      </c>
      <c r="H2512" t="s">
        <v>115</v>
      </c>
      <c r="I2512" t="s">
        <v>79</v>
      </c>
      <c r="P2512" t="s">
        <v>4477</v>
      </c>
      <c r="U2512" t="str">
        <f>CONCATENATE(Parameter[[#This Row],[Use Case 1]],";",Parameter[[#This Row],[Use Case 2]],";",Parameter[[#This Row],[Use Case 3]],";",Parameter[[#This Row],[Use Case 4]],";",Parameter[[#This Row],[Use Case 5]],";")</f>
        <v>Planung Baustoffe;;;;;</v>
      </c>
      <c r="V2512" t="s">
        <v>34</v>
      </c>
      <c r="W2512">
        <v>2022</v>
      </c>
      <c r="Y2512" t="s">
        <v>4661</v>
      </c>
      <c r="AD2512">
        <f t="shared" si="39"/>
        <v>2511</v>
      </c>
    </row>
    <row r="2513" spans="1:30" x14ac:dyDescent="0.3">
      <c r="A2513" t="s">
        <v>29</v>
      </c>
      <c r="B2513" t="s">
        <v>4604</v>
      </c>
      <c r="E2513" t="s">
        <v>30</v>
      </c>
      <c r="F2513" t="s">
        <v>2404</v>
      </c>
      <c r="G2513" t="s">
        <v>2530</v>
      </c>
      <c r="H2513" t="s">
        <v>1686</v>
      </c>
      <c r="I2513" t="s">
        <v>79</v>
      </c>
      <c r="P2513" t="s">
        <v>4477</v>
      </c>
      <c r="U2513" t="str">
        <f>CONCATENATE(Parameter[[#This Row],[Use Case 1]],";",Parameter[[#This Row],[Use Case 2]],";",Parameter[[#This Row],[Use Case 3]],";",Parameter[[#This Row],[Use Case 4]],";",Parameter[[#This Row],[Use Case 5]],";")</f>
        <v>Planung Baustoffe;;;;;</v>
      </c>
      <c r="V2513" t="s">
        <v>34</v>
      </c>
      <c r="W2513">
        <v>2022</v>
      </c>
      <c r="Y2513" t="s">
        <v>4661</v>
      </c>
      <c r="AD2513">
        <f t="shared" si="39"/>
        <v>2512</v>
      </c>
    </row>
    <row r="2514" spans="1:30" x14ac:dyDescent="0.3">
      <c r="A2514" t="s">
        <v>29</v>
      </c>
      <c r="B2514" t="s">
        <v>4604</v>
      </c>
      <c r="E2514" t="s">
        <v>30</v>
      </c>
      <c r="F2514" t="s">
        <v>2404</v>
      </c>
      <c r="G2514" t="s">
        <v>2530</v>
      </c>
      <c r="H2514" t="s">
        <v>2534</v>
      </c>
      <c r="I2514" t="s">
        <v>79</v>
      </c>
      <c r="P2514" t="s">
        <v>4477</v>
      </c>
      <c r="U2514" t="str">
        <f>CONCATENATE(Parameter[[#This Row],[Use Case 1]],";",Parameter[[#This Row],[Use Case 2]],";",Parameter[[#This Row],[Use Case 3]],";",Parameter[[#This Row],[Use Case 4]],";",Parameter[[#This Row],[Use Case 5]],";")</f>
        <v>Planung Baustoffe;;;;;</v>
      </c>
      <c r="V2514" t="s">
        <v>34</v>
      </c>
      <c r="W2514">
        <v>2022</v>
      </c>
      <c r="Y2514" t="s">
        <v>4661</v>
      </c>
      <c r="AD2514">
        <f t="shared" si="39"/>
        <v>2513</v>
      </c>
    </row>
    <row r="2515" spans="1:30" x14ac:dyDescent="0.3">
      <c r="A2515" t="s">
        <v>29</v>
      </c>
      <c r="B2515" t="s">
        <v>4604</v>
      </c>
      <c r="E2515" t="s">
        <v>30</v>
      </c>
      <c r="F2515" t="s">
        <v>2404</v>
      </c>
      <c r="G2515" t="s">
        <v>2530</v>
      </c>
      <c r="H2515" t="s">
        <v>2535</v>
      </c>
      <c r="I2515" t="s">
        <v>79</v>
      </c>
      <c r="P2515" t="s">
        <v>4477</v>
      </c>
      <c r="U2515" t="str">
        <f>CONCATENATE(Parameter[[#This Row],[Use Case 1]],";",Parameter[[#This Row],[Use Case 2]],";",Parameter[[#This Row],[Use Case 3]],";",Parameter[[#This Row],[Use Case 4]],";",Parameter[[#This Row],[Use Case 5]],";")</f>
        <v>Planung Baustoffe;;;;;</v>
      </c>
      <c r="V2515" t="s">
        <v>34</v>
      </c>
      <c r="W2515">
        <v>2022</v>
      </c>
      <c r="Y2515" t="s">
        <v>4661</v>
      </c>
      <c r="AD2515">
        <f t="shared" si="39"/>
        <v>2514</v>
      </c>
    </row>
    <row r="2516" spans="1:30" x14ac:dyDescent="0.3">
      <c r="A2516" t="s">
        <v>29</v>
      </c>
      <c r="B2516" t="s">
        <v>4604</v>
      </c>
      <c r="E2516" t="s">
        <v>30</v>
      </c>
      <c r="F2516" t="s">
        <v>2404</v>
      </c>
      <c r="G2516" t="s">
        <v>2536</v>
      </c>
      <c r="H2516"/>
      <c r="I2516" t="s">
        <v>37</v>
      </c>
      <c r="J2516" t="s">
        <v>2538</v>
      </c>
      <c r="K2516" t="s">
        <v>38</v>
      </c>
      <c r="L2516" t="s">
        <v>2537</v>
      </c>
      <c r="M2516" t="s">
        <v>41</v>
      </c>
      <c r="N2516" t="s">
        <v>1496</v>
      </c>
      <c r="O2516" t="s">
        <v>43</v>
      </c>
      <c r="P2516" t="s">
        <v>4477</v>
      </c>
      <c r="U2516" t="str">
        <f>CONCATENATE(Parameter[[#This Row],[Use Case 1]],";",Parameter[[#This Row],[Use Case 2]],";",Parameter[[#This Row],[Use Case 3]],";",Parameter[[#This Row],[Use Case 4]],";",Parameter[[#This Row],[Use Case 5]],";")</f>
        <v>Planung Baustoffe;;;;;</v>
      </c>
      <c r="V2516" t="s">
        <v>34</v>
      </c>
      <c r="W2516">
        <v>2022</v>
      </c>
      <c r="Y2516" t="s">
        <v>4661</v>
      </c>
      <c r="Z2516" t="s">
        <v>2539</v>
      </c>
      <c r="AD2516">
        <f t="shared" si="39"/>
        <v>2515</v>
      </c>
    </row>
    <row r="2517" spans="1:30" x14ac:dyDescent="0.3">
      <c r="A2517" t="s">
        <v>29</v>
      </c>
      <c r="B2517" t="s">
        <v>4604</v>
      </c>
      <c r="E2517" t="s">
        <v>30</v>
      </c>
      <c r="F2517" t="s">
        <v>2404</v>
      </c>
      <c r="G2517" t="s">
        <v>2540</v>
      </c>
      <c r="H2517"/>
      <c r="I2517" t="s">
        <v>37</v>
      </c>
      <c r="J2517" t="s">
        <v>2542</v>
      </c>
      <c r="K2517" t="s">
        <v>74</v>
      </c>
      <c r="L2517" t="s">
        <v>2541</v>
      </c>
      <c r="M2517" t="s">
        <v>41</v>
      </c>
      <c r="N2517" t="s">
        <v>1496</v>
      </c>
      <c r="O2517" t="s">
        <v>43</v>
      </c>
      <c r="P2517" t="s">
        <v>4477</v>
      </c>
      <c r="U2517" t="str">
        <f>CONCATENATE(Parameter[[#This Row],[Use Case 1]],";",Parameter[[#This Row],[Use Case 2]],";",Parameter[[#This Row],[Use Case 3]],";",Parameter[[#This Row],[Use Case 4]],";",Parameter[[#This Row],[Use Case 5]],";")</f>
        <v>Planung Baustoffe;;;;;</v>
      </c>
      <c r="V2517" t="s">
        <v>34</v>
      </c>
      <c r="W2517">
        <v>2022</v>
      </c>
      <c r="Y2517" t="s">
        <v>4661</v>
      </c>
      <c r="Z2517" t="s">
        <v>2543</v>
      </c>
      <c r="AD2517">
        <f t="shared" si="39"/>
        <v>2516</v>
      </c>
    </row>
    <row r="2518" spans="1:30" x14ac:dyDescent="0.3">
      <c r="A2518" t="s">
        <v>29</v>
      </c>
      <c r="B2518" t="s">
        <v>4604</v>
      </c>
      <c r="E2518" t="s">
        <v>30</v>
      </c>
      <c r="F2518" t="s">
        <v>2404</v>
      </c>
      <c r="G2518" t="s">
        <v>2540</v>
      </c>
      <c r="H2518" t="s">
        <v>115</v>
      </c>
      <c r="I2518" t="s">
        <v>79</v>
      </c>
      <c r="L2518" t="s">
        <v>2468</v>
      </c>
      <c r="P2518" t="s">
        <v>4477</v>
      </c>
      <c r="U2518" t="str">
        <f>CONCATENATE(Parameter[[#This Row],[Use Case 1]],";",Parameter[[#This Row],[Use Case 2]],";",Parameter[[#This Row],[Use Case 3]],";",Parameter[[#This Row],[Use Case 4]],";",Parameter[[#This Row],[Use Case 5]],";")</f>
        <v>Planung Baustoffe;;;;;</v>
      </c>
      <c r="V2518" t="s">
        <v>34</v>
      </c>
      <c r="W2518">
        <v>2022</v>
      </c>
      <c r="Y2518" t="s">
        <v>4661</v>
      </c>
      <c r="AD2518">
        <f t="shared" si="39"/>
        <v>2517</v>
      </c>
    </row>
    <row r="2519" spans="1:30" x14ac:dyDescent="0.3">
      <c r="A2519" t="s">
        <v>29</v>
      </c>
      <c r="B2519" t="s">
        <v>4604</v>
      </c>
      <c r="E2519" t="s">
        <v>30</v>
      </c>
      <c r="F2519" t="s">
        <v>2404</v>
      </c>
      <c r="G2519" t="s">
        <v>2540</v>
      </c>
      <c r="H2519" t="s">
        <v>1686</v>
      </c>
      <c r="I2519" t="s">
        <v>79</v>
      </c>
      <c r="L2519" t="s">
        <v>2470</v>
      </c>
      <c r="P2519" t="s">
        <v>4477</v>
      </c>
      <c r="U2519" t="str">
        <f>CONCATENATE(Parameter[[#This Row],[Use Case 1]],";",Parameter[[#This Row],[Use Case 2]],";",Parameter[[#This Row],[Use Case 3]],";",Parameter[[#This Row],[Use Case 4]],";",Parameter[[#This Row],[Use Case 5]],";")</f>
        <v>Planung Baustoffe;;;;;</v>
      </c>
      <c r="V2519" t="s">
        <v>34</v>
      </c>
      <c r="W2519">
        <v>2022</v>
      </c>
      <c r="Y2519" t="s">
        <v>4661</v>
      </c>
      <c r="AD2519">
        <f t="shared" si="39"/>
        <v>2518</v>
      </c>
    </row>
    <row r="2520" spans="1:30" x14ac:dyDescent="0.3">
      <c r="A2520" t="s">
        <v>29</v>
      </c>
      <c r="B2520" t="s">
        <v>4604</v>
      </c>
      <c r="E2520" t="s">
        <v>30</v>
      </c>
      <c r="F2520" t="s">
        <v>2404</v>
      </c>
      <c r="G2520" t="s">
        <v>2540</v>
      </c>
      <c r="H2520" t="s">
        <v>2467</v>
      </c>
      <c r="I2520" t="s">
        <v>79</v>
      </c>
      <c r="L2520" t="s">
        <v>2472</v>
      </c>
      <c r="P2520" t="s">
        <v>4477</v>
      </c>
      <c r="U2520" t="str">
        <f>CONCATENATE(Parameter[[#This Row],[Use Case 1]],";",Parameter[[#This Row],[Use Case 2]],";",Parameter[[#This Row],[Use Case 3]],";",Parameter[[#This Row],[Use Case 4]],";",Parameter[[#This Row],[Use Case 5]],";")</f>
        <v>Planung Baustoffe;;;;;</v>
      </c>
      <c r="V2520" t="s">
        <v>34</v>
      </c>
      <c r="W2520">
        <v>2022</v>
      </c>
      <c r="Y2520" t="s">
        <v>4661</v>
      </c>
      <c r="AD2520">
        <f t="shared" si="39"/>
        <v>2519</v>
      </c>
    </row>
    <row r="2521" spans="1:30" x14ac:dyDescent="0.3">
      <c r="A2521" t="s">
        <v>29</v>
      </c>
      <c r="B2521" t="s">
        <v>4604</v>
      </c>
      <c r="E2521" t="s">
        <v>30</v>
      </c>
      <c r="F2521" t="s">
        <v>2404</v>
      </c>
      <c r="G2521" t="s">
        <v>2540</v>
      </c>
      <c r="H2521" t="s">
        <v>2469</v>
      </c>
      <c r="I2521" t="s">
        <v>79</v>
      </c>
      <c r="L2521" t="s">
        <v>2474</v>
      </c>
      <c r="P2521" t="s">
        <v>4477</v>
      </c>
      <c r="U2521" t="str">
        <f>CONCATENATE(Parameter[[#This Row],[Use Case 1]],";",Parameter[[#This Row],[Use Case 2]],";",Parameter[[#This Row],[Use Case 3]],";",Parameter[[#This Row],[Use Case 4]],";",Parameter[[#This Row],[Use Case 5]],";")</f>
        <v>Planung Baustoffe;;;;;</v>
      </c>
      <c r="V2521" t="s">
        <v>34</v>
      </c>
      <c r="W2521">
        <v>2022</v>
      </c>
      <c r="Y2521" t="s">
        <v>4661</v>
      </c>
      <c r="AD2521">
        <f t="shared" si="39"/>
        <v>2520</v>
      </c>
    </row>
    <row r="2522" spans="1:30" x14ac:dyDescent="0.3">
      <c r="A2522" t="s">
        <v>29</v>
      </c>
      <c r="B2522" t="s">
        <v>4604</v>
      </c>
      <c r="E2522" t="s">
        <v>30</v>
      </c>
      <c r="F2522" t="s">
        <v>2404</v>
      </c>
      <c r="G2522" t="s">
        <v>2540</v>
      </c>
      <c r="H2522" t="s">
        <v>2471</v>
      </c>
      <c r="I2522" t="s">
        <v>79</v>
      </c>
      <c r="L2522" t="s">
        <v>2476</v>
      </c>
      <c r="P2522" t="s">
        <v>4477</v>
      </c>
      <c r="U2522" t="str">
        <f>CONCATENATE(Parameter[[#This Row],[Use Case 1]],";",Parameter[[#This Row],[Use Case 2]],";",Parameter[[#This Row],[Use Case 3]],";",Parameter[[#This Row],[Use Case 4]],";",Parameter[[#This Row],[Use Case 5]],";")</f>
        <v>Planung Baustoffe;;;;;</v>
      </c>
      <c r="V2522" t="s">
        <v>34</v>
      </c>
      <c r="W2522">
        <v>2022</v>
      </c>
      <c r="Y2522" t="s">
        <v>4661</v>
      </c>
      <c r="AD2522">
        <f t="shared" si="39"/>
        <v>2521</v>
      </c>
    </row>
    <row r="2523" spans="1:30" x14ac:dyDescent="0.3">
      <c r="A2523" t="s">
        <v>29</v>
      </c>
      <c r="B2523" t="s">
        <v>4604</v>
      </c>
      <c r="E2523" t="s">
        <v>30</v>
      </c>
      <c r="F2523" t="s">
        <v>2404</v>
      </c>
      <c r="G2523" t="s">
        <v>2540</v>
      </c>
      <c r="H2523" t="s">
        <v>2473</v>
      </c>
      <c r="I2523" t="s">
        <v>79</v>
      </c>
      <c r="L2523" t="s">
        <v>2545</v>
      </c>
      <c r="P2523" t="s">
        <v>4477</v>
      </c>
      <c r="U2523" t="str">
        <f>CONCATENATE(Parameter[[#This Row],[Use Case 1]],";",Parameter[[#This Row],[Use Case 2]],";",Parameter[[#This Row],[Use Case 3]],";",Parameter[[#This Row],[Use Case 4]],";",Parameter[[#This Row],[Use Case 5]],";")</f>
        <v>Planung Baustoffe;;;;;</v>
      </c>
      <c r="V2523" t="s">
        <v>34</v>
      </c>
      <c r="W2523">
        <v>2022</v>
      </c>
      <c r="Y2523" t="s">
        <v>4661</v>
      </c>
      <c r="AD2523">
        <f t="shared" si="39"/>
        <v>2522</v>
      </c>
    </row>
    <row r="2524" spans="1:30" x14ac:dyDescent="0.3">
      <c r="A2524" t="s">
        <v>29</v>
      </c>
      <c r="B2524" t="s">
        <v>4604</v>
      </c>
      <c r="E2524" t="s">
        <v>30</v>
      </c>
      <c r="F2524" t="s">
        <v>2404</v>
      </c>
      <c r="G2524" t="s">
        <v>2540</v>
      </c>
      <c r="H2524" t="s">
        <v>2475</v>
      </c>
      <c r="I2524" t="s">
        <v>79</v>
      </c>
      <c r="P2524" t="s">
        <v>4477</v>
      </c>
      <c r="U2524" t="str">
        <f>CONCATENATE(Parameter[[#This Row],[Use Case 1]],";",Parameter[[#This Row],[Use Case 2]],";",Parameter[[#This Row],[Use Case 3]],";",Parameter[[#This Row],[Use Case 4]],";",Parameter[[#This Row],[Use Case 5]],";")</f>
        <v>Planung Baustoffe;;;;;</v>
      </c>
      <c r="V2524" t="s">
        <v>34</v>
      </c>
      <c r="W2524">
        <v>2022</v>
      </c>
      <c r="Y2524" t="s">
        <v>4661</v>
      </c>
      <c r="AD2524">
        <f t="shared" si="39"/>
        <v>2523</v>
      </c>
    </row>
    <row r="2525" spans="1:30" x14ac:dyDescent="0.3">
      <c r="A2525" t="s">
        <v>29</v>
      </c>
      <c r="B2525" t="s">
        <v>4604</v>
      </c>
      <c r="E2525" t="s">
        <v>30</v>
      </c>
      <c r="F2525" t="s">
        <v>2404</v>
      </c>
      <c r="G2525" t="s">
        <v>2540</v>
      </c>
      <c r="H2525" t="s">
        <v>2544</v>
      </c>
      <c r="I2525" t="s">
        <v>79</v>
      </c>
      <c r="P2525" t="s">
        <v>4477</v>
      </c>
      <c r="U2525" t="str">
        <f>CONCATENATE(Parameter[[#This Row],[Use Case 1]],";",Parameter[[#This Row],[Use Case 2]],";",Parameter[[#This Row],[Use Case 3]],";",Parameter[[#This Row],[Use Case 4]],";",Parameter[[#This Row],[Use Case 5]],";")</f>
        <v>Planung Baustoffe;;;;;</v>
      </c>
      <c r="V2525" t="s">
        <v>34</v>
      </c>
      <c r="W2525">
        <v>2022</v>
      </c>
      <c r="Y2525" t="s">
        <v>4661</v>
      </c>
      <c r="AD2525">
        <f t="shared" si="39"/>
        <v>2524</v>
      </c>
    </row>
    <row r="2526" spans="1:30" x14ac:dyDescent="0.3">
      <c r="A2526" t="s">
        <v>29</v>
      </c>
      <c r="B2526" t="s">
        <v>4604</v>
      </c>
      <c r="E2526" t="s">
        <v>30</v>
      </c>
      <c r="F2526" t="s">
        <v>2404</v>
      </c>
      <c r="G2526" t="s">
        <v>2546</v>
      </c>
      <c r="H2526"/>
      <c r="I2526" t="s">
        <v>37</v>
      </c>
      <c r="J2526" t="s">
        <v>2548</v>
      </c>
      <c r="K2526" t="s">
        <v>74</v>
      </c>
      <c r="L2526" t="s">
        <v>2547</v>
      </c>
      <c r="M2526" t="s">
        <v>41</v>
      </c>
      <c r="N2526" t="s">
        <v>1496</v>
      </c>
      <c r="O2526" t="s">
        <v>43</v>
      </c>
      <c r="P2526" t="s">
        <v>4477</v>
      </c>
      <c r="U2526" t="str">
        <f>CONCATENATE(Parameter[[#This Row],[Use Case 1]],";",Parameter[[#This Row],[Use Case 2]],";",Parameter[[#This Row],[Use Case 3]],";",Parameter[[#This Row],[Use Case 4]],";",Parameter[[#This Row],[Use Case 5]],";")</f>
        <v>Planung Baustoffe;;;;;</v>
      </c>
      <c r="V2526" t="s">
        <v>34</v>
      </c>
      <c r="W2526">
        <v>2022</v>
      </c>
      <c r="Y2526" t="s">
        <v>4661</v>
      </c>
      <c r="Z2526" t="s">
        <v>2549</v>
      </c>
      <c r="AD2526">
        <f t="shared" si="39"/>
        <v>2525</v>
      </c>
    </row>
    <row r="2527" spans="1:30" x14ac:dyDescent="0.3">
      <c r="A2527" t="s">
        <v>29</v>
      </c>
      <c r="B2527" t="s">
        <v>4604</v>
      </c>
      <c r="E2527" t="s">
        <v>30</v>
      </c>
      <c r="F2527" t="s">
        <v>2404</v>
      </c>
      <c r="G2527" t="s">
        <v>2546</v>
      </c>
      <c r="H2527" t="s">
        <v>115</v>
      </c>
      <c r="I2527" t="s">
        <v>79</v>
      </c>
      <c r="L2527" t="s">
        <v>2551</v>
      </c>
      <c r="P2527" t="s">
        <v>4477</v>
      </c>
      <c r="U2527" t="str">
        <f>CONCATENATE(Parameter[[#This Row],[Use Case 1]],";",Parameter[[#This Row],[Use Case 2]],";",Parameter[[#This Row],[Use Case 3]],";",Parameter[[#This Row],[Use Case 4]],";",Parameter[[#This Row],[Use Case 5]],";")</f>
        <v>Planung Baustoffe;;;;;</v>
      </c>
      <c r="V2527" t="s">
        <v>34</v>
      </c>
      <c r="W2527">
        <v>2022</v>
      </c>
      <c r="Y2527" t="s">
        <v>4661</v>
      </c>
      <c r="AD2527">
        <f t="shared" si="39"/>
        <v>2526</v>
      </c>
    </row>
    <row r="2528" spans="1:30" x14ac:dyDescent="0.3">
      <c r="A2528" t="s">
        <v>29</v>
      </c>
      <c r="B2528" t="s">
        <v>4604</v>
      </c>
      <c r="E2528" t="s">
        <v>30</v>
      </c>
      <c r="F2528" t="s">
        <v>2404</v>
      </c>
      <c r="G2528" t="s">
        <v>2546</v>
      </c>
      <c r="H2528" t="s">
        <v>1686</v>
      </c>
      <c r="I2528" t="s">
        <v>79</v>
      </c>
      <c r="L2528" t="s">
        <v>2553</v>
      </c>
      <c r="P2528" t="s">
        <v>4477</v>
      </c>
      <c r="U2528" t="str">
        <f>CONCATENATE(Parameter[[#This Row],[Use Case 1]],";",Parameter[[#This Row],[Use Case 2]],";",Parameter[[#This Row],[Use Case 3]],";",Parameter[[#This Row],[Use Case 4]],";",Parameter[[#This Row],[Use Case 5]],";")</f>
        <v>Planung Baustoffe;;;;;</v>
      </c>
      <c r="V2528" t="s">
        <v>34</v>
      </c>
      <c r="W2528">
        <v>2022</v>
      </c>
      <c r="Y2528" t="s">
        <v>4661</v>
      </c>
      <c r="AD2528">
        <f t="shared" si="39"/>
        <v>2527</v>
      </c>
    </row>
    <row r="2529" spans="1:30" x14ac:dyDescent="0.3">
      <c r="A2529" t="s">
        <v>29</v>
      </c>
      <c r="B2529" t="s">
        <v>4604</v>
      </c>
      <c r="E2529" t="s">
        <v>30</v>
      </c>
      <c r="F2529" t="s">
        <v>2404</v>
      </c>
      <c r="G2529" t="s">
        <v>2546</v>
      </c>
      <c r="H2529" t="s">
        <v>2550</v>
      </c>
      <c r="I2529" t="s">
        <v>79</v>
      </c>
      <c r="L2529" t="s">
        <v>2555</v>
      </c>
      <c r="P2529" t="s">
        <v>4477</v>
      </c>
      <c r="U2529" t="str">
        <f>CONCATENATE(Parameter[[#This Row],[Use Case 1]],";",Parameter[[#This Row],[Use Case 2]],";",Parameter[[#This Row],[Use Case 3]],";",Parameter[[#This Row],[Use Case 4]],";",Parameter[[#This Row],[Use Case 5]],";")</f>
        <v>Planung Baustoffe;;;;;</v>
      </c>
      <c r="V2529" t="s">
        <v>34</v>
      </c>
      <c r="W2529">
        <v>2022</v>
      </c>
      <c r="Y2529" t="s">
        <v>4661</v>
      </c>
      <c r="AD2529">
        <f t="shared" si="39"/>
        <v>2528</v>
      </c>
    </row>
    <row r="2530" spans="1:30" x14ac:dyDescent="0.3">
      <c r="A2530" t="s">
        <v>29</v>
      </c>
      <c r="B2530" t="s">
        <v>4604</v>
      </c>
      <c r="E2530" t="s">
        <v>30</v>
      </c>
      <c r="F2530" t="s">
        <v>2404</v>
      </c>
      <c r="G2530" t="s">
        <v>2546</v>
      </c>
      <c r="H2530" t="s">
        <v>2552</v>
      </c>
      <c r="I2530" t="s">
        <v>79</v>
      </c>
      <c r="P2530" t="s">
        <v>4477</v>
      </c>
      <c r="U2530" t="str">
        <f>CONCATENATE(Parameter[[#This Row],[Use Case 1]],";",Parameter[[#This Row],[Use Case 2]],";",Parameter[[#This Row],[Use Case 3]],";",Parameter[[#This Row],[Use Case 4]],";",Parameter[[#This Row],[Use Case 5]],";")</f>
        <v>Planung Baustoffe;;;;;</v>
      </c>
      <c r="V2530" t="s">
        <v>34</v>
      </c>
      <c r="W2530">
        <v>2022</v>
      </c>
      <c r="Y2530" t="s">
        <v>4661</v>
      </c>
      <c r="AD2530">
        <f t="shared" si="39"/>
        <v>2529</v>
      </c>
    </row>
    <row r="2531" spans="1:30" x14ac:dyDescent="0.3">
      <c r="A2531" t="s">
        <v>29</v>
      </c>
      <c r="B2531" t="s">
        <v>4604</v>
      </c>
      <c r="E2531" t="s">
        <v>30</v>
      </c>
      <c r="F2531" t="s">
        <v>2404</v>
      </c>
      <c r="G2531" t="s">
        <v>2546</v>
      </c>
      <c r="H2531" t="s">
        <v>2554</v>
      </c>
      <c r="I2531" t="s">
        <v>79</v>
      </c>
      <c r="P2531" t="s">
        <v>4477</v>
      </c>
      <c r="U2531" t="str">
        <f>CONCATENATE(Parameter[[#This Row],[Use Case 1]],";",Parameter[[#This Row],[Use Case 2]],";",Parameter[[#This Row],[Use Case 3]],";",Parameter[[#This Row],[Use Case 4]],";",Parameter[[#This Row],[Use Case 5]],";")</f>
        <v>Planung Baustoffe;;;;;</v>
      </c>
      <c r="V2531" t="s">
        <v>34</v>
      </c>
      <c r="W2531">
        <v>2022</v>
      </c>
      <c r="Y2531" t="s">
        <v>4661</v>
      </c>
      <c r="AD2531">
        <f t="shared" si="39"/>
        <v>2530</v>
      </c>
    </row>
    <row r="2532" spans="1:30" x14ac:dyDescent="0.3">
      <c r="A2532" t="s">
        <v>29</v>
      </c>
      <c r="B2532" t="s">
        <v>4604</v>
      </c>
      <c r="E2532" t="s">
        <v>30</v>
      </c>
      <c r="F2532" t="s">
        <v>2404</v>
      </c>
      <c r="G2532" t="s">
        <v>2556</v>
      </c>
      <c r="H2532"/>
      <c r="I2532" t="s">
        <v>37</v>
      </c>
      <c r="J2532" t="s">
        <v>2558</v>
      </c>
      <c r="K2532" t="s">
        <v>47</v>
      </c>
      <c r="L2532" t="s">
        <v>2557</v>
      </c>
      <c r="M2532" t="s">
        <v>41</v>
      </c>
      <c r="N2532" t="s">
        <v>55</v>
      </c>
      <c r="O2532" t="s">
        <v>43</v>
      </c>
      <c r="P2532" t="s">
        <v>4477</v>
      </c>
      <c r="U2532" t="str">
        <f>CONCATENATE(Parameter[[#This Row],[Use Case 1]],";",Parameter[[#This Row],[Use Case 2]],";",Parameter[[#This Row],[Use Case 3]],";",Parameter[[#This Row],[Use Case 4]],";",Parameter[[#This Row],[Use Case 5]],";")</f>
        <v>Planung Baustoffe;;;;;</v>
      </c>
      <c r="V2532" t="s">
        <v>34</v>
      </c>
      <c r="W2532">
        <v>2022</v>
      </c>
      <c r="Y2532" t="s">
        <v>4661</v>
      </c>
      <c r="Z2532" t="s">
        <v>2559</v>
      </c>
      <c r="AD2532">
        <f t="shared" si="39"/>
        <v>2531</v>
      </c>
    </row>
    <row r="2533" spans="1:30" x14ac:dyDescent="0.3">
      <c r="A2533" t="s">
        <v>29</v>
      </c>
      <c r="B2533" t="s">
        <v>4604</v>
      </c>
      <c r="E2533" t="s">
        <v>30</v>
      </c>
      <c r="F2533" t="s">
        <v>2404</v>
      </c>
      <c r="G2533" t="s">
        <v>2560</v>
      </c>
      <c r="H2533"/>
      <c r="I2533" t="s">
        <v>37</v>
      </c>
      <c r="J2533" t="s">
        <v>2562</v>
      </c>
      <c r="K2533" t="s">
        <v>74</v>
      </c>
      <c r="L2533" t="s">
        <v>2561</v>
      </c>
      <c r="M2533" t="s">
        <v>41</v>
      </c>
      <c r="N2533" t="s">
        <v>55</v>
      </c>
      <c r="O2533" t="s">
        <v>43</v>
      </c>
      <c r="P2533" t="s">
        <v>4477</v>
      </c>
      <c r="U2533" t="str">
        <f>CONCATENATE(Parameter[[#This Row],[Use Case 1]],";",Parameter[[#This Row],[Use Case 2]],";",Parameter[[#This Row],[Use Case 3]],";",Parameter[[#This Row],[Use Case 4]],";",Parameter[[#This Row],[Use Case 5]],";")</f>
        <v>Planung Baustoffe;;;;;</v>
      </c>
      <c r="V2533" t="s">
        <v>34</v>
      </c>
      <c r="W2533">
        <v>2022</v>
      </c>
      <c r="Y2533" t="s">
        <v>4661</v>
      </c>
      <c r="Z2533" t="s">
        <v>2563</v>
      </c>
      <c r="AD2533">
        <f t="shared" si="39"/>
        <v>2532</v>
      </c>
    </row>
    <row r="2534" spans="1:30" x14ac:dyDescent="0.3">
      <c r="A2534" t="s">
        <v>29</v>
      </c>
      <c r="B2534" t="s">
        <v>4604</v>
      </c>
      <c r="E2534" t="s">
        <v>30</v>
      </c>
      <c r="F2534" t="s">
        <v>2404</v>
      </c>
      <c r="G2534" t="s">
        <v>2560</v>
      </c>
      <c r="H2534" t="s">
        <v>115</v>
      </c>
      <c r="I2534" t="s">
        <v>79</v>
      </c>
      <c r="P2534" t="s">
        <v>4477</v>
      </c>
      <c r="U2534" t="str">
        <f>CONCATENATE(Parameter[[#This Row],[Use Case 1]],";",Parameter[[#This Row],[Use Case 2]],";",Parameter[[#This Row],[Use Case 3]],";",Parameter[[#This Row],[Use Case 4]],";",Parameter[[#This Row],[Use Case 5]],";")</f>
        <v>Planung Baustoffe;;;;;</v>
      </c>
      <c r="V2534" t="s">
        <v>34</v>
      </c>
      <c r="W2534">
        <v>2022</v>
      </c>
      <c r="Y2534" t="s">
        <v>4661</v>
      </c>
      <c r="AD2534">
        <f t="shared" si="39"/>
        <v>2533</v>
      </c>
    </row>
    <row r="2535" spans="1:30" x14ac:dyDescent="0.3">
      <c r="A2535" t="s">
        <v>29</v>
      </c>
      <c r="B2535" t="s">
        <v>4604</v>
      </c>
      <c r="E2535" t="s">
        <v>30</v>
      </c>
      <c r="F2535" t="s">
        <v>2404</v>
      </c>
      <c r="G2535" t="s">
        <v>2560</v>
      </c>
      <c r="H2535" t="s">
        <v>1686</v>
      </c>
      <c r="I2535" t="s">
        <v>79</v>
      </c>
      <c r="P2535" t="s">
        <v>4477</v>
      </c>
      <c r="U2535" t="str">
        <f>CONCATENATE(Parameter[[#This Row],[Use Case 1]],";",Parameter[[#This Row],[Use Case 2]],";",Parameter[[#This Row],[Use Case 3]],";",Parameter[[#This Row],[Use Case 4]],";",Parameter[[#This Row],[Use Case 5]],";")</f>
        <v>Planung Baustoffe;;;;;</v>
      </c>
      <c r="V2535" t="s">
        <v>34</v>
      </c>
      <c r="W2535">
        <v>2022</v>
      </c>
      <c r="Y2535" t="s">
        <v>4661</v>
      </c>
      <c r="AD2535">
        <f t="shared" si="39"/>
        <v>2534</v>
      </c>
    </row>
    <row r="2536" spans="1:30" x14ac:dyDescent="0.3">
      <c r="A2536" t="s">
        <v>29</v>
      </c>
      <c r="B2536" t="s">
        <v>4604</v>
      </c>
      <c r="E2536" t="s">
        <v>30</v>
      </c>
      <c r="F2536" t="s">
        <v>2404</v>
      </c>
      <c r="G2536" t="s">
        <v>2560</v>
      </c>
      <c r="H2536" t="s">
        <v>391</v>
      </c>
      <c r="I2536" t="s">
        <v>79</v>
      </c>
      <c r="P2536" t="s">
        <v>4477</v>
      </c>
      <c r="U2536" t="str">
        <f>CONCATENATE(Parameter[[#This Row],[Use Case 1]],";",Parameter[[#This Row],[Use Case 2]],";",Parameter[[#This Row],[Use Case 3]],";",Parameter[[#This Row],[Use Case 4]],";",Parameter[[#This Row],[Use Case 5]],";")</f>
        <v>Planung Baustoffe;;;;;</v>
      </c>
      <c r="V2536" t="s">
        <v>34</v>
      </c>
      <c r="W2536">
        <v>2022</v>
      </c>
      <c r="Y2536" t="s">
        <v>4661</v>
      </c>
      <c r="AD2536">
        <f t="shared" si="39"/>
        <v>2535</v>
      </c>
    </row>
    <row r="2537" spans="1:30" x14ac:dyDescent="0.3">
      <c r="A2537" t="s">
        <v>29</v>
      </c>
      <c r="B2537" t="s">
        <v>4604</v>
      </c>
      <c r="E2537" t="s">
        <v>30</v>
      </c>
      <c r="F2537" t="s">
        <v>2404</v>
      </c>
      <c r="G2537" t="s">
        <v>2560</v>
      </c>
      <c r="H2537" t="s">
        <v>392</v>
      </c>
      <c r="I2537" t="s">
        <v>79</v>
      </c>
      <c r="P2537" t="s">
        <v>4477</v>
      </c>
      <c r="U2537" t="str">
        <f>CONCATENATE(Parameter[[#This Row],[Use Case 1]],";",Parameter[[#This Row],[Use Case 2]],";",Parameter[[#This Row],[Use Case 3]],";",Parameter[[#This Row],[Use Case 4]],";",Parameter[[#This Row],[Use Case 5]],";")</f>
        <v>Planung Baustoffe;;;;;</v>
      </c>
      <c r="V2537" t="s">
        <v>34</v>
      </c>
      <c r="W2537">
        <v>2022</v>
      </c>
      <c r="Y2537" t="s">
        <v>4661</v>
      </c>
      <c r="AD2537">
        <f t="shared" si="39"/>
        <v>2536</v>
      </c>
    </row>
    <row r="2538" spans="1:30" x14ac:dyDescent="0.3">
      <c r="A2538" t="s">
        <v>29</v>
      </c>
      <c r="B2538" t="s">
        <v>4604</v>
      </c>
      <c r="E2538" t="s">
        <v>30</v>
      </c>
      <c r="F2538" t="s">
        <v>2404</v>
      </c>
      <c r="G2538" t="s">
        <v>2560</v>
      </c>
      <c r="H2538" t="s">
        <v>393</v>
      </c>
      <c r="I2538" t="s">
        <v>79</v>
      </c>
      <c r="P2538" t="s">
        <v>4477</v>
      </c>
      <c r="U2538" t="str">
        <f>CONCATENATE(Parameter[[#This Row],[Use Case 1]],";",Parameter[[#This Row],[Use Case 2]],";",Parameter[[#This Row],[Use Case 3]],";",Parameter[[#This Row],[Use Case 4]],";",Parameter[[#This Row],[Use Case 5]],";")</f>
        <v>Planung Baustoffe;;;;;</v>
      </c>
      <c r="V2538" t="s">
        <v>34</v>
      </c>
      <c r="W2538">
        <v>2022</v>
      </c>
      <c r="Y2538" t="s">
        <v>4661</v>
      </c>
      <c r="AD2538">
        <f t="shared" si="39"/>
        <v>2537</v>
      </c>
    </row>
    <row r="2539" spans="1:30" x14ac:dyDescent="0.3">
      <c r="A2539" t="s">
        <v>29</v>
      </c>
      <c r="B2539" t="s">
        <v>4604</v>
      </c>
      <c r="E2539" t="s">
        <v>30</v>
      </c>
      <c r="F2539" t="s">
        <v>2404</v>
      </c>
      <c r="G2539" t="s">
        <v>2564</v>
      </c>
      <c r="H2539"/>
      <c r="I2539" t="s">
        <v>37</v>
      </c>
      <c r="J2539" t="s">
        <v>2566</v>
      </c>
      <c r="K2539" t="s">
        <v>74</v>
      </c>
      <c r="L2539" t="s">
        <v>2565</v>
      </c>
      <c r="M2539" t="s">
        <v>41</v>
      </c>
      <c r="N2539" t="s">
        <v>55</v>
      </c>
      <c r="O2539" t="s">
        <v>43</v>
      </c>
      <c r="P2539" t="s">
        <v>4477</v>
      </c>
      <c r="U2539" t="str">
        <f>CONCATENATE(Parameter[[#This Row],[Use Case 1]],";",Parameter[[#This Row],[Use Case 2]],";",Parameter[[#This Row],[Use Case 3]],";",Parameter[[#This Row],[Use Case 4]],";",Parameter[[#This Row],[Use Case 5]],";")</f>
        <v>Planung Baustoffe;;;;;</v>
      </c>
      <c r="V2539" t="s">
        <v>34</v>
      </c>
      <c r="W2539">
        <v>2022</v>
      </c>
      <c r="Y2539" t="s">
        <v>4661</v>
      </c>
      <c r="Z2539" t="s">
        <v>2567</v>
      </c>
      <c r="AD2539">
        <f t="shared" si="39"/>
        <v>2538</v>
      </c>
    </row>
    <row r="2540" spans="1:30" x14ac:dyDescent="0.3">
      <c r="A2540" t="s">
        <v>29</v>
      </c>
      <c r="B2540" t="s">
        <v>4604</v>
      </c>
      <c r="E2540" t="s">
        <v>30</v>
      </c>
      <c r="F2540" t="s">
        <v>2404</v>
      </c>
      <c r="G2540" t="s">
        <v>2564</v>
      </c>
      <c r="H2540" t="s">
        <v>115</v>
      </c>
      <c r="I2540" t="s">
        <v>79</v>
      </c>
      <c r="P2540" t="s">
        <v>4477</v>
      </c>
      <c r="U2540" t="str">
        <f>CONCATENATE(Parameter[[#This Row],[Use Case 1]],";",Parameter[[#This Row],[Use Case 2]],";",Parameter[[#This Row],[Use Case 3]],";",Parameter[[#This Row],[Use Case 4]],";",Parameter[[#This Row],[Use Case 5]],";")</f>
        <v>Planung Baustoffe;;;;;</v>
      </c>
      <c r="V2540" t="s">
        <v>34</v>
      </c>
      <c r="W2540">
        <v>2022</v>
      </c>
      <c r="Y2540" t="s">
        <v>4661</v>
      </c>
      <c r="AD2540">
        <f t="shared" si="39"/>
        <v>2539</v>
      </c>
    </row>
    <row r="2541" spans="1:30" x14ac:dyDescent="0.3">
      <c r="A2541" t="s">
        <v>29</v>
      </c>
      <c r="B2541" t="s">
        <v>4604</v>
      </c>
      <c r="E2541" t="s">
        <v>30</v>
      </c>
      <c r="F2541" t="s">
        <v>2404</v>
      </c>
      <c r="G2541" t="s">
        <v>2564</v>
      </c>
      <c r="H2541" t="s">
        <v>1686</v>
      </c>
      <c r="I2541" t="s">
        <v>79</v>
      </c>
      <c r="P2541" t="s">
        <v>4477</v>
      </c>
      <c r="U2541" t="str">
        <f>CONCATENATE(Parameter[[#This Row],[Use Case 1]],";",Parameter[[#This Row],[Use Case 2]],";",Parameter[[#This Row],[Use Case 3]],";",Parameter[[#This Row],[Use Case 4]],";",Parameter[[#This Row],[Use Case 5]],";")</f>
        <v>Planung Baustoffe;;;;;</v>
      </c>
      <c r="V2541" t="s">
        <v>34</v>
      </c>
      <c r="W2541">
        <v>2022</v>
      </c>
      <c r="Y2541" t="s">
        <v>4661</v>
      </c>
      <c r="AD2541">
        <f t="shared" si="39"/>
        <v>2540</v>
      </c>
    </row>
    <row r="2542" spans="1:30" x14ac:dyDescent="0.3">
      <c r="A2542" t="s">
        <v>29</v>
      </c>
      <c r="B2542" t="s">
        <v>4604</v>
      </c>
      <c r="E2542" t="s">
        <v>30</v>
      </c>
      <c r="F2542" t="s">
        <v>2404</v>
      </c>
      <c r="G2542" t="s">
        <v>2564</v>
      </c>
      <c r="H2542" t="s">
        <v>2568</v>
      </c>
      <c r="I2542" t="s">
        <v>79</v>
      </c>
      <c r="P2542" t="s">
        <v>4477</v>
      </c>
      <c r="U2542" t="str">
        <f>CONCATENATE(Parameter[[#This Row],[Use Case 1]],";",Parameter[[#This Row],[Use Case 2]],";",Parameter[[#This Row],[Use Case 3]],";",Parameter[[#This Row],[Use Case 4]],";",Parameter[[#This Row],[Use Case 5]],";")</f>
        <v>Planung Baustoffe;;;;;</v>
      </c>
      <c r="V2542" t="s">
        <v>34</v>
      </c>
      <c r="W2542">
        <v>2022</v>
      </c>
      <c r="Y2542" t="s">
        <v>4661</v>
      </c>
      <c r="AD2542">
        <f t="shared" si="39"/>
        <v>2541</v>
      </c>
    </row>
    <row r="2543" spans="1:30" x14ac:dyDescent="0.3">
      <c r="A2543" t="s">
        <v>29</v>
      </c>
      <c r="B2543" t="s">
        <v>4604</v>
      </c>
      <c r="E2543" t="s">
        <v>30</v>
      </c>
      <c r="F2543" t="s">
        <v>2404</v>
      </c>
      <c r="G2543" t="s">
        <v>2564</v>
      </c>
      <c r="H2543" t="s">
        <v>2476</v>
      </c>
      <c r="I2543" t="s">
        <v>79</v>
      </c>
      <c r="P2543" t="s">
        <v>4477</v>
      </c>
      <c r="U2543" t="str">
        <f>CONCATENATE(Parameter[[#This Row],[Use Case 1]],";",Parameter[[#This Row],[Use Case 2]],";",Parameter[[#This Row],[Use Case 3]],";",Parameter[[#This Row],[Use Case 4]],";",Parameter[[#This Row],[Use Case 5]],";")</f>
        <v>Planung Baustoffe;;;;;</v>
      </c>
      <c r="V2543" t="s">
        <v>34</v>
      </c>
      <c r="W2543">
        <v>2022</v>
      </c>
      <c r="Y2543" t="s">
        <v>4661</v>
      </c>
      <c r="AD2543">
        <f t="shared" si="39"/>
        <v>2542</v>
      </c>
    </row>
    <row r="2544" spans="1:30" x14ac:dyDescent="0.3">
      <c r="A2544" t="s">
        <v>29</v>
      </c>
      <c r="B2544" t="s">
        <v>4604</v>
      </c>
      <c r="E2544" t="s">
        <v>30</v>
      </c>
      <c r="F2544" t="s">
        <v>2404</v>
      </c>
      <c r="G2544" t="s">
        <v>2564</v>
      </c>
      <c r="H2544" t="s">
        <v>2569</v>
      </c>
      <c r="I2544" t="s">
        <v>79</v>
      </c>
      <c r="P2544" t="s">
        <v>4477</v>
      </c>
      <c r="U2544" t="str">
        <f>CONCATENATE(Parameter[[#This Row],[Use Case 1]],";",Parameter[[#This Row],[Use Case 2]],";",Parameter[[#This Row],[Use Case 3]],";",Parameter[[#This Row],[Use Case 4]],";",Parameter[[#This Row],[Use Case 5]],";")</f>
        <v>Planung Baustoffe;;;;;</v>
      </c>
      <c r="V2544" t="s">
        <v>34</v>
      </c>
      <c r="W2544">
        <v>2022</v>
      </c>
      <c r="Y2544" t="s">
        <v>4661</v>
      </c>
      <c r="AD2544">
        <f t="shared" si="39"/>
        <v>2543</v>
      </c>
    </row>
    <row r="2545" spans="1:30" x14ac:dyDescent="0.3">
      <c r="A2545" t="s">
        <v>29</v>
      </c>
      <c r="B2545" t="s">
        <v>4604</v>
      </c>
      <c r="E2545" t="s">
        <v>30</v>
      </c>
      <c r="F2545" t="s">
        <v>2404</v>
      </c>
      <c r="G2545" t="s">
        <v>2570</v>
      </c>
      <c r="H2545"/>
      <c r="I2545" t="s">
        <v>37</v>
      </c>
      <c r="J2545" t="s">
        <v>2572</v>
      </c>
      <c r="K2545" t="s">
        <v>74</v>
      </c>
      <c r="L2545" t="s">
        <v>2571</v>
      </c>
      <c r="M2545" t="s">
        <v>41</v>
      </c>
      <c r="N2545" t="s">
        <v>55</v>
      </c>
      <c r="O2545" t="s">
        <v>43</v>
      </c>
      <c r="P2545" t="s">
        <v>4477</v>
      </c>
      <c r="U2545" t="str">
        <f>CONCATENATE(Parameter[[#This Row],[Use Case 1]],";",Parameter[[#This Row],[Use Case 2]],";",Parameter[[#This Row],[Use Case 3]],";",Parameter[[#This Row],[Use Case 4]],";",Parameter[[#This Row],[Use Case 5]],";")</f>
        <v>Planung Baustoffe;;;;;</v>
      </c>
      <c r="V2545" t="s">
        <v>34</v>
      </c>
      <c r="W2545">
        <v>2022</v>
      </c>
      <c r="Y2545" t="s">
        <v>4661</v>
      </c>
      <c r="Z2545" t="s">
        <v>2573</v>
      </c>
      <c r="AD2545">
        <f t="shared" si="39"/>
        <v>2544</v>
      </c>
    </row>
    <row r="2546" spans="1:30" x14ac:dyDescent="0.3">
      <c r="A2546" t="s">
        <v>29</v>
      </c>
      <c r="B2546" t="s">
        <v>4604</v>
      </c>
      <c r="E2546" t="s">
        <v>30</v>
      </c>
      <c r="F2546" t="s">
        <v>2404</v>
      </c>
      <c r="G2546" t="s">
        <v>2570</v>
      </c>
      <c r="H2546" t="s">
        <v>115</v>
      </c>
      <c r="I2546" t="s">
        <v>79</v>
      </c>
      <c r="P2546" t="s">
        <v>4477</v>
      </c>
      <c r="U2546" t="str">
        <f>CONCATENATE(Parameter[[#This Row],[Use Case 1]],";",Parameter[[#This Row],[Use Case 2]],";",Parameter[[#This Row],[Use Case 3]],";",Parameter[[#This Row],[Use Case 4]],";",Parameter[[#This Row],[Use Case 5]],";")</f>
        <v>Planung Baustoffe;;;;;</v>
      </c>
      <c r="V2546" t="s">
        <v>34</v>
      </c>
      <c r="W2546">
        <v>2022</v>
      </c>
      <c r="Y2546" t="s">
        <v>4661</v>
      </c>
      <c r="AD2546">
        <f t="shared" si="39"/>
        <v>2545</v>
      </c>
    </row>
    <row r="2547" spans="1:30" x14ac:dyDescent="0.3">
      <c r="A2547" t="s">
        <v>29</v>
      </c>
      <c r="B2547" t="s">
        <v>4604</v>
      </c>
      <c r="E2547" t="s">
        <v>30</v>
      </c>
      <c r="F2547" t="s">
        <v>2404</v>
      </c>
      <c r="G2547" t="s">
        <v>2570</v>
      </c>
      <c r="H2547" t="s">
        <v>1686</v>
      </c>
      <c r="I2547" t="s">
        <v>79</v>
      </c>
      <c r="P2547" t="s">
        <v>4477</v>
      </c>
      <c r="U2547" t="str">
        <f>CONCATENATE(Parameter[[#This Row],[Use Case 1]],";",Parameter[[#This Row],[Use Case 2]],";",Parameter[[#This Row],[Use Case 3]],";",Parameter[[#This Row],[Use Case 4]],";",Parameter[[#This Row],[Use Case 5]],";")</f>
        <v>Planung Baustoffe;;;;;</v>
      </c>
      <c r="V2547" t="s">
        <v>34</v>
      </c>
      <c r="W2547">
        <v>2022</v>
      </c>
      <c r="Y2547" t="s">
        <v>4661</v>
      </c>
      <c r="AD2547">
        <f t="shared" si="39"/>
        <v>2546</v>
      </c>
    </row>
    <row r="2548" spans="1:30" x14ac:dyDescent="0.3">
      <c r="A2548" t="s">
        <v>29</v>
      </c>
      <c r="B2548" t="s">
        <v>4604</v>
      </c>
      <c r="E2548" t="s">
        <v>30</v>
      </c>
      <c r="F2548" t="s">
        <v>2404</v>
      </c>
      <c r="G2548" t="s">
        <v>2570</v>
      </c>
      <c r="H2548" t="s">
        <v>2574</v>
      </c>
      <c r="I2548" t="s">
        <v>79</v>
      </c>
      <c r="P2548" t="s">
        <v>4477</v>
      </c>
      <c r="U2548" t="str">
        <f>CONCATENATE(Parameter[[#This Row],[Use Case 1]],";",Parameter[[#This Row],[Use Case 2]],";",Parameter[[#This Row],[Use Case 3]],";",Parameter[[#This Row],[Use Case 4]],";",Parameter[[#This Row],[Use Case 5]],";")</f>
        <v>Planung Baustoffe;;;;;</v>
      </c>
      <c r="V2548" t="s">
        <v>34</v>
      </c>
      <c r="W2548">
        <v>2022</v>
      </c>
      <c r="Y2548" t="s">
        <v>4661</v>
      </c>
      <c r="AD2548">
        <f t="shared" si="39"/>
        <v>2547</v>
      </c>
    </row>
    <row r="2549" spans="1:30" x14ac:dyDescent="0.3">
      <c r="A2549" t="s">
        <v>29</v>
      </c>
      <c r="B2549" t="s">
        <v>4604</v>
      </c>
      <c r="E2549" t="s">
        <v>30</v>
      </c>
      <c r="F2549" t="s">
        <v>2404</v>
      </c>
      <c r="G2549" t="s">
        <v>2570</v>
      </c>
      <c r="H2549" t="s">
        <v>2575</v>
      </c>
      <c r="I2549" t="s">
        <v>79</v>
      </c>
      <c r="P2549" t="s">
        <v>4477</v>
      </c>
      <c r="U2549" t="str">
        <f>CONCATENATE(Parameter[[#This Row],[Use Case 1]],";",Parameter[[#This Row],[Use Case 2]],";",Parameter[[#This Row],[Use Case 3]],";",Parameter[[#This Row],[Use Case 4]],";",Parameter[[#This Row],[Use Case 5]],";")</f>
        <v>Planung Baustoffe;;;;;</v>
      </c>
      <c r="V2549" t="s">
        <v>34</v>
      </c>
      <c r="W2549">
        <v>2022</v>
      </c>
      <c r="Y2549" t="s">
        <v>4661</v>
      </c>
      <c r="AD2549">
        <f t="shared" si="39"/>
        <v>2548</v>
      </c>
    </row>
    <row r="2550" spans="1:30" x14ac:dyDescent="0.3">
      <c r="A2550" t="s">
        <v>29</v>
      </c>
      <c r="B2550" t="s">
        <v>4604</v>
      </c>
      <c r="E2550" t="s">
        <v>30</v>
      </c>
      <c r="F2550" t="s">
        <v>2404</v>
      </c>
      <c r="G2550" t="s">
        <v>2570</v>
      </c>
      <c r="H2550" t="s">
        <v>2576</v>
      </c>
      <c r="I2550" t="s">
        <v>79</v>
      </c>
      <c r="P2550" t="s">
        <v>4477</v>
      </c>
      <c r="U2550" t="str">
        <f>CONCATENATE(Parameter[[#This Row],[Use Case 1]],";",Parameter[[#This Row],[Use Case 2]],";",Parameter[[#This Row],[Use Case 3]],";",Parameter[[#This Row],[Use Case 4]],";",Parameter[[#This Row],[Use Case 5]],";")</f>
        <v>Planung Baustoffe;;;;;</v>
      </c>
      <c r="V2550" t="s">
        <v>34</v>
      </c>
      <c r="W2550">
        <v>2022</v>
      </c>
      <c r="Y2550" t="s">
        <v>4661</v>
      </c>
      <c r="AD2550">
        <f t="shared" si="39"/>
        <v>2549</v>
      </c>
    </row>
    <row r="2551" spans="1:30" x14ac:dyDescent="0.3">
      <c r="A2551" t="s">
        <v>29</v>
      </c>
      <c r="B2551" t="s">
        <v>4604</v>
      </c>
      <c r="E2551" t="s">
        <v>30</v>
      </c>
      <c r="F2551" t="s">
        <v>2404</v>
      </c>
      <c r="G2551" t="s">
        <v>2577</v>
      </c>
      <c r="H2551"/>
      <c r="I2551" t="s">
        <v>37</v>
      </c>
      <c r="J2551" t="s">
        <v>2579</v>
      </c>
      <c r="K2551" t="s">
        <v>74</v>
      </c>
      <c r="L2551" t="s">
        <v>2578</v>
      </c>
      <c r="M2551" t="s">
        <v>41</v>
      </c>
      <c r="N2551" t="s">
        <v>55</v>
      </c>
      <c r="O2551" t="s">
        <v>43</v>
      </c>
      <c r="P2551" t="s">
        <v>4477</v>
      </c>
      <c r="U2551" t="str">
        <f>CONCATENATE(Parameter[[#This Row],[Use Case 1]],";",Parameter[[#This Row],[Use Case 2]],";",Parameter[[#This Row],[Use Case 3]],";",Parameter[[#This Row],[Use Case 4]],";",Parameter[[#This Row],[Use Case 5]],";")</f>
        <v>Planung Baustoffe;;;;;</v>
      </c>
      <c r="V2551" t="s">
        <v>34</v>
      </c>
      <c r="W2551">
        <v>2022</v>
      </c>
      <c r="Y2551" t="s">
        <v>4661</v>
      </c>
      <c r="Z2551" t="s">
        <v>2580</v>
      </c>
      <c r="AD2551">
        <f t="shared" si="39"/>
        <v>2550</v>
      </c>
    </row>
    <row r="2552" spans="1:30" x14ac:dyDescent="0.3">
      <c r="A2552" t="s">
        <v>29</v>
      </c>
      <c r="B2552" t="s">
        <v>4604</v>
      </c>
      <c r="E2552" t="s">
        <v>30</v>
      </c>
      <c r="F2552" t="s">
        <v>2404</v>
      </c>
      <c r="G2552" t="s">
        <v>2577</v>
      </c>
      <c r="H2552" t="s">
        <v>115</v>
      </c>
      <c r="I2552" t="s">
        <v>79</v>
      </c>
      <c r="P2552" t="s">
        <v>4477</v>
      </c>
      <c r="U2552" t="str">
        <f>CONCATENATE(Parameter[[#This Row],[Use Case 1]],";",Parameter[[#This Row],[Use Case 2]],";",Parameter[[#This Row],[Use Case 3]],";",Parameter[[#This Row],[Use Case 4]],";",Parameter[[#This Row],[Use Case 5]],";")</f>
        <v>Planung Baustoffe;;;;;</v>
      </c>
      <c r="V2552" t="s">
        <v>34</v>
      </c>
      <c r="W2552">
        <v>2022</v>
      </c>
      <c r="Y2552" t="s">
        <v>4661</v>
      </c>
      <c r="AD2552">
        <f t="shared" si="39"/>
        <v>2551</v>
      </c>
    </row>
    <row r="2553" spans="1:30" x14ac:dyDescent="0.3">
      <c r="A2553" t="s">
        <v>29</v>
      </c>
      <c r="B2553" t="s">
        <v>4604</v>
      </c>
      <c r="E2553" t="s">
        <v>30</v>
      </c>
      <c r="F2553" t="s">
        <v>2404</v>
      </c>
      <c r="G2553" t="s">
        <v>2577</v>
      </c>
      <c r="H2553" t="s">
        <v>1686</v>
      </c>
      <c r="I2553" t="s">
        <v>79</v>
      </c>
      <c r="P2553" t="s">
        <v>4477</v>
      </c>
      <c r="U2553" t="str">
        <f>CONCATENATE(Parameter[[#This Row],[Use Case 1]],";",Parameter[[#This Row],[Use Case 2]],";",Parameter[[#This Row],[Use Case 3]],";",Parameter[[#This Row],[Use Case 4]],";",Parameter[[#This Row],[Use Case 5]],";")</f>
        <v>Planung Baustoffe;;;;;</v>
      </c>
      <c r="V2553" t="s">
        <v>34</v>
      </c>
      <c r="W2553">
        <v>2022</v>
      </c>
      <c r="Y2553" t="s">
        <v>4661</v>
      </c>
      <c r="AD2553">
        <f t="shared" si="39"/>
        <v>2552</v>
      </c>
    </row>
    <row r="2554" spans="1:30" x14ac:dyDescent="0.3">
      <c r="A2554" t="s">
        <v>29</v>
      </c>
      <c r="B2554" t="s">
        <v>4604</v>
      </c>
      <c r="E2554" t="s">
        <v>30</v>
      </c>
      <c r="F2554" t="s">
        <v>2404</v>
      </c>
      <c r="G2554" t="s">
        <v>2577</v>
      </c>
      <c r="H2554" t="s">
        <v>2574</v>
      </c>
      <c r="I2554" t="s">
        <v>79</v>
      </c>
      <c r="P2554" t="s">
        <v>4477</v>
      </c>
      <c r="U2554" t="str">
        <f>CONCATENATE(Parameter[[#This Row],[Use Case 1]],";",Parameter[[#This Row],[Use Case 2]],";",Parameter[[#This Row],[Use Case 3]],";",Parameter[[#This Row],[Use Case 4]],";",Parameter[[#This Row],[Use Case 5]],";")</f>
        <v>Planung Baustoffe;;;;;</v>
      </c>
      <c r="V2554" t="s">
        <v>34</v>
      </c>
      <c r="W2554">
        <v>2022</v>
      </c>
      <c r="Y2554" t="s">
        <v>4661</v>
      </c>
      <c r="AD2554">
        <f t="shared" si="39"/>
        <v>2553</v>
      </c>
    </row>
    <row r="2555" spans="1:30" x14ac:dyDescent="0.3">
      <c r="A2555" t="s">
        <v>29</v>
      </c>
      <c r="B2555" t="s">
        <v>4604</v>
      </c>
      <c r="E2555" t="s">
        <v>30</v>
      </c>
      <c r="F2555" t="s">
        <v>2404</v>
      </c>
      <c r="G2555" t="s">
        <v>2577</v>
      </c>
      <c r="H2555" t="s">
        <v>2575</v>
      </c>
      <c r="I2555" t="s">
        <v>79</v>
      </c>
      <c r="P2555" t="s">
        <v>4477</v>
      </c>
      <c r="U2555" t="str">
        <f>CONCATENATE(Parameter[[#This Row],[Use Case 1]],";",Parameter[[#This Row],[Use Case 2]],";",Parameter[[#This Row],[Use Case 3]],";",Parameter[[#This Row],[Use Case 4]],";",Parameter[[#This Row],[Use Case 5]],";")</f>
        <v>Planung Baustoffe;;;;;</v>
      </c>
      <c r="V2555" t="s">
        <v>34</v>
      </c>
      <c r="W2555">
        <v>2022</v>
      </c>
      <c r="Y2555" t="s">
        <v>4661</v>
      </c>
      <c r="AD2555">
        <f t="shared" si="39"/>
        <v>2554</v>
      </c>
    </row>
    <row r="2556" spans="1:30" x14ac:dyDescent="0.3">
      <c r="A2556" t="s">
        <v>29</v>
      </c>
      <c r="B2556" t="s">
        <v>4604</v>
      </c>
      <c r="E2556" t="s">
        <v>30</v>
      </c>
      <c r="F2556" t="s">
        <v>2404</v>
      </c>
      <c r="G2556" t="s">
        <v>2577</v>
      </c>
      <c r="H2556" t="s">
        <v>2576</v>
      </c>
      <c r="I2556" t="s">
        <v>79</v>
      </c>
      <c r="P2556" t="s">
        <v>4477</v>
      </c>
      <c r="U2556" t="str">
        <f>CONCATENATE(Parameter[[#This Row],[Use Case 1]],";",Parameter[[#This Row],[Use Case 2]],";",Parameter[[#This Row],[Use Case 3]],";",Parameter[[#This Row],[Use Case 4]],";",Parameter[[#This Row],[Use Case 5]],";")</f>
        <v>Planung Baustoffe;;;;;</v>
      </c>
      <c r="V2556" t="s">
        <v>34</v>
      </c>
      <c r="W2556">
        <v>2022</v>
      </c>
      <c r="Y2556" t="s">
        <v>4661</v>
      </c>
      <c r="AD2556">
        <f t="shared" si="39"/>
        <v>2555</v>
      </c>
    </row>
    <row r="2557" spans="1:30" hidden="1" x14ac:dyDescent="0.3">
      <c r="E2557" t="s">
        <v>228</v>
      </c>
      <c r="F2557" t="s">
        <v>2404</v>
      </c>
      <c r="G2557" t="s">
        <v>2581</v>
      </c>
      <c r="H2557"/>
      <c r="I2557" t="s">
        <v>37</v>
      </c>
      <c r="J2557" t="s">
        <v>2582</v>
      </c>
      <c r="K2557" t="s">
        <v>543</v>
      </c>
      <c r="L2557" t="s">
        <v>4518</v>
      </c>
      <c r="M2557" t="s">
        <v>41</v>
      </c>
      <c r="P2557" t="s">
        <v>4477</v>
      </c>
      <c r="U2557" t="str">
        <f>CONCATENATE(Parameter[[#This Row],[Use Case 1]],";",Parameter[[#This Row],[Use Case 2]],";",Parameter[[#This Row],[Use Case 3]],";",Parameter[[#This Row],[Use Case 4]],";",Parameter[[#This Row],[Use Case 5]],";")</f>
        <v>Planung Baustoffe;;;;;</v>
      </c>
      <c r="V2557" t="s">
        <v>34</v>
      </c>
      <c r="W2557">
        <v>2022</v>
      </c>
      <c r="Y2557" t="s">
        <v>4661</v>
      </c>
      <c r="Z2557" t="s">
        <v>4519</v>
      </c>
      <c r="AD2557">
        <f t="shared" si="39"/>
        <v>2556</v>
      </c>
    </row>
    <row r="2558" spans="1:30" hidden="1" x14ac:dyDescent="0.3">
      <c r="E2558" t="s">
        <v>228</v>
      </c>
      <c r="F2558" t="s">
        <v>2404</v>
      </c>
      <c r="G2558" t="s">
        <v>2583</v>
      </c>
      <c r="H2558"/>
      <c r="I2558" t="s">
        <v>37</v>
      </c>
      <c r="J2558" t="s">
        <v>2584</v>
      </c>
      <c r="K2558" t="s">
        <v>543</v>
      </c>
      <c r="L2558" t="s">
        <v>4520</v>
      </c>
      <c r="M2558" t="s">
        <v>41</v>
      </c>
      <c r="P2558" t="s">
        <v>4477</v>
      </c>
      <c r="U2558" t="str">
        <f>CONCATENATE(Parameter[[#This Row],[Use Case 1]],";",Parameter[[#This Row],[Use Case 2]],";",Parameter[[#This Row],[Use Case 3]],";",Parameter[[#This Row],[Use Case 4]],";",Parameter[[#This Row],[Use Case 5]],";")</f>
        <v>Planung Baustoffe;;;;;</v>
      </c>
      <c r="V2558" t="s">
        <v>34</v>
      </c>
      <c r="W2558">
        <v>2022</v>
      </c>
      <c r="Y2558" t="s">
        <v>4661</v>
      </c>
      <c r="Z2558" t="s">
        <v>4521</v>
      </c>
      <c r="AD2558">
        <f t="shared" si="39"/>
        <v>2557</v>
      </c>
    </row>
    <row r="2559" spans="1:30" hidden="1" x14ac:dyDescent="0.3">
      <c r="E2559" t="s">
        <v>228</v>
      </c>
      <c r="F2559" t="s">
        <v>2404</v>
      </c>
      <c r="G2559" t="s">
        <v>2585</v>
      </c>
      <c r="H2559"/>
      <c r="I2559" t="s">
        <v>37</v>
      </c>
      <c r="J2559" t="s">
        <v>2587</v>
      </c>
      <c r="K2559" t="s">
        <v>74</v>
      </c>
      <c r="L2559" t="s">
        <v>2586</v>
      </c>
      <c r="M2559" t="s">
        <v>41</v>
      </c>
      <c r="P2559" t="s">
        <v>4477</v>
      </c>
      <c r="U2559" t="str">
        <f>CONCATENATE(Parameter[[#This Row],[Use Case 1]],";",Parameter[[#This Row],[Use Case 2]],";",Parameter[[#This Row],[Use Case 3]],";",Parameter[[#This Row],[Use Case 4]],";",Parameter[[#This Row],[Use Case 5]],";")</f>
        <v>Planung Baustoffe;;;;;</v>
      </c>
      <c r="V2559" t="s">
        <v>34</v>
      </c>
      <c r="W2559">
        <v>2022</v>
      </c>
      <c r="Y2559" t="s">
        <v>4661</v>
      </c>
      <c r="Z2559" t="s">
        <v>2588</v>
      </c>
      <c r="AB2559" t="s">
        <v>4432</v>
      </c>
      <c r="AC2559" t="s">
        <v>4433</v>
      </c>
      <c r="AD2559">
        <f t="shared" si="39"/>
        <v>2558</v>
      </c>
    </row>
    <row r="2560" spans="1:30" hidden="1" x14ac:dyDescent="0.3">
      <c r="E2560" t="s">
        <v>228</v>
      </c>
      <c r="F2560" t="s">
        <v>2404</v>
      </c>
      <c r="G2560" t="s">
        <v>2585</v>
      </c>
      <c r="H2560" t="s">
        <v>115</v>
      </c>
      <c r="I2560" t="s">
        <v>79</v>
      </c>
      <c r="P2560" t="s">
        <v>4477</v>
      </c>
      <c r="U2560" t="str">
        <f>CONCATENATE(Parameter[[#This Row],[Use Case 1]],";",Parameter[[#This Row],[Use Case 2]],";",Parameter[[#This Row],[Use Case 3]],";",Parameter[[#This Row],[Use Case 4]],";",Parameter[[#This Row],[Use Case 5]],";")</f>
        <v>Planung Baustoffe;;;;;</v>
      </c>
      <c r="V2560" t="s">
        <v>34</v>
      </c>
      <c r="W2560">
        <v>2022</v>
      </c>
      <c r="Y2560" t="s">
        <v>4661</v>
      </c>
      <c r="AD2560">
        <f t="shared" si="39"/>
        <v>2559</v>
      </c>
    </row>
    <row r="2561" spans="5:30" hidden="1" x14ac:dyDescent="0.3">
      <c r="E2561" t="s">
        <v>228</v>
      </c>
      <c r="F2561" t="s">
        <v>2404</v>
      </c>
      <c r="G2561" t="s">
        <v>2585</v>
      </c>
      <c r="H2561" t="s">
        <v>1686</v>
      </c>
      <c r="I2561" t="s">
        <v>79</v>
      </c>
      <c r="P2561" t="s">
        <v>4477</v>
      </c>
      <c r="U2561" t="str">
        <f>CONCATENATE(Parameter[[#This Row],[Use Case 1]],";",Parameter[[#This Row],[Use Case 2]],";",Parameter[[#This Row],[Use Case 3]],";",Parameter[[#This Row],[Use Case 4]],";",Parameter[[#This Row],[Use Case 5]],";")</f>
        <v>Planung Baustoffe;;;;;</v>
      </c>
      <c r="V2561" t="s">
        <v>34</v>
      </c>
      <c r="W2561">
        <v>2022</v>
      </c>
      <c r="Y2561" t="s">
        <v>4661</v>
      </c>
      <c r="AD2561">
        <f t="shared" si="39"/>
        <v>2560</v>
      </c>
    </row>
    <row r="2562" spans="5:30" hidden="1" x14ac:dyDescent="0.3">
      <c r="E2562" t="s">
        <v>228</v>
      </c>
      <c r="F2562" t="s">
        <v>2404</v>
      </c>
      <c r="G2562" t="s">
        <v>2585</v>
      </c>
      <c r="H2562">
        <v>1</v>
      </c>
      <c r="I2562" t="s">
        <v>79</v>
      </c>
      <c r="P2562" t="s">
        <v>4477</v>
      </c>
      <c r="U2562" t="str">
        <f>CONCATENATE(Parameter[[#This Row],[Use Case 1]],";",Parameter[[#This Row],[Use Case 2]],";",Parameter[[#This Row],[Use Case 3]],";",Parameter[[#This Row],[Use Case 4]],";",Parameter[[#This Row],[Use Case 5]],";")</f>
        <v>Planung Baustoffe;;;;;</v>
      </c>
      <c r="V2562" t="s">
        <v>34</v>
      </c>
      <c r="W2562">
        <v>2022</v>
      </c>
      <c r="Y2562" t="s">
        <v>4661</v>
      </c>
      <c r="AD2562">
        <f t="shared" si="39"/>
        <v>2561</v>
      </c>
    </row>
    <row r="2563" spans="5:30" hidden="1" x14ac:dyDescent="0.3">
      <c r="E2563" t="s">
        <v>228</v>
      </c>
      <c r="F2563" t="s">
        <v>2404</v>
      </c>
      <c r="G2563" t="s">
        <v>2585</v>
      </c>
      <c r="H2563">
        <v>2</v>
      </c>
      <c r="I2563" t="s">
        <v>79</v>
      </c>
      <c r="P2563" t="s">
        <v>4477</v>
      </c>
      <c r="U2563" t="str">
        <f>CONCATENATE(Parameter[[#This Row],[Use Case 1]],";",Parameter[[#This Row],[Use Case 2]],";",Parameter[[#This Row],[Use Case 3]],";",Parameter[[#This Row],[Use Case 4]],";",Parameter[[#This Row],[Use Case 5]],";")</f>
        <v>Planung Baustoffe;;;;;</v>
      </c>
      <c r="V2563" t="s">
        <v>34</v>
      </c>
      <c r="W2563">
        <v>2022</v>
      </c>
      <c r="Y2563" t="s">
        <v>4661</v>
      </c>
      <c r="AD2563">
        <f t="shared" si="39"/>
        <v>2562</v>
      </c>
    </row>
    <row r="2564" spans="5:30" hidden="1" x14ac:dyDescent="0.3">
      <c r="E2564" t="s">
        <v>228</v>
      </c>
      <c r="F2564" t="s">
        <v>2404</v>
      </c>
      <c r="G2564" t="s">
        <v>2585</v>
      </c>
      <c r="H2564">
        <v>3</v>
      </c>
      <c r="I2564" t="s">
        <v>79</v>
      </c>
      <c r="P2564" t="s">
        <v>4477</v>
      </c>
      <c r="U2564" t="str">
        <f>CONCATENATE(Parameter[[#This Row],[Use Case 1]],";",Parameter[[#This Row],[Use Case 2]],";",Parameter[[#This Row],[Use Case 3]],";",Parameter[[#This Row],[Use Case 4]],";",Parameter[[#This Row],[Use Case 5]],";")</f>
        <v>Planung Baustoffe;;;;;</v>
      </c>
      <c r="V2564" t="s">
        <v>34</v>
      </c>
      <c r="W2564">
        <v>2022</v>
      </c>
      <c r="Y2564" t="s">
        <v>4661</v>
      </c>
      <c r="AD2564">
        <f t="shared" ref="AD2564:AD2627" si="40">AD2563+1</f>
        <v>2563</v>
      </c>
    </row>
    <row r="2565" spans="5:30" hidden="1" x14ac:dyDescent="0.3">
      <c r="E2565" t="s">
        <v>228</v>
      </c>
      <c r="F2565" t="s">
        <v>2404</v>
      </c>
      <c r="G2565" t="s">
        <v>2585</v>
      </c>
      <c r="H2565">
        <v>4</v>
      </c>
      <c r="I2565" t="s">
        <v>79</v>
      </c>
      <c r="P2565" t="s">
        <v>4477</v>
      </c>
      <c r="U2565" t="str">
        <f>CONCATENATE(Parameter[[#This Row],[Use Case 1]],";",Parameter[[#This Row],[Use Case 2]],";",Parameter[[#This Row],[Use Case 3]],";",Parameter[[#This Row],[Use Case 4]],";",Parameter[[#This Row],[Use Case 5]],";")</f>
        <v>Planung Baustoffe;;;;;</v>
      </c>
      <c r="V2565" t="s">
        <v>34</v>
      </c>
      <c r="W2565">
        <v>2022</v>
      </c>
      <c r="Y2565" t="s">
        <v>4661</v>
      </c>
      <c r="AD2565">
        <f t="shared" si="40"/>
        <v>2564</v>
      </c>
    </row>
    <row r="2566" spans="5:30" hidden="1" x14ac:dyDescent="0.3">
      <c r="E2566" t="s">
        <v>228</v>
      </c>
      <c r="F2566" t="s">
        <v>2404</v>
      </c>
      <c r="G2566" t="s">
        <v>2589</v>
      </c>
      <c r="H2566"/>
      <c r="I2566" t="s">
        <v>37</v>
      </c>
      <c r="J2566" t="s">
        <v>2591</v>
      </c>
      <c r="K2566" t="s">
        <v>74</v>
      </c>
      <c r="L2566" t="s">
        <v>2590</v>
      </c>
      <c r="M2566" t="s">
        <v>41</v>
      </c>
      <c r="P2566" t="s">
        <v>4477</v>
      </c>
      <c r="U2566" t="str">
        <f>CONCATENATE(Parameter[[#This Row],[Use Case 1]],";",Parameter[[#This Row],[Use Case 2]],";",Parameter[[#This Row],[Use Case 3]],";",Parameter[[#This Row],[Use Case 4]],";",Parameter[[#This Row],[Use Case 5]],";")</f>
        <v>Planung Baustoffe;;;;;</v>
      </c>
      <c r="V2566" t="s">
        <v>34</v>
      </c>
      <c r="W2566">
        <v>2022</v>
      </c>
      <c r="Y2566" t="s">
        <v>4661</v>
      </c>
      <c r="Z2566" t="s">
        <v>2592</v>
      </c>
      <c r="AD2566">
        <f t="shared" si="40"/>
        <v>2565</v>
      </c>
    </row>
    <row r="2567" spans="5:30" hidden="1" x14ac:dyDescent="0.3">
      <c r="E2567" t="s">
        <v>228</v>
      </c>
      <c r="F2567" t="s">
        <v>2404</v>
      </c>
      <c r="G2567" t="s">
        <v>2589</v>
      </c>
      <c r="H2567" t="s">
        <v>115</v>
      </c>
      <c r="I2567" t="s">
        <v>79</v>
      </c>
      <c r="P2567" t="s">
        <v>4477</v>
      </c>
      <c r="U2567" t="str">
        <f>CONCATENATE(Parameter[[#This Row],[Use Case 1]],";",Parameter[[#This Row],[Use Case 2]],";",Parameter[[#This Row],[Use Case 3]],";",Parameter[[#This Row],[Use Case 4]],";",Parameter[[#This Row],[Use Case 5]],";")</f>
        <v>Planung Baustoffe;;;;;</v>
      </c>
      <c r="V2567" t="s">
        <v>34</v>
      </c>
      <c r="W2567">
        <v>2022</v>
      </c>
      <c r="Y2567" t="s">
        <v>4661</v>
      </c>
      <c r="AD2567">
        <f t="shared" si="40"/>
        <v>2566</v>
      </c>
    </row>
    <row r="2568" spans="5:30" hidden="1" x14ac:dyDescent="0.3">
      <c r="E2568" t="s">
        <v>228</v>
      </c>
      <c r="F2568" t="s">
        <v>2404</v>
      </c>
      <c r="G2568" t="s">
        <v>2589</v>
      </c>
      <c r="H2568" t="s">
        <v>1686</v>
      </c>
      <c r="I2568" t="s">
        <v>79</v>
      </c>
      <c r="P2568" t="s">
        <v>4477</v>
      </c>
      <c r="U2568" t="str">
        <f>CONCATENATE(Parameter[[#This Row],[Use Case 1]],";",Parameter[[#This Row],[Use Case 2]],";",Parameter[[#This Row],[Use Case 3]],";",Parameter[[#This Row],[Use Case 4]],";",Parameter[[#This Row],[Use Case 5]],";")</f>
        <v>Planung Baustoffe;;;;;</v>
      </c>
      <c r="V2568" t="s">
        <v>34</v>
      </c>
      <c r="W2568">
        <v>2022</v>
      </c>
      <c r="Y2568" t="s">
        <v>4661</v>
      </c>
      <c r="AD2568">
        <f t="shared" si="40"/>
        <v>2567</v>
      </c>
    </row>
    <row r="2569" spans="5:30" hidden="1" x14ac:dyDescent="0.3">
      <c r="E2569" t="s">
        <v>228</v>
      </c>
      <c r="F2569" t="s">
        <v>2404</v>
      </c>
      <c r="G2569" t="s">
        <v>2589</v>
      </c>
      <c r="H2569">
        <v>0</v>
      </c>
      <c r="I2569" t="s">
        <v>79</v>
      </c>
      <c r="P2569" t="s">
        <v>4477</v>
      </c>
      <c r="U2569" t="str">
        <f>CONCATENATE(Parameter[[#This Row],[Use Case 1]],";",Parameter[[#This Row],[Use Case 2]],";",Parameter[[#This Row],[Use Case 3]],";",Parameter[[#This Row],[Use Case 4]],";",Parameter[[#This Row],[Use Case 5]],";")</f>
        <v>Planung Baustoffe;;;;;</v>
      </c>
      <c r="V2569" t="s">
        <v>34</v>
      </c>
      <c r="W2569">
        <v>2022</v>
      </c>
      <c r="Y2569" t="s">
        <v>4661</v>
      </c>
      <c r="AD2569">
        <f t="shared" si="40"/>
        <v>2568</v>
      </c>
    </row>
    <row r="2570" spans="5:30" hidden="1" x14ac:dyDescent="0.3">
      <c r="E2570" t="s">
        <v>228</v>
      </c>
      <c r="F2570" t="s">
        <v>2404</v>
      </c>
      <c r="G2570" t="s">
        <v>2589</v>
      </c>
      <c r="H2570" t="s">
        <v>2593</v>
      </c>
      <c r="I2570" t="s">
        <v>79</v>
      </c>
      <c r="P2570" t="s">
        <v>4477</v>
      </c>
      <c r="U2570" t="str">
        <f>CONCATENATE(Parameter[[#This Row],[Use Case 1]],";",Parameter[[#This Row],[Use Case 2]],";",Parameter[[#This Row],[Use Case 3]],";",Parameter[[#This Row],[Use Case 4]],";",Parameter[[#This Row],[Use Case 5]],";")</f>
        <v>Planung Baustoffe;;;;;</v>
      </c>
      <c r="V2570" t="s">
        <v>34</v>
      </c>
      <c r="W2570">
        <v>2022</v>
      </c>
      <c r="Y2570" t="s">
        <v>4661</v>
      </c>
      <c r="AD2570">
        <f t="shared" si="40"/>
        <v>2569</v>
      </c>
    </row>
    <row r="2571" spans="5:30" hidden="1" x14ac:dyDescent="0.3">
      <c r="E2571" t="s">
        <v>228</v>
      </c>
      <c r="F2571" t="s">
        <v>2404</v>
      </c>
      <c r="G2571" t="s">
        <v>2589</v>
      </c>
      <c r="H2571" t="s">
        <v>2594</v>
      </c>
      <c r="I2571" t="s">
        <v>79</v>
      </c>
      <c r="P2571" t="s">
        <v>4477</v>
      </c>
      <c r="U2571" t="str">
        <f>CONCATENATE(Parameter[[#This Row],[Use Case 1]],";",Parameter[[#This Row],[Use Case 2]],";",Parameter[[#This Row],[Use Case 3]],";",Parameter[[#This Row],[Use Case 4]],";",Parameter[[#This Row],[Use Case 5]],";")</f>
        <v>Planung Baustoffe;;;;;</v>
      </c>
      <c r="V2571" t="s">
        <v>34</v>
      </c>
      <c r="W2571">
        <v>2022</v>
      </c>
      <c r="Y2571" t="s">
        <v>4661</v>
      </c>
      <c r="AD2571">
        <f t="shared" si="40"/>
        <v>2570</v>
      </c>
    </row>
    <row r="2572" spans="5:30" hidden="1" x14ac:dyDescent="0.3">
      <c r="E2572" t="s">
        <v>228</v>
      </c>
      <c r="F2572" t="s">
        <v>2404</v>
      </c>
      <c r="G2572" t="s">
        <v>2589</v>
      </c>
      <c r="H2572" t="s">
        <v>2595</v>
      </c>
      <c r="I2572" t="s">
        <v>79</v>
      </c>
      <c r="P2572" t="s">
        <v>4477</v>
      </c>
      <c r="U2572" t="str">
        <f>CONCATENATE(Parameter[[#This Row],[Use Case 1]],";",Parameter[[#This Row],[Use Case 2]],";",Parameter[[#This Row],[Use Case 3]],";",Parameter[[#This Row],[Use Case 4]],";",Parameter[[#This Row],[Use Case 5]],";")</f>
        <v>Planung Baustoffe;;;;;</v>
      </c>
      <c r="V2572" t="s">
        <v>34</v>
      </c>
      <c r="W2572">
        <v>2022</v>
      </c>
      <c r="Y2572" t="s">
        <v>4661</v>
      </c>
      <c r="AD2572">
        <f t="shared" si="40"/>
        <v>2571</v>
      </c>
    </row>
    <row r="2573" spans="5:30" hidden="1" x14ac:dyDescent="0.3">
      <c r="E2573" t="s">
        <v>228</v>
      </c>
      <c r="F2573" t="s">
        <v>2404</v>
      </c>
      <c r="G2573" t="s">
        <v>2589</v>
      </c>
      <c r="H2573" t="s">
        <v>2596</v>
      </c>
      <c r="I2573" t="s">
        <v>79</v>
      </c>
      <c r="P2573" t="s">
        <v>4477</v>
      </c>
      <c r="U2573" t="str">
        <f>CONCATENATE(Parameter[[#This Row],[Use Case 1]],";",Parameter[[#This Row],[Use Case 2]],";",Parameter[[#This Row],[Use Case 3]],";",Parameter[[#This Row],[Use Case 4]],";",Parameter[[#This Row],[Use Case 5]],";")</f>
        <v>Planung Baustoffe;;;;;</v>
      </c>
      <c r="V2573" t="s">
        <v>34</v>
      </c>
      <c r="W2573">
        <v>2022</v>
      </c>
      <c r="Y2573" t="s">
        <v>4661</v>
      </c>
      <c r="AD2573">
        <f t="shared" si="40"/>
        <v>2572</v>
      </c>
    </row>
    <row r="2574" spans="5:30" hidden="1" x14ac:dyDescent="0.3">
      <c r="E2574" t="s">
        <v>228</v>
      </c>
      <c r="F2574" t="s">
        <v>2404</v>
      </c>
      <c r="G2574" t="s">
        <v>2589</v>
      </c>
      <c r="H2574" t="s">
        <v>2597</v>
      </c>
      <c r="I2574" t="s">
        <v>79</v>
      </c>
      <c r="P2574" t="s">
        <v>4477</v>
      </c>
      <c r="U2574" t="str">
        <f>CONCATENATE(Parameter[[#This Row],[Use Case 1]],";",Parameter[[#This Row],[Use Case 2]],";",Parameter[[#This Row],[Use Case 3]],";",Parameter[[#This Row],[Use Case 4]],";",Parameter[[#This Row],[Use Case 5]],";")</f>
        <v>Planung Baustoffe;;;;;</v>
      </c>
      <c r="V2574" t="s">
        <v>34</v>
      </c>
      <c r="W2574">
        <v>2022</v>
      </c>
      <c r="Y2574" t="s">
        <v>4661</v>
      </c>
      <c r="AD2574">
        <f t="shared" si="40"/>
        <v>2573</v>
      </c>
    </row>
    <row r="2575" spans="5:30" hidden="1" x14ac:dyDescent="0.3">
      <c r="E2575" t="s">
        <v>228</v>
      </c>
      <c r="F2575" t="s">
        <v>2404</v>
      </c>
      <c r="G2575" t="s">
        <v>2589</v>
      </c>
      <c r="H2575" t="s">
        <v>2598</v>
      </c>
      <c r="I2575" t="s">
        <v>79</v>
      </c>
      <c r="P2575" t="s">
        <v>4477</v>
      </c>
      <c r="U2575" t="str">
        <f>CONCATENATE(Parameter[[#This Row],[Use Case 1]],";",Parameter[[#This Row],[Use Case 2]],";",Parameter[[#This Row],[Use Case 3]],";",Parameter[[#This Row],[Use Case 4]],";",Parameter[[#This Row],[Use Case 5]],";")</f>
        <v>Planung Baustoffe;;;;;</v>
      </c>
      <c r="V2575" t="s">
        <v>34</v>
      </c>
      <c r="W2575">
        <v>2022</v>
      </c>
      <c r="Y2575" t="s">
        <v>4661</v>
      </c>
      <c r="AD2575">
        <f t="shared" si="40"/>
        <v>2574</v>
      </c>
    </row>
    <row r="2576" spans="5:30" hidden="1" x14ac:dyDescent="0.3">
      <c r="E2576" t="s">
        <v>228</v>
      </c>
      <c r="F2576" t="s">
        <v>2404</v>
      </c>
      <c r="G2576" t="s">
        <v>2589</v>
      </c>
      <c r="H2576" t="s">
        <v>2599</v>
      </c>
      <c r="I2576" t="s">
        <v>79</v>
      </c>
      <c r="P2576" t="s">
        <v>4477</v>
      </c>
      <c r="U2576" t="str">
        <f>CONCATENATE(Parameter[[#This Row],[Use Case 1]],";",Parameter[[#This Row],[Use Case 2]],";",Parameter[[#This Row],[Use Case 3]],";",Parameter[[#This Row],[Use Case 4]],";",Parameter[[#This Row],[Use Case 5]],";")</f>
        <v>Planung Baustoffe;;;;;</v>
      </c>
      <c r="V2576" t="s">
        <v>34</v>
      </c>
      <c r="W2576">
        <v>2022</v>
      </c>
      <c r="Y2576" t="s">
        <v>4661</v>
      </c>
      <c r="AD2576">
        <f t="shared" si="40"/>
        <v>2575</v>
      </c>
    </row>
    <row r="2577" spans="5:30" hidden="1" x14ac:dyDescent="0.3">
      <c r="E2577" t="s">
        <v>228</v>
      </c>
      <c r="F2577" t="s">
        <v>2404</v>
      </c>
      <c r="G2577" t="s">
        <v>2589</v>
      </c>
      <c r="H2577" t="s">
        <v>2600</v>
      </c>
      <c r="I2577" t="s">
        <v>79</v>
      </c>
      <c r="P2577" t="s">
        <v>4477</v>
      </c>
      <c r="U2577" t="str">
        <f>CONCATENATE(Parameter[[#This Row],[Use Case 1]],";",Parameter[[#This Row],[Use Case 2]],";",Parameter[[#This Row],[Use Case 3]],";",Parameter[[#This Row],[Use Case 4]],";",Parameter[[#This Row],[Use Case 5]],";")</f>
        <v>Planung Baustoffe;;;;;</v>
      </c>
      <c r="V2577" t="s">
        <v>34</v>
      </c>
      <c r="W2577">
        <v>2022</v>
      </c>
      <c r="Y2577" t="s">
        <v>4661</v>
      </c>
      <c r="AD2577">
        <f t="shared" si="40"/>
        <v>2576</v>
      </c>
    </row>
    <row r="2578" spans="5:30" hidden="1" x14ac:dyDescent="0.3">
      <c r="E2578" t="s">
        <v>228</v>
      </c>
      <c r="F2578" t="s">
        <v>2404</v>
      </c>
      <c r="G2578" t="s">
        <v>2589</v>
      </c>
      <c r="H2578" t="s">
        <v>2601</v>
      </c>
      <c r="I2578" t="s">
        <v>79</v>
      </c>
      <c r="P2578" t="s">
        <v>4477</v>
      </c>
      <c r="U2578" t="str">
        <f>CONCATENATE(Parameter[[#This Row],[Use Case 1]],";",Parameter[[#This Row],[Use Case 2]],";",Parameter[[#This Row],[Use Case 3]],";",Parameter[[#This Row],[Use Case 4]],";",Parameter[[#This Row],[Use Case 5]],";")</f>
        <v>Planung Baustoffe;;;;;</v>
      </c>
      <c r="V2578" t="s">
        <v>34</v>
      </c>
      <c r="W2578">
        <v>2022</v>
      </c>
      <c r="Y2578" t="s">
        <v>4661</v>
      </c>
      <c r="AD2578">
        <f t="shared" si="40"/>
        <v>2577</v>
      </c>
    </row>
    <row r="2579" spans="5:30" hidden="1" x14ac:dyDescent="0.3">
      <c r="E2579" t="s">
        <v>228</v>
      </c>
      <c r="F2579" t="s">
        <v>2404</v>
      </c>
      <c r="G2579" t="s">
        <v>2589</v>
      </c>
      <c r="H2579" t="s">
        <v>2602</v>
      </c>
      <c r="I2579" t="s">
        <v>79</v>
      </c>
      <c r="P2579" t="s">
        <v>4477</v>
      </c>
      <c r="U2579" t="str">
        <f>CONCATENATE(Parameter[[#This Row],[Use Case 1]],";",Parameter[[#This Row],[Use Case 2]],";",Parameter[[#This Row],[Use Case 3]],";",Parameter[[#This Row],[Use Case 4]],";",Parameter[[#This Row],[Use Case 5]],";")</f>
        <v>Planung Baustoffe;;;;;</v>
      </c>
      <c r="V2579" t="s">
        <v>34</v>
      </c>
      <c r="W2579">
        <v>2022</v>
      </c>
      <c r="Y2579" t="s">
        <v>4661</v>
      </c>
      <c r="AD2579">
        <f t="shared" si="40"/>
        <v>2578</v>
      </c>
    </row>
    <row r="2580" spans="5:30" hidden="1" x14ac:dyDescent="0.3">
      <c r="E2580" t="s">
        <v>228</v>
      </c>
      <c r="F2580" t="s">
        <v>2404</v>
      </c>
      <c r="G2580" t="s">
        <v>2589</v>
      </c>
      <c r="H2580" t="s">
        <v>2603</v>
      </c>
      <c r="I2580" t="s">
        <v>79</v>
      </c>
      <c r="P2580" t="s">
        <v>4477</v>
      </c>
      <c r="U2580" t="str">
        <f>CONCATENATE(Parameter[[#This Row],[Use Case 1]],";",Parameter[[#This Row],[Use Case 2]],";",Parameter[[#This Row],[Use Case 3]],";",Parameter[[#This Row],[Use Case 4]],";",Parameter[[#This Row],[Use Case 5]],";")</f>
        <v>Planung Baustoffe;;;;;</v>
      </c>
      <c r="V2580" t="s">
        <v>34</v>
      </c>
      <c r="W2580">
        <v>2022</v>
      </c>
      <c r="Y2580" t="s">
        <v>4661</v>
      </c>
      <c r="AD2580">
        <f t="shared" si="40"/>
        <v>2579</v>
      </c>
    </row>
    <row r="2581" spans="5:30" hidden="1" x14ac:dyDescent="0.3">
      <c r="E2581" t="s">
        <v>228</v>
      </c>
      <c r="F2581" t="s">
        <v>2404</v>
      </c>
      <c r="G2581" t="s">
        <v>2589</v>
      </c>
      <c r="H2581" t="s">
        <v>2604</v>
      </c>
      <c r="I2581" t="s">
        <v>79</v>
      </c>
      <c r="P2581" t="s">
        <v>4477</v>
      </c>
      <c r="U2581" t="str">
        <f>CONCATENATE(Parameter[[#This Row],[Use Case 1]],";",Parameter[[#This Row],[Use Case 2]],";",Parameter[[#This Row],[Use Case 3]],";",Parameter[[#This Row],[Use Case 4]],";",Parameter[[#This Row],[Use Case 5]],";")</f>
        <v>Planung Baustoffe;;;;;</v>
      </c>
      <c r="V2581" t="s">
        <v>34</v>
      </c>
      <c r="W2581">
        <v>2022</v>
      </c>
      <c r="Y2581" t="s">
        <v>4661</v>
      </c>
      <c r="AD2581">
        <f t="shared" si="40"/>
        <v>2580</v>
      </c>
    </row>
    <row r="2582" spans="5:30" hidden="1" x14ac:dyDescent="0.3">
      <c r="E2582" t="s">
        <v>228</v>
      </c>
      <c r="F2582" t="s">
        <v>2404</v>
      </c>
      <c r="G2582" t="s">
        <v>2589</v>
      </c>
      <c r="H2582" t="s">
        <v>2605</v>
      </c>
      <c r="I2582" t="s">
        <v>79</v>
      </c>
      <c r="P2582" t="s">
        <v>4477</v>
      </c>
      <c r="U2582" t="str">
        <f>CONCATENATE(Parameter[[#This Row],[Use Case 1]],";",Parameter[[#This Row],[Use Case 2]],";",Parameter[[#This Row],[Use Case 3]],";",Parameter[[#This Row],[Use Case 4]],";",Parameter[[#This Row],[Use Case 5]],";")</f>
        <v>Planung Baustoffe;;;;;</v>
      </c>
      <c r="V2582" t="s">
        <v>34</v>
      </c>
      <c r="W2582">
        <v>2022</v>
      </c>
      <c r="Y2582" t="s">
        <v>4661</v>
      </c>
      <c r="AD2582">
        <f t="shared" si="40"/>
        <v>2581</v>
      </c>
    </row>
    <row r="2583" spans="5:30" hidden="1" x14ac:dyDescent="0.3">
      <c r="E2583" t="s">
        <v>228</v>
      </c>
      <c r="F2583" t="s">
        <v>2404</v>
      </c>
      <c r="G2583" t="s">
        <v>2589</v>
      </c>
      <c r="H2583" t="s">
        <v>2606</v>
      </c>
      <c r="I2583" t="s">
        <v>79</v>
      </c>
      <c r="P2583" t="s">
        <v>4477</v>
      </c>
      <c r="U2583" t="str">
        <f>CONCATENATE(Parameter[[#This Row],[Use Case 1]],";",Parameter[[#This Row],[Use Case 2]],";",Parameter[[#This Row],[Use Case 3]],";",Parameter[[#This Row],[Use Case 4]],";",Parameter[[#This Row],[Use Case 5]],";")</f>
        <v>Planung Baustoffe;;;;;</v>
      </c>
      <c r="V2583" t="s">
        <v>34</v>
      </c>
      <c r="W2583">
        <v>2022</v>
      </c>
      <c r="Y2583" t="s">
        <v>4661</v>
      </c>
      <c r="AD2583">
        <f t="shared" si="40"/>
        <v>2582</v>
      </c>
    </row>
    <row r="2584" spans="5:30" hidden="1" x14ac:dyDescent="0.3">
      <c r="E2584" t="s">
        <v>228</v>
      </c>
      <c r="F2584" t="s">
        <v>2404</v>
      </c>
      <c r="G2584" t="s">
        <v>2589</v>
      </c>
      <c r="H2584" t="s">
        <v>2607</v>
      </c>
      <c r="I2584" t="s">
        <v>79</v>
      </c>
      <c r="P2584" t="s">
        <v>4477</v>
      </c>
      <c r="U2584" t="str">
        <f>CONCATENATE(Parameter[[#This Row],[Use Case 1]],";",Parameter[[#This Row],[Use Case 2]],";",Parameter[[#This Row],[Use Case 3]],";",Parameter[[#This Row],[Use Case 4]],";",Parameter[[#This Row],[Use Case 5]],";")</f>
        <v>Planung Baustoffe;;;;;</v>
      </c>
      <c r="V2584" t="s">
        <v>34</v>
      </c>
      <c r="W2584">
        <v>2022</v>
      </c>
      <c r="Y2584" t="s">
        <v>4661</v>
      </c>
      <c r="AD2584">
        <f t="shared" si="40"/>
        <v>2583</v>
      </c>
    </row>
    <row r="2585" spans="5:30" hidden="1" x14ac:dyDescent="0.3">
      <c r="E2585" t="s">
        <v>228</v>
      </c>
      <c r="F2585" t="s">
        <v>2404</v>
      </c>
      <c r="G2585" t="s">
        <v>2589</v>
      </c>
      <c r="H2585" t="s">
        <v>2608</v>
      </c>
      <c r="I2585" t="s">
        <v>79</v>
      </c>
      <c r="P2585" t="s">
        <v>4477</v>
      </c>
      <c r="U2585" t="str">
        <f>CONCATENATE(Parameter[[#This Row],[Use Case 1]],";",Parameter[[#This Row],[Use Case 2]],";",Parameter[[#This Row],[Use Case 3]],";",Parameter[[#This Row],[Use Case 4]],";",Parameter[[#This Row],[Use Case 5]],";")</f>
        <v>Planung Baustoffe;;;;;</v>
      </c>
      <c r="V2585" t="s">
        <v>34</v>
      </c>
      <c r="W2585">
        <v>2022</v>
      </c>
      <c r="Y2585" t="s">
        <v>4661</v>
      </c>
      <c r="AD2585">
        <f t="shared" si="40"/>
        <v>2584</v>
      </c>
    </row>
    <row r="2586" spans="5:30" hidden="1" x14ac:dyDescent="0.3">
      <c r="E2586" t="s">
        <v>228</v>
      </c>
      <c r="F2586" t="s">
        <v>2404</v>
      </c>
      <c r="G2586" t="s">
        <v>2589</v>
      </c>
      <c r="H2586" t="s">
        <v>2609</v>
      </c>
      <c r="I2586" t="s">
        <v>79</v>
      </c>
      <c r="P2586" t="s">
        <v>4477</v>
      </c>
      <c r="U2586" t="str">
        <f>CONCATENATE(Parameter[[#This Row],[Use Case 1]],";",Parameter[[#This Row],[Use Case 2]],";",Parameter[[#This Row],[Use Case 3]],";",Parameter[[#This Row],[Use Case 4]],";",Parameter[[#This Row],[Use Case 5]],";")</f>
        <v>Planung Baustoffe;;;;;</v>
      </c>
      <c r="V2586" t="s">
        <v>34</v>
      </c>
      <c r="W2586">
        <v>2022</v>
      </c>
      <c r="Y2586" t="s">
        <v>4661</v>
      </c>
      <c r="AD2586">
        <f t="shared" si="40"/>
        <v>2585</v>
      </c>
    </row>
    <row r="2587" spans="5:30" hidden="1" x14ac:dyDescent="0.3">
      <c r="E2587" t="s">
        <v>228</v>
      </c>
      <c r="F2587" t="s">
        <v>2404</v>
      </c>
      <c r="G2587" t="s">
        <v>2610</v>
      </c>
      <c r="H2587"/>
      <c r="I2587" t="s">
        <v>37</v>
      </c>
      <c r="J2587" t="s">
        <v>2612</v>
      </c>
      <c r="K2587" t="s">
        <v>74</v>
      </c>
      <c r="L2587" t="s">
        <v>2611</v>
      </c>
      <c r="M2587" t="s">
        <v>41</v>
      </c>
      <c r="P2587" t="s">
        <v>4477</v>
      </c>
      <c r="U2587" t="str">
        <f>CONCATENATE(Parameter[[#This Row],[Use Case 1]],";",Parameter[[#This Row],[Use Case 2]],";",Parameter[[#This Row],[Use Case 3]],";",Parameter[[#This Row],[Use Case 4]],";",Parameter[[#This Row],[Use Case 5]],";")</f>
        <v>Planung Baustoffe;;;;;</v>
      </c>
      <c r="V2587" t="s">
        <v>34</v>
      </c>
      <c r="W2587">
        <v>2022</v>
      </c>
      <c r="Y2587" t="s">
        <v>4661</v>
      </c>
      <c r="Z2587" t="s">
        <v>2613</v>
      </c>
      <c r="AD2587">
        <f t="shared" si="40"/>
        <v>2586</v>
      </c>
    </row>
    <row r="2588" spans="5:30" hidden="1" x14ac:dyDescent="0.3">
      <c r="E2588" t="s">
        <v>228</v>
      </c>
      <c r="F2588" t="s">
        <v>2404</v>
      </c>
      <c r="G2588" t="s">
        <v>2610</v>
      </c>
      <c r="H2588" t="s">
        <v>115</v>
      </c>
      <c r="I2588" t="s">
        <v>79</v>
      </c>
      <c r="P2588" t="s">
        <v>4477</v>
      </c>
      <c r="U2588" t="str">
        <f>CONCATENATE(Parameter[[#This Row],[Use Case 1]],";",Parameter[[#This Row],[Use Case 2]],";",Parameter[[#This Row],[Use Case 3]],";",Parameter[[#This Row],[Use Case 4]],";",Parameter[[#This Row],[Use Case 5]],";")</f>
        <v>Planung Baustoffe;;;;;</v>
      </c>
      <c r="V2588" t="s">
        <v>34</v>
      </c>
      <c r="W2588">
        <v>2022</v>
      </c>
      <c r="Y2588" t="s">
        <v>4661</v>
      </c>
      <c r="AD2588">
        <f t="shared" si="40"/>
        <v>2587</v>
      </c>
    </row>
    <row r="2589" spans="5:30" hidden="1" x14ac:dyDescent="0.3">
      <c r="E2589" t="s">
        <v>228</v>
      </c>
      <c r="F2589" t="s">
        <v>2404</v>
      </c>
      <c r="G2589" t="s">
        <v>2610</v>
      </c>
      <c r="H2589" t="s">
        <v>1686</v>
      </c>
      <c r="I2589" t="s">
        <v>79</v>
      </c>
      <c r="P2589" t="s">
        <v>4477</v>
      </c>
      <c r="U2589" t="str">
        <f>CONCATENATE(Parameter[[#This Row],[Use Case 1]],";",Parameter[[#This Row],[Use Case 2]],";",Parameter[[#This Row],[Use Case 3]],";",Parameter[[#This Row],[Use Case 4]],";",Parameter[[#This Row],[Use Case 5]],";")</f>
        <v>Planung Baustoffe;;;;;</v>
      </c>
      <c r="V2589" t="s">
        <v>34</v>
      </c>
      <c r="W2589">
        <v>2022</v>
      </c>
      <c r="Y2589" t="s">
        <v>4661</v>
      </c>
      <c r="AD2589">
        <f t="shared" si="40"/>
        <v>2588</v>
      </c>
    </row>
    <row r="2590" spans="5:30" hidden="1" x14ac:dyDescent="0.3">
      <c r="E2590" t="s">
        <v>228</v>
      </c>
      <c r="F2590" t="s">
        <v>2404</v>
      </c>
      <c r="G2590" t="s">
        <v>2610</v>
      </c>
      <c r="H2590">
        <v>1</v>
      </c>
      <c r="I2590" t="s">
        <v>79</v>
      </c>
      <c r="P2590" t="s">
        <v>4477</v>
      </c>
      <c r="U2590" t="str">
        <f>CONCATENATE(Parameter[[#This Row],[Use Case 1]],";",Parameter[[#This Row],[Use Case 2]],";",Parameter[[#This Row],[Use Case 3]],";",Parameter[[#This Row],[Use Case 4]],";",Parameter[[#This Row],[Use Case 5]],";")</f>
        <v>Planung Baustoffe;;;;;</v>
      </c>
      <c r="V2590" t="s">
        <v>34</v>
      </c>
      <c r="W2590">
        <v>2022</v>
      </c>
      <c r="Y2590" t="s">
        <v>4661</v>
      </c>
      <c r="AD2590">
        <f t="shared" si="40"/>
        <v>2589</v>
      </c>
    </row>
    <row r="2591" spans="5:30" hidden="1" x14ac:dyDescent="0.3">
      <c r="E2591" t="s">
        <v>228</v>
      </c>
      <c r="F2591" t="s">
        <v>2404</v>
      </c>
      <c r="G2591" t="s">
        <v>2610</v>
      </c>
      <c r="H2591">
        <v>2</v>
      </c>
      <c r="I2591" t="s">
        <v>79</v>
      </c>
      <c r="P2591" t="s">
        <v>4477</v>
      </c>
      <c r="U2591" t="str">
        <f>CONCATENATE(Parameter[[#This Row],[Use Case 1]],";",Parameter[[#This Row],[Use Case 2]],";",Parameter[[#This Row],[Use Case 3]],";",Parameter[[#This Row],[Use Case 4]],";",Parameter[[#This Row],[Use Case 5]],";")</f>
        <v>Planung Baustoffe;;;;;</v>
      </c>
      <c r="V2591" t="s">
        <v>34</v>
      </c>
      <c r="W2591">
        <v>2022</v>
      </c>
      <c r="Y2591" t="s">
        <v>4661</v>
      </c>
      <c r="AD2591">
        <f t="shared" si="40"/>
        <v>2590</v>
      </c>
    </row>
    <row r="2592" spans="5:30" hidden="1" x14ac:dyDescent="0.3">
      <c r="E2592" t="s">
        <v>228</v>
      </c>
      <c r="F2592" t="s">
        <v>2404</v>
      </c>
      <c r="G2592" t="s">
        <v>2610</v>
      </c>
      <c r="H2592">
        <v>3</v>
      </c>
      <c r="I2592" t="s">
        <v>79</v>
      </c>
      <c r="P2592" t="s">
        <v>4477</v>
      </c>
      <c r="U2592" t="str">
        <f>CONCATENATE(Parameter[[#This Row],[Use Case 1]],";",Parameter[[#This Row],[Use Case 2]],";",Parameter[[#This Row],[Use Case 3]],";",Parameter[[#This Row],[Use Case 4]],";",Parameter[[#This Row],[Use Case 5]],";")</f>
        <v>Planung Baustoffe;;;;;</v>
      </c>
      <c r="V2592" t="s">
        <v>34</v>
      </c>
      <c r="W2592">
        <v>2022</v>
      </c>
      <c r="Y2592" t="s">
        <v>4661</v>
      </c>
      <c r="AD2592">
        <f t="shared" si="40"/>
        <v>2591</v>
      </c>
    </row>
    <row r="2593" spans="5:30" hidden="1" x14ac:dyDescent="0.3">
      <c r="E2593" t="s">
        <v>228</v>
      </c>
      <c r="F2593" t="s">
        <v>2404</v>
      </c>
      <c r="G2593" t="s">
        <v>2610</v>
      </c>
      <c r="H2593">
        <v>4</v>
      </c>
      <c r="I2593" t="s">
        <v>79</v>
      </c>
      <c r="P2593" t="s">
        <v>4477</v>
      </c>
      <c r="U2593" t="str">
        <f>CONCATENATE(Parameter[[#This Row],[Use Case 1]],";",Parameter[[#This Row],[Use Case 2]],";",Parameter[[#This Row],[Use Case 3]],";",Parameter[[#This Row],[Use Case 4]],";",Parameter[[#This Row],[Use Case 5]],";")</f>
        <v>Planung Baustoffe;;;;;</v>
      </c>
      <c r="V2593" t="s">
        <v>34</v>
      </c>
      <c r="W2593">
        <v>2022</v>
      </c>
      <c r="Y2593" t="s">
        <v>4661</v>
      </c>
      <c r="AD2593">
        <f t="shared" si="40"/>
        <v>2592</v>
      </c>
    </row>
    <row r="2594" spans="5:30" hidden="1" x14ac:dyDescent="0.3">
      <c r="E2594" t="s">
        <v>228</v>
      </c>
      <c r="F2594" t="s">
        <v>2404</v>
      </c>
      <c r="G2594" t="s">
        <v>2610</v>
      </c>
      <c r="H2594">
        <v>5</v>
      </c>
      <c r="I2594" t="s">
        <v>79</v>
      </c>
      <c r="P2594" t="s">
        <v>4477</v>
      </c>
      <c r="U2594" t="str">
        <f>CONCATENATE(Parameter[[#This Row],[Use Case 1]],";",Parameter[[#This Row],[Use Case 2]],";",Parameter[[#This Row],[Use Case 3]],";",Parameter[[#This Row],[Use Case 4]],";",Parameter[[#This Row],[Use Case 5]],";")</f>
        <v>Planung Baustoffe;;;;;</v>
      </c>
      <c r="V2594" t="s">
        <v>34</v>
      </c>
      <c r="W2594">
        <v>2022</v>
      </c>
      <c r="Y2594" t="s">
        <v>4661</v>
      </c>
      <c r="AD2594">
        <f t="shared" si="40"/>
        <v>2593</v>
      </c>
    </row>
    <row r="2595" spans="5:30" hidden="1" x14ac:dyDescent="0.3">
      <c r="E2595" t="s">
        <v>228</v>
      </c>
      <c r="F2595" t="s">
        <v>2404</v>
      </c>
      <c r="G2595" t="s">
        <v>2610</v>
      </c>
      <c r="H2595" t="s">
        <v>2614</v>
      </c>
      <c r="I2595" t="s">
        <v>79</v>
      </c>
      <c r="P2595" t="s">
        <v>4477</v>
      </c>
      <c r="U2595" t="str">
        <f>CONCATENATE(Parameter[[#This Row],[Use Case 1]],";",Parameter[[#This Row],[Use Case 2]],";",Parameter[[#This Row],[Use Case 3]],";",Parameter[[#This Row],[Use Case 4]],";",Parameter[[#This Row],[Use Case 5]],";")</f>
        <v>Planung Baustoffe;;;;;</v>
      </c>
      <c r="V2595" t="s">
        <v>34</v>
      </c>
      <c r="W2595">
        <v>2022</v>
      </c>
      <c r="Y2595" t="s">
        <v>4661</v>
      </c>
      <c r="AD2595">
        <f t="shared" si="40"/>
        <v>2594</v>
      </c>
    </row>
    <row r="2596" spans="5:30" hidden="1" x14ac:dyDescent="0.3">
      <c r="E2596" t="s">
        <v>228</v>
      </c>
      <c r="F2596" t="s">
        <v>2404</v>
      </c>
      <c r="G2596" t="s">
        <v>2610</v>
      </c>
      <c r="H2596" t="s">
        <v>1453</v>
      </c>
      <c r="I2596" t="s">
        <v>79</v>
      </c>
      <c r="P2596" t="s">
        <v>4477</v>
      </c>
      <c r="U2596" t="str">
        <f>CONCATENATE(Parameter[[#This Row],[Use Case 1]],";",Parameter[[#This Row],[Use Case 2]],";",Parameter[[#This Row],[Use Case 3]],";",Parameter[[#This Row],[Use Case 4]],";",Parameter[[#This Row],[Use Case 5]],";")</f>
        <v>Planung Baustoffe;;;;;</v>
      </c>
      <c r="V2596" t="s">
        <v>34</v>
      </c>
      <c r="W2596">
        <v>2022</v>
      </c>
      <c r="Y2596" t="s">
        <v>4661</v>
      </c>
      <c r="AD2596">
        <f t="shared" si="40"/>
        <v>2595</v>
      </c>
    </row>
    <row r="2597" spans="5:30" hidden="1" x14ac:dyDescent="0.3">
      <c r="E2597" t="s">
        <v>228</v>
      </c>
      <c r="F2597" t="s">
        <v>2404</v>
      </c>
      <c r="G2597" t="s">
        <v>2610</v>
      </c>
      <c r="H2597" t="s">
        <v>1454</v>
      </c>
      <c r="I2597" t="s">
        <v>79</v>
      </c>
      <c r="P2597" t="s">
        <v>4477</v>
      </c>
      <c r="U2597" t="str">
        <f>CONCATENATE(Parameter[[#This Row],[Use Case 1]],";",Parameter[[#This Row],[Use Case 2]],";",Parameter[[#This Row],[Use Case 3]],";",Parameter[[#This Row],[Use Case 4]],";",Parameter[[#This Row],[Use Case 5]],";")</f>
        <v>Planung Baustoffe;;;;;</v>
      </c>
      <c r="V2597" t="s">
        <v>34</v>
      </c>
      <c r="W2597">
        <v>2022</v>
      </c>
      <c r="Y2597" t="s">
        <v>4661</v>
      </c>
      <c r="AD2597">
        <f t="shared" si="40"/>
        <v>2596</v>
      </c>
    </row>
    <row r="2598" spans="5:30" hidden="1" x14ac:dyDescent="0.3">
      <c r="E2598" t="s">
        <v>228</v>
      </c>
      <c r="F2598" t="s">
        <v>2404</v>
      </c>
      <c r="G2598" t="s">
        <v>2610</v>
      </c>
      <c r="H2598" t="s">
        <v>1455</v>
      </c>
      <c r="I2598" t="s">
        <v>79</v>
      </c>
      <c r="P2598" t="s">
        <v>4477</v>
      </c>
      <c r="U2598" t="str">
        <f>CONCATENATE(Parameter[[#This Row],[Use Case 1]],";",Parameter[[#This Row],[Use Case 2]],";",Parameter[[#This Row],[Use Case 3]],";",Parameter[[#This Row],[Use Case 4]],";",Parameter[[#This Row],[Use Case 5]],";")</f>
        <v>Planung Baustoffe;;;;;</v>
      </c>
      <c r="V2598" t="s">
        <v>34</v>
      </c>
      <c r="W2598">
        <v>2022</v>
      </c>
      <c r="Y2598" t="s">
        <v>4661</v>
      </c>
      <c r="AD2598">
        <f t="shared" si="40"/>
        <v>2597</v>
      </c>
    </row>
    <row r="2599" spans="5:30" hidden="1" x14ac:dyDescent="0.3">
      <c r="E2599" t="s">
        <v>228</v>
      </c>
      <c r="F2599" t="s">
        <v>2404</v>
      </c>
      <c r="G2599" t="s">
        <v>2615</v>
      </c>
      <c r="H2599"/>
      <c r="I2599" t="s">
        <v>37</v>
      </c>
      <c r="J2599" t="s">
        <v>2617</v>
      </c>
      <c r="K2599" t="s">
        <v>74</v>
      </c>
      <c r="L2599" t="s">
        <v>2616</v>
      </c>
      <c r="M2599" t="s">
        <v>41</v>
      </c>
      <c r="P2599" t="s">
        <v>4477</v>
      </c>
      <c r="U2599" t="str">
        <f>CONCATENATE(Parameter[[#This Row],[Use Case 1]],";",Parameter[[#This Row],[Use Case 2]],";",Parameter[[#This Row],[Use Case 3]],";",Parameter[[#This Row],[Use Case 4]],";",Parameter[[#This Row],[Use Case 5]],";")</f>
        <v>Planung Baustoffe;;;;;</v>
      </c>
      <c r="V2599" t="s">
        <v>34</v>
      </c>
      <c r="W2599">
        <v>2022</v>
      </c>
      <c r="Y2599" t="s">
        <v>4661</v>
      </c>
      <c r="Z2599" t="s">
        <v>2618</v>
      </c>
      <c r="AD2599">
        <f t="shared" si="40"/>
        <v>2598</v>
      </c>
    </row>
    <row r="2600" spans="5:30" hidden="1" x14ac:dyDescent="0.3">
      <c r="E2600" t="s">
        <v>228</v>
      </c>
      <c r="F2600" t="s">
        <v>2404</v>
      </c>
      <c r="G2600" t="s">
        <v>2615</v>
      </c>
      <c r="H2600" t="s">
        <v>115</v>
      </c>
      <c r="I2600" t="s">
        <v>79</v>
      </c>
      <c r="P2600" t="s">
        <v>4477</v>
      </c>
      <c r="U2600" t="str">
        <f>CONCATENATE(Parameter[[#This Row],[Use Case 1]],";",Parameter[[#This Row],[Use Case 2]],";",Parameter[[#This Row],[Use Case 3]],";",Parameter[[#This Row],[Use Case 4]],";",Parameter[[#This Row],[Use Case 5]],";")</f>
        <v>Planung Baustoffe;;;;;</v>
      </c>
      <c r="V2600" t="s">
        <v>34</v>
      </c>
      <c r="W2600">
        <v>2022</v>
      </c>
      <c r="Y2600" t="s">
        <v>4661</v>
      </c>
      <c r="AD2600">
        <f t="shared" si="40"/>
        <v>2599</v>
      </c>
    </row>
    <row r="2601" spans="5:30" hidden="1" x14ac:dyDescent="0.3">
      <c r="E2601" t="s">
        <v>228</v>
      </c>
      <c r="F2601" t="s">
        <v>2404</v>
      </c>
      <c r="G2601" t="s">
        <v>2615</v>
      </c>
      <c r="H2601" t="s">
        <v>1686</v>
      </c>
      <c r="I2601" t="s">
        <v>79</v>
      </c>
      <c r="P2601" t="s">
        <v>4477</v>
      </c>
      <c r="U2601" t="str">
        <f>CONCATENATE(Parameter[[#This Row],[Use Case 1]],";",Parameter[[#This Row],[Use Case 2]],";",Parameter[[#This Row],[Use Case 3]],";",Parameter[[#This Row],[Use Case 4]],";",Parameter[[#This Row],[Use Case 5]],";")</f>
        <v>Planung Baustoffe;;;;;</v>
      </c>
      <c r="V2601" t="s">
        <v>34</v>
      </c>
      <c r="W2601">
        <v>2022</v>
      </c>
      <c r="Y2601" t="s">
        <v>4661</v>
      </c>
      <c r="AD2601">
        <f t="shared" si="40"/>
        <v>2600</v>
      </c>
    </row>
    <row r="2602" spans="5:30" hidden="1" x14ac:dyDescent="0.3">
      <c r="E2602" t="s">
        <v>228</v>
      </c>
      <c r="F2602" t="s">
        <v>2404</v>
      </c>
      <c r="G2602" t="s">
        <v>2615</v>
      </c>
      <c r="H2602">
        <v>1</v>
      </c>
      <c r="I2602" t="s">
        <v>79</v>
      </c>
      <c r="P2602" t="s">
        <v>4477</v>
      </c>
      <c r="U2602" t="str">
        <f>CONCATENATE(Parameter[[#This Row],[Use Case 1]],";",Parameter[[#This Row],[Use Case 2]],";",Parameter[[#This Row],[Use Case 3]],";",Parameter[[#This Row],[Use Case 4]],";",Parameter[[#This Row],[Use Case 5]],";")</f>
        <v>Planung Baustoffe;;;;;</v>
      </c>
      <c r="V2602" t="s">
        <v>34</v>
      </c>
      <c r="W2602">
        <v>2022</v>
      </c>
      <c r="Y2602" t="s">
        <v>4661</v>
      </c>
      <c r="AD2602">
        <f t="shared" si="40"/>
        <v>2601</v>
      </c>
    </row>
    <row r="2603" spans="5:30" hidden="1" x14ac:dyDescent="0.3">
      <c r="E2603" t="s">
        <v>228</v>
      </c>
      <c r="F2603" t="s">
        <v>2404</v>
      </c>
      <c r="G2603" t="s">
        <v>2615</v>
      </c>
      <c r="H2603">
        <v>2</v>
      </c>
      <c r="I2603" t="s">
        <v>79</v>
      </c>
      <c r="P2603" t="s">
        <v>4477</v>
      </c>
      <c r="U2603" t="str">
        <f>CONCATENATE(Parameter[[#This Row],[Use Case 1]],";",Parameter[[#This Row],[Use Case 2]],";",Parameter[[#This Row],[Use Case 3]],";",Parameter[[#This Row],[Use Case 4]],";",Parameter[[#This Row],[Use Case 5]],";")</f>
        <v>Planung Baustoffe;;;;;</v>
      </c>
      <c r="V2603" t="s">
        <v>34</v>
      </c>
      <c r="W2603">
        <v>2022</v>
      </c>
      <c r="Y2603" t="s">
        <v>4661</v>
      </c>
      <c r="AD2603">
        <f t="shared" si="40"/>
        <v>2602</v>
      </c>
    </row>
    <row r="2604" spans="5:30" hidden="1" x14ac:dyDescent="0.3">
      <c r="E2604" t="s">
        <v>228</v>
      </c>
      <c r="F2604" t="s">
        <v>2404</v>
      </c>
      <c r="G2604" t="s">
        <v>2615</v>
      </c>
      <c r="H2604">
        <v>3</v>
      </c>
      <c r="I2604" t="s">
        <v>79</v>
      </c>
      <c r="P2604" t="s">
        <v>4477</v>
      </c>
      <c r="U2604" t="str">
        <f>CONCATENATE(Parameter[[#This Row],[Use Case 1]],";",Parameter[[#This Row],[Use Case 2]],";",Parameter[[#This Row],[Use Case 3]],";",Parameter[[#This Row],[Use Case 4]],";",Parameter[[#This Row],[Use Case 5]],";")</f>
        <v>Planung Baustoffe;;;;;</v>
      </c>
      <c r="V2604" t="s">
        <v>34</v>
      </c>
      <c r="W2604">
        <v>2022</v>
      </c>
      <c r="Y2604" t="s">
        <v>4661</v>
      </c>
      <c r="AD2604">
        <f t="shared" si="40"/>
        <v>2603</v>
      </c>
    </row>
    <row r="2605" spans="5:30" hidden="1" x14ac:dyDescent="0.3">
      <c r="E2605" t="s">
        <v>228</v>
      </c>
      <c r="F2605" t="s">
        <v>2404</v>
      </c>
      <c r="G2605" t="s">
        <v>2615</v>
      </c>
      <c r="H2605">
        <v>4</v>
      </c>
      <c r="I2605" t="s">
        <v>79</v>
      </c>
      <c r="P2605" t="s">
        <v>4477</v>
      </c>
      <c r="U2605" t="str">
        <f>CONCATENATE(Parameter[[#This Row],[Use Case 1]],";",Parameter[[#This Row],[Use Case 2]],";",Parameter[[#This Row],[Use Case 3]],";",Parameter[[#This Row],[Use Case 4]],";",Parameter[[#This Row],[Use Case 5]],";")</f>
        <v>Planung Baustoffe;;;;;</v>
      </c>
      <c r="V2605" t="s">
        <v>34</v>
      </c>
      <c r="W2605">
        <v>2022</v>
      </c>
      <c r="Y2605" t="s">
        <v>4661</v>
      </c>
      <c r="AD2605">
        <f t="shared" si="40"/>
        <v>2604</v>
      </c>
    </row>
    <row r="2606" spans="5:30" hidden="1" x14ac:dyDescent="0.3">
      <c r="E2606" t="s">
        <v>228</v>
      </c>
      <c r="F2606" t="s">
        <v>2404</v>
      </c>
      <c r="G2606" t="s">
        <v>2615</v>
      </c>
      <c r="H2606">
        <v>5</v>
      </c>
      <c r="I2606" t="s">
        <v>79</v>
      </c>
      <c r="P2606" t="s">
        <v>4477</v>
      </c>
      <c r="U2606" t="str">
        <f>CONCATENATE(Parameter[[#This Row],[Use Case 1]],";",Parameter[[#This Row],[Use Case 2]],";",Parameter[[#This Row],[Use Case 3]],";",Parameter[[#This Row],[Use Case 4]],";",Parameter[[#This Row],[Use Case 5]],";")</f>
        <v>Planung Baustoffe;;;;;</v>
      </c>
      <c r="V2606" t="s">
        <v>34</v>
      </c>
      <c r="W2606">
        <v>2022</v>
      </c>
      <c r="Y2606" t="s">
        <v>4661</v>
      </c>
      <c r="AD2606">
        <f t="shared" si="40"/>
        <v>2605</v>
      </c>
    </row>
    <row r="2607" spans="5:30" hidden="1" x14ac:dyDescent="0.3">
      <c r="E2607" t="s">
        <v>228</v>
      </c>
      <c r="F2607" t="s">
        <v>2404</v>
      </c>
      <c r="G2607" t="s">
        <v>2619</v>
      </c>
      <c r="H2607"/>
      <c r="I2607" t="s">
        <v>37</v>
      </c>
      <c r="J2607" t="s">
        <v>2621</v>
      </c>
      <c r="K2607" t="s">
        <v>74</v>
      </c>
      <c r="L2607" t="s">
        <v>2620</v>
      </c>
      <c r="M2607" t="s">
        <v>41</v>
      </c>
      <c r="P2607" t="s">
        <v>4477</v>
      </c>
      <c r="U2607" t="str">
        <f>CONCATENATE(Parameter[[#This Row],[Use Case 1]],";",Parameter[[#This Row],[Use Case 2]],";",Parameter[[#This Row],[Use Case 3]],";",Parameter[[#This Row],[Use Case 4]],";",Parameter[[#This Row],[Use Case 5]],";")</f>
        <v>Planung Baustoffe;;;;;</v>
      </c>
      <c r="V2607" t="s">
        <v>34</v>
      </c>
      <c r="W2607">
        <v>2022</v>
      </c>
      <c r="Y2607" t="s">
        <v>4661</v>
      </c>
      <c r="Z2607" t="s">
        <v>2622</v>
      </c>
      <c r="AD2607">
        <f t="shared" si="40"/>
        <v>2606</v>
      </c>
    </row>
    <row r="2608" spans="5:30" hidden="1" x14ac:dyDescent="0.3">
      <c r="E2608" t="s">
        <v>228</v>
      </c>
      <c r="F2608" t="s">
        <v>2404</v>
      </c>
      <c r="G2608" t="s">
        <v>2619</v>
      </c>
      <c r="H2608" t="s">
        <v>115</v>
      </c>
      <c r="I2608" t="s">
        <v>79</v>
      </c>
      <c r="P2608" t="s">
        <v>4477</v>
      </c>
      <c r="U2608" t="str">
        <f>CONCATENATE(Parameter[[#This Row],[Use Case 1]],";",Parameter[[#This Row],[Use Case 2]],";",Parameter[[#This Row],[Use Case 3]],";",Parameter[[#This Row],[Use Case 4]],";",Parameter[[#This Row],[Use Case 5]],";")</f>
        <v>Planung Baustoffe;;;;;</v>
      </c>
      <c r="V2608" t="s">
        <v>34</v>
      </c>
      <c r="W2608">
        <v>2022</v>
      </c>
      <c r="Y2608" t="s">
        <v>4661</v>
      </c>
      <c r="AD2608">
        <f t="shared" si="40"/>
        <v>2607</v>
      </c>
    </row>
    <row r="2609" spans="5:30" hidden="1" x14ac:dyDescent="0.3">
      <c r="E2609" t="s">
        <v>228</v>
      </c>
      <c r="F2609" t="s">
        <v>2404</v>
      </c>
      <c r="G2609" t="s">
        <v>2619</v>
      </c>
      <c r="H2609" t="s">
        <v>1686</v>
      </c>
      <c r="I2609" t="s">
        <v>79</v>
      </c>
      <c r="P2609" t="s">
        <v>4477</v>
      </c>
      <c r="U2609" t="str">
        <f>CONCATENATE(Parameter[[#This Row],[Use Case 1]],";",Parameter[[#This Row],[Use Case 2]],";",Parameter[[#This Row],[Use Case 3]],";",Parameter[[#This Row],[Use Case 4]],";",Parameter[[#This Row],[Use Case 5]],";")</f>
        <v>Planung Baustoffe;;;;;</v>
      </c>
      <c r="V2609" t="s">
        <v>34</v>
      </c>
      <c r="W2609">
        <v>2022</v>
      </c>
      <c r="Y2609" t="s">
        <v>4661</v>
      </c>
      <c r="AD2609">
        <f t="shared" si="40"/>
        <v>2608</v>
      </c>
    </row>
    <row r="2610" spans="5:30" hidden="1" x14ac:dyDescent="0.3">
      <c r="E2610" t="s">
        <v>228</v>
      </c>
      <c r="F2610" t="s">
        <v>2404</v>
      </c>
      <c r="G2610" t="s">
        <v>2619</v>
      </c>
      <c r="H2610">
        <v>1</v>
      </c>
      <c r="I2610" t="s">
        <v>79</v>
      </c>
      <c r="P2610" t="s">
        <v>4477</v>
      </c>
      <c r="U2610" t="str">
        <f>CONCATENATE(Parameter[[#This Row],[Use Case 1]],";",Parameter[[#This Row],[Use Case 2]],";",Parameter[[#This Row],[Use Case 3]],";",Parameter[[#This Row],[Use Case 4]],";",Parameter[[#This Row],[Use Case 5]],";")</f>
        <v>Planung Baustoffe;;;;;</v>
      </c>
      <c r="V2610" t="s">
        <v>34</v>
      </c>
      <c r="W2610">
        <v>2022</v>
      </c>
      <c r="Y2610" t="s">
        <v>4661</v>
      </c>
      <c r="AD2610">
        <f t="shared" si="40"/>
        <v>2609</v>
      </c>
    </row>
    <row r="2611" spans="5:30" hidden="1" x14ac:dyDescent="0.3">
      <c r="E2611" t="s">
        <v>228</v>
      </c>
      <c r="F2611" t="s">
        <v>2404</v>
      </c>
      <c r="G2611" t="s">
        <v>2619</v>
      </c>
      <c r="H2611">
        <v>2</v>
      </c>
      <c r="I2611" t="s">
        <v>79</v>
      </c>
      <c r="P2611" t="s">
        <v>4477</v>
      </c>
      <c r="U2611" t="str">
        <f>CONCATENATE(Parameter[[#This Row],[Use Case 1]],";",Parameter[[#This Row],[Use Case 2]],";",Parameter[[#This Row],[Use Case 3]],";",Parameter[[#This Row],[Use Case 4]],";",Parameter[[#This Row],[Use Case 5]],";")</f>
        <v>Planung Baustoffe;;;;;</v>
      </c>
      <c r="V2611" t="s">
        <v>34</v>
      </c>
      <c r="W2611">
        <v>2022</v>
      </c>
      <c r="Y2611" t="s">
        <v>4661</v>
      </c>
      <c r="AD2611">
        <f t="shared" si="40"/>
        <v>2610</v>
      </c>
    </row>
    <row r="2612" spans="5:30" hidden="1" x14ac:dyDescent="0.3">
      <c r="E2612" t="s">
        <v>228</v>
      </c>
      <c r="F2612" t="s">
        <v>2404</v>
      </c>
      <c r="G2612" t="s">
        <v>2619</v>
      </c>
      <c r="H2612">
        <v>3</v>
      </c>
      <c r="I2612" t="s">
        <v>79</v>
      </c>
      <c r="P2612" t="s">
        <v>4477</v>
      </c>
      <c r="U2612" t="str">
        <f>CONCATENATE(Parameter[[#This Row],[Use Case 1]],";",Parameter[[#This Row],[Use Case 2]],";",Parameter[[#This Row],[Use Case 3]],";",Parameter[[#This Row],[Use Case 4]],";",Parameter[[#This Row],[Use Case 5]],";")</f>
        <v>Planung Baustoffe;;;;;</v>
      </c>
      <c r="V2612" t="s">
        <v>34</v>
      </c>
      <c r="W2612">
        <v>2022</v>
      </c>
      <c r="Y2612" t="s">
        <v>4661</v>
      </c>
      <c r="AD2612">
        <f t="shared" si="40"/>
        <v>2611</v>
      </c>
    </row>
    <row r="2613" spans="5:30" hidden="1" x14ac:dyDescent="0.3">
      <c r="E2613" t="s">
        <v>228</v>
      </c>
      <c r="F2613" t="s">
        <v>2404</v>
      </c>
      <c r="G2613" t="s">
        <v>2619</v>
      </c>
      <c r="H2613">
        <v>4</v>
      </c>
      <c r="I2613" t="s">
        <v>79</v>
      </c>
      <c r="P2613" t="s">
        <v>4477</v>
      </c>
      <c r="U2613" t="str">
        <f>CONCATENATE(Parameter[[#This Row],[Use Case 1]],";",Parameter[[#This Row],[Use Case 2]],";",Parameter[[#This Row],[Use Case 3]],";",Parameter[[#This Row],[Use Case 4]],";",Parameter[[#This Row],[Use Case 5]],";")</f>
        <v>Planung Baustoffe;;;;;</v>
      </c>
      <c r="V2613" t="s">
        <v>34</v>
      </c>
      <c r="W2613">
        <v>2022</v>
      </c>
      <c r="Y2613" t="s">
        <v>4661</v>
      </c>
      <c r="AD2613">
        <f t="shared" si="40"/>
        <v>2612</v>
      </c>
    </row>
    <row r="2614" spans="5:30" hidden="1" x14ac:dyDescent="0.3">
      <c r="E2614" t="s">
        <v>228</v>
      </c>
      <c r="F2614" t="s">
        <v>2404</v>
      </c>
      <c r="G2614" t="s">
        <v>2623</v>
      </c>
      <c r="H2614"/>
      <c r="I2614" t="s">
        <v>37</v>
      </c>
      <c r="J2614" t="s">
        <v>2625</v>
      </c>
      <c r="K2614" t="s">
        <v>74</v>
      </c>
      <c r="L2614" t="s">
        <v>2624</v>
      </c>
      <c r="M2614" t="s">
        <v>41</v>
      </c>
      <c r="P2614" t="s">
        <v>4477</v>
      </c>
      <c r="U2614" t="str">
        <f>CONCATENATE(Parameter[[#This Row],[Use Case 1]],";",Parameter[[#This Row],[Use Case 2]],";",Parameter[[#This Row],[Use Case 3]],";",Parameter[[#This Row],[Use Case 4]],";",Parameter[[#This Row],[Use Case 5]],";")</f>
        <v>Planung Baustoffe;;;;;</v>
      </c>
      <c r="V2614" t="s">
        <v>34</v>
      </c>
      <c r="W2614">
        <v>2022</v>
      </c>
      <c r="Y2614" t="s">
        <v>4661</v>
      </c>
      <c r="Z2614" t="s">
        <v>2626</v>
      </c>
      <c r="AD2614">
        <f t="shared" si="40"/>
        <v>2613</v>
      </c>
    </row>
    <row r="2615" spans="5:30" hidden="1" x14ac:dyDescent="0.3">
      <c r="E2615" t="s">
        <v>228</v>
      </c>
      <c r="F2615" t="s">
        <v>2404</v>
      </c>
      <c r="G2615" t="s">
        <v>2623</v>
      </c>
      <c r="H2615" t="s">
        <v>115</v>
      </c>
      <c r="I2615" t="s">
        <v>79</v>
      </c>
      <c r="P2615" t="s">
        <v>4477</v>
      </c>
      <c r="U2615" t="str">
        <f>CONCATENATE(Parameter[[#This Row],[Use Case 1]],";",Parameter[[#This Row],[Use Case 2]],";",Parameter[[#This Row],[Use Case 3]],";",Parameter[[#This Row],[Use Case 4]],";",Parameter[[#This Row],[Use Case 5]],";")</f>
        <v>Planung Baustoffe;;;;;</v>
      </c>
      <c r="V2615" t="s">
        <v>34</v>
      </c>
      <c r="W2615">
        <v>2022</v>
      </c>
      <c r="Y2615" t="s">
        <v>4661</v>
      </c>
      <c r="AD2615">
        <f t="shared" si="40"/>
        <v>2614</v>
      </c>
    </row>
    <row r="2616" spans="5:30" hidden="1" x14ac:dyDescent="0.3">
      <c r="E2616" t="s">
        <v>228</v>
      </c>
      <c r="F2616" t="s">
        <v>2404</v>
      </c>
      <c r="G2616" t="s">
        <v>2623</v>
      </c>
      <c r="H2616" t="s">
        <v>1686</v>
      </c>
      <c r="I2616" t="s">
        <v>79</v>
      </c>
      <c r="P2616" t="s">
        <v>4477</v>
      </c>
      <c r="U2616" t="str">
        <f>CONCATENATE(Parameter[[#This Row],[Use Case 1]],";",Parameter[[#This Row],[Use Case 2]],";",Parameter[[#This Row],[Use Case 3]],";",Parameter[[#This Row],[Use Case 4]],";",Parameter[[#This Row],[Use Case 5]],";")</f>
        <v>Planung Baustoffe;;;;;</v>
      </c>
      <c r="V2616" t="s">
        <v>34</v>
      </c>
      <c r="W2616">
        <v>2022</v>
      </c>
      <c r="Y2616" t="s">
        <v>4661</v>
      </c>
      <c r="AD2616">
        <f t="shared" si="40"/>
        <v>2615</v>
      </c>
    </row>
    <row r="2617" spans="5:30" hidden="1" x14ac:dyDescent="0.3">
      <c r="E2617" t="s">
        <v>228</v>
      </c>
      <c r="F2617" t="s">
        <v>2404</v>
      </c>
      <c r="G2617" t="s">
        <v>2623</v>
      </c>
      <c r="H2617" t="s">
        <v>2627</v>
      </c>
      <c r="I2617" t="s">
        <v>79</v>
      </c>
      <c r="P2617" t="s">
        <v>4477</v>
      </c>
      <c r="U2617" t="str">
        <f>CONCATENATE(Parameter[[#This Row],[Use Case 1]],";",Parameter[[#This Row],[Use Case 2]],";",Parameter[[#This Row],[Use Case 3]],";",Parameter[[#This Row],[Use Case 4]],";",Parameter[[#This Row],[Use Case 5]],";")</f>
        <v>Planung Baustoffe;;;;;</v>
      </c>
      <c r="V2617" t="s">
        <v>34</v>
      </c>
      <c r="W2617">
        <v>2022</v>
      </c>
      <c r="Y2617" t="s">
        <v>4661</v>
      </c>
      <c r="AD2617">
        <f t="shared" si="40"/>
        <v>2616</v>
      </c>
    </row>
    <row r="2618" spans="5:30" hidden="1" x14ac:dyDescent="0.3">
      <c r="E2618" t="s">
        <v>228</v>
      </c>
      <c r="F2618" t="s">
        <v>2404</v>
      </c>
      <c r="G2618" t="s">
        <v>2623</v>
      </c>
      <c r="H2618" t="s">
        <v>2628</v>
      </c>
      <c r="I2618" t="s">
        <v>79</v>
      </c>
      <c r="P2618" t="s">
        <v>4477</v>
      </c>
      <c r="U2618" t="str">
        <f>CONCATENATE(Parameter[[#This Row],[Use Case 1]],";",Parameter[[#This Row],[Use Case 2]],";",Parameter[[#This Row],[Use Case 3]],";",Parameter[[#This Row],[Use Case 4]],";",Parameter[[#This Row],[Use Case 5]],";")</f>
        <v>Planung Baustoffe;;;;;</v>
      </c>
      <c r="V2618" t="s">
        <v>34</v>
      </c>
      <c r="W2618">
        <v>2022</v>
      </c>
      <c r="Y2618" t="s">
        <v>4661</v>
      </c>
      <c r="AD2618">
        <f t="shared" si="40"/>
        <v>2617</v>
      </c>
    </row>
    <row r="2619" spans="5:30" hidden="1" x14ac:dyDescent="0.3">
      <c r="E2619" t="s">
        <v>228</v>
      </c>
      <c r="F2619" t="s">
        <v>2404</v>
      </c>
      <c r="G2619" t="s">
        <v>2623</v>
      </c>
      <c r="H2619" t="s">
        <v>2348</v>
      </c>
      <c r="I2619" t="s">
        <v>79</v>
      </c>
      <c r="P2619" t="s">
        <v>4477</v>
      </c>
      <c r="U2619" t="str">
        <f>CONCATENATE(Parameter[[#This Row],[Use Case 1]],";",Parameter[[#This Row],[Use Case 2]],";",Parameter[[#This Row],[Use Case 3]],";",Parameter[[#This Row],[Use Case 4]],";",Parameter[[#This Row],[Use Case 5]],";")</f>
        <v>Planung Baustoffe;;;;;</v>
      </c>
      <c r="V2619" t="s">
        <v>34</v>
      </c>
      <c r="W2619">
        <v>2022</v>
      </c>
      <c r="Y2619" t="s">
        <v>4661</v>
      </c>
      <c r="AD2619">
        <f t="shared" si="40"/>
        <v>2618</v>
      </c>
    </row>
    <row r="2620" spans="5:30" hidden="1" x14ac:dyDescent="0.3">
      <c r="E2620" t="s">
        <v>228</v>
      </c>
      <c r="F2620" t="s">
        <v>2404</v>
      </c>
      <c r="G2620" t="s">
        <v>2623</v>
      </c>
      <c r="H2620" t="s">
        <v>2349</v>
      </c>
      <c r="I2620" t="s">
        <v>79</v>
      </c>
      <c r="P2620" t="s">
        <v>4477</v>
      </c>
      <c r="U2620" t="str">
        <f>CONCATENATE(Parameter[[#This Row],[Use Case 1]],";",Parameter[[#This Row],[Use Case 2]],";",Parameter[[#This Row],[Use Case 3]],";",Parameter[[#This Row],[Use Case 4]],";",Parameter[[#This Row],[Use Case 5]],";")</f>
        <v>Planung Baustoffe;;;;;</v>
      </c>
      <c r="V2620" t="s">
        <v>34</v>
      </c>
      <c r="W2620">
        <v>2022</v>
      </c>
      <c r="Y2620" t="s">
        <v>4661</v>
      </c>
      <c r="AD2620">
        <f t="shared" si="40"/>
        <v>2619</v>
      </c>
    </row>
    <row r="2621" spans="5:30" hidden="1" x14ac:dyDescent="0.3">
      <c r="E2621" t="s">
        <v>228</v>
      </c>
      <c r="F2621" t="s">
        <v>2404</v>
      </c>
      <c r="G2621" t="s">
        <v>2623</v>
      </c>
      <c r="H2621" t="s">
        <v>2350</v>
      </c>
      <c r="I2621" t="s">
        <v>79</v>
      </c>
      <c r="P2621" t="s">
        <v>4477</v>
      </c>
      <c r="U2621" t="str">
        <f>CONCATENATE(Parameter[[#This Row],[Use Case 1]],";",Parameter[[#This Row],[Use Case 2]],";",Parameter[[#This Row],[Use Case 3]],";",Parameter[[#This Row],[Use Case 4]],";",Parameter[[#This Row],[Use Case 5]],";")</f>
        <v>Planung Baustoffe;;;;;</v>
      </c>
      <c r="V2621" t="s">
        <v>34</v>
      </c>
      <c r="W2621">
        <v>2022</v>
      </c>
      <c r="Y2621" t="s">
        <v>4661</v>
      </c>
      <c r="AD2621">
        <f t="shared" si="40"/>
        <v>2620</v>
      </c>
    </row>
    <row r="2622" spans="5:30" hidden="1" x14ac:dyDescent="0.3">
      <c r="E2622" t="s">
        <v>228</v>
      </c>
      <c r="F2622" t="s">
        <v>2404</v>
      </c>
      <c r="G2622" t="s">
        <v>2623</v>
      </c>
      <c r="H2622" t="s">
        <v>2351</v>
      </c>
      <c r="I2622" t="s">
        <v>79</v>
      </c>
      <c r="P2622" t="s">
        <v>4477</v>
      </c>
      <c r="U2622" t="str">
        <f>CONCATENATE(Parameter[[#This Row],[Use Case 1]],";",Parameter[[#This Row],[Use Case 2]],";",Parameter[[#This Row],[Use Case 3]],";",Parameter[[#This Row],[Use Case 4]],";",Parameter[[#This Row],[Use Case 5]],";")</f>
        <v>Planung Baustoffe;;;;;</v>
      </c>
      <c r="V2622" t="s">
        <v>34</v>
      </c>
      <c r="W2622">
        <v>2022</v>
      </c>
      <c r="Y2622" t="s">
        <v>4661</v>
      </c>
      <c r="AD2622">
        <f t="shared" si="40"/>
        <v>2621</v>
      </c>
    </row>
    <row r="2623" spans="5:30" hidden="1" x14ac:dyDescent="0.3">
      <c r="E2623" t="s">
        <v>228</v>
      </c>
      <c r="F2623" t="s">
        <v>2404</v>
      </c>
      <c r="G2623" t="s">
        <v>2623</v>
      </c>
      <c r="H2623" t="s">
        <v>2352</v>
      </c>
      <c r="I2623" t="s">
        <v>79</v>
      </c>
      <c r="P2623" t="s">
        <v>4477</v>
      </c>
      <c r="U2623" t="str">
        <f>CONCATENATE(Parameter[[#This Row],[Use Case 1]],";",Parameter[[#This Row],[Use Case 2]],";",Parameter[[#This Row],[Use Case 3]],";",Parameter[[#This Row],[Use Case 4]],";",Parameter[[#This Row],[Use Case 5]],";")</f>
        <v>Planung Baustoffe;;;;;</v>
      </c>
      <c r="V2623" t="s">
        <v>34</v>
      </c>
      <c r="W2623">
        <v>2022</v>
      </c>
      <c r="Y2623" t="s">
        <v>4661</v>
      </c>
      <c r="AD2623">
        <f t="shared" si="40"/>
        <v>2622</v>
      </c>
    </row>
    <row r="2624" spans="5:30" hidden="1" x14ac:dyDescent="0.3">
      <c r="E2624" t="s">
        <v>228</v>
      </c>
      <c r="F2624" t="s">
        <v>2404</v>
      </c>
      <c r="G2624" t="s">
        <v>2629</v>
      </c>
      <c r="H2624"/>
      <c r="I2624" t="s">
        <v>37</v>
      </c>
      <c r="J2624" t="s">
        <v>2631</v>
      </c>
      <c r="K2624" t="s">
        <v>74</v>
      </c>
      <c r="L2624" t="s">
        <v>2630</v>
      </c>
      <c r="M2624" t="s">
        <v>41</v>
      </c>
      <c r="P2624" t="s">
        <v>4477</v>
      </c>
      <c r="U2624" t="str">
        <f>CONCATENATE(Parameter[[#This Row],[Use Case 1]],";",Parameter[[#This Row],[Use Case 2]],";",Parameter[[#This Row],[Use Case 3]],";",Parameter[[#This Row],[Use Case 4]],";",Parameter[[#This Row],[Use Case 5]],";")</f>
        <v>Planung Baustoffe;;;;;</v>
      </c>
      <c r="V2624" t="s">
        <v>34</v>
      </c>
      <c r="W2624">
        <v>2022</v>
      </c>
      <c r="Y2624" t="s">
        <v>4661</v>
      </c>
      <c r="Z2624" t="s">
        <v>2632</v>
      </c>
      <c r="AB2624" t="s">
        <v>4434</v>
      </c>
      <c r="AC2624" t="s">
        <v>4435</v>
      </c>
      <c r="AD2624">
        <f t="shared" si="40"/>
        <v>2623</v>
      </c>
    </row>
    <row r="2625" spans="1:30" hidden="1" x14ac:dyDescent="0.3">
      <c r="E2625" t="s">
        <v>228</v>
      </c>
      <c r="F2625" t="s">
        <v>2404</v>
      </c>
      <c r="G2625" t="s">
        <v>2629</v>
      </c>
      <c r="H2625" t="s">
        <v>115</v>
      </c>
      <c r="I2625" t="s">
        <v>79</v>
      </c>
      <c r="P2625" t="s">
        <v>4477</v>
      </c>
      <c r="U2625" t="str">
        <f>CONCATENATE(Parameter[[#This Row],[Use Case 1]],";",Parameter[[#This Row],[Use Case 2]],";",Parameter[[#This Row],[Use Case 3]],";",Parameter[[#This Row],[Use Case 4]],";",Parameter[[#This Row],[Use Case 5]],";")</f>
        <v>Planung Baustoffe;;;;;</v>
      </c>
      <c r="V2625" t="s">
        <v>34</v>
      </c>
      <c r="W2625">
        <v>2022</v>
      </c>
      <c r="Y2625" t="s">
        <v>4661</v>
      </c>
      <c r="AD2625">
        <f t="shared" si="40"/>
        <v>2624</v>
      </c>
    </row>
    <row r="2626" spans="1:30" hidden="1" x14ac:dyDescent="0.3">
      <c r="E2626" t="s">
        <v>228</v>
      </c>
      <c r="F2626" t="s">
        <v>2404</v>
      </c>
      <c r="G2626" t="s">
        <v>2629</v>
      </c>
      <c r="H2626" t="s">
        <v>1686</v>
      </c>
      <c r="I2626" t="s">
        <v>79</v>
      </c>
      <c r="P2626" t="s">
        <v>4477</v>
      </c>
      <c r="U2626" t="str">
        <f>CONCATENATE(Parameter[[#This Row],[Use Case 1]],";",Parameter[[#This Row],[Use Case 2]],";",Parameter[[#This Row],[Use Case 3]],";",Parameter[[#This Row],[Use Case 4]],";",Parameter[[#This Row],[Use Case 5]],";")</f>
        <v>Planung Baustoffe;;;;;</v>
      </c>
      <c r="V2626" t="s">
        <v>34</v>
      </c>
      <c r="W2626">
        <v>2022</v>
      </c>
      <c r="Y2626" t="s">
        <v>4661</v>
      </c>
      <c r="AD2626">
        <f t="shared" si="40"/>
        <v>2625</v>
      </c>
    </row>
    <row r="2627" spans="1:30" hidden="1" x14ac:dyDescent="0.3">
      <c r="E2627" t="s">
        <v>228</v>
      </c>
      <c r="F2627" t="s">
        <v>2404</v>
      </c>
      <c r="G2627" t="s">
        <v>2629</v>
      </c>
      <c r="H2627" t="s">
        <v>2357</v>
      </c>
      <c r="I2627" t="s">
        <v>79</v>
      </c>
      <c r="P2627" t="s">
        <v>4477</v>
      </c>
      <c r="U2627" t="str">
        <f>CONCATENATE(Parameter[[#This Row],[Use Case 1]],";",Parameter[[#This Row],[Use Case 2]],";",Parameter[[#This Row],[Use Case 3]],";",Parameter[[#This Row],[Use Case 4]],";",Parameter[[#This Row],[Use Case 5]],";")</f>
        <v>Planung Baustoffe;;;;;</v>
      </c>
      <c r="V2627" t="s">
        <v>34</v>
      </c>
      <c r="W2627">
        <v>2022</v>
      </c>
      <c r="Y2627" t="s">
        <v>4661</v>
      </c>
      <c r="AD2627">
        <f t="shared" si="40"/>
        <v>2626</v>
      </c>
    </row>
    <row r="2628" spans="1:30" hidden="1" x14ac:dyDescent="0.3">
      <c r="E2628" t="s">
        <v>228</v>
      </c>
      <c r="F2628" t="s">
        <v>2404</v>
      </c>
      <c r="G2628" t="s">
        <v>2629</v>
      </c>
      <c r="H2628" t="s">
        <v>2358</v>
      </c>
      <c r="I2628" t="s">
        <v>79</v>
      </c>
      <c r="P2628" t="s">
        <v>4477</v>
      </c>
      <c r="U2628" t="str">
        <f>CONCATENATE(Parameter[[#This Row],[Use Case 1]],";",Parameter[[#This Row],[Use Case 2]],";",Parameter[[#This Row],[Use Case 3]],";",Parameter[[#This Row],[Use Case 4]],";",Parameter[[#This Row],[Use Case 5]],";")</f>
        <v>Planung Baustoffe;;;;;</v>
      </c>
      <c r="V2628" t="s">
        <v>34</v>
      </c>
      <c r="W2628">
        <v>2022</v>
      </c>
      <c r="Y2628" t="s">
        <v>4661</v>
      </c>
      <c r="AD2628">
        <f t="shared" ref="AD2628:AD2691" si="41">AD2627+1</f>
        <v>2627</v>
      </c>
    </row>
    <row r="2629" spans="1:30" hidden="1" x14ac:dyDescent="0.3">
      <c r="E2629" t="s">
        <v>228</v>
      </c>
      <c r="F2629" t="s">
        <v>2404</v>
      </c>
      <c r="G2629" t="s">
        <v>2629</v>
      </c>
      <c r="H2629" t="s">
        <v>2359</v>
      </c>
      <c r="I2629" t="s">
        <v>79</v>
      </c>
      <c r="P2629" t="s">
        <v>4477</v>
      </c>
      <c r="U2629" t="str">
        <f>CONCATENATE(Parameter[[#This Row],[Use Case 1]],";",Parameter[[#This Row],[Use Case 2]],";",Parameter[[#This Row],[Use Case 3]],";",Parameter[[#This Row],[Use Case 4]],";",Parameter[[#This Row],[Use Case 5]],";")</f>
        <v>Planung Baustoffe;;;;;</v>
      </c>
      <c r="V2629" t="s">
        <v>34</v>
      </c>
      <c r="W2629">
        <v>2022</v>
      </c>
      <c r="Y2629" t="s">
        <v>4661</v>
      </c>
      <c r="AD2629">
        <f t="shared" si="41"/>
        <v>2628</v>
      </c>
    </row>
    <row r="2630" spans="1:30" hidden="1" x14ac:dyDescent="0.3">
      <c r="E2630" t="s">
        <v>228</v>
      </c>
      <c r="F2630" t="s">
        <v>2404</v>
      </c>
      <c r="G2630" t="s">
        <v>2629</v>
      </c>
      <c r="H2630" t="s">
        <v>2360</v>
      </c>
      <c r="I2630" t="s">
        <v>79</v>
      </c>
      <c r="P2630" t="s">
        <v>4477</v>
      </c>
      <c r="U2630" t="str">
        <f>CONCATENATE(Parameter[[#This Row],[Use Case 1]],";",Parameter[[#This Row],[Use Case 2]],";",Parameter[[#This Row],[Use Case 3]],";",Parameter[[#This Row],[Use Case 4]],";",Parameter[[#This Row],[Use Case 5]],";")</f>
        <v>Planung Baustoffe;;;;;</v>
      </c>
      <c r="V2630" t="s">
        <v>34</v>
      </c>
      <c r="W2630">
        <v>2022</v>
      </c>
      <c r="Y2630" t="s">
        <v>4661</v>
      </c>
      <c r="AD2630">
        <f t="shared" si="41"/>
        <v>2629</v>
      </c>
    </row>
    <row r="2631" spans="1:30" x14ac:dyDescent="0.3">
      <c r="A2631" s="3" t="s">
        <v>29</v>
      </c>
      <c r="B2631" s="3" t="s">
        <v>4602</v>
      </c>
      <c r="C2631" s="3"/>
      <c r="D2631" s="3"/>
      <c r="E2631" s="3" t="s">
        <v>30</v>
      </c>
      <c r="F2631" s="3" t="s">
        <v>2633</v>
      </c>
      <c r="G2631" s="3"/>
      <c r="H2631" s="3"/>
      <c r="I2631" s="3" t="s">
        <v>32</v>
      </c>
      <c r="J2631" s="3" t="s">
        <v>2633</v>
      </c>
      <c r="K2631" s="3"/>
      <c r="L2631" s="3"/>
      <c r="M2631" s="3" t="s">
        <v>607</v>
      </c>
      <c r="N2631" s="3"/>
      <c r="O2631" s="3"/>
      <c r="P2631" s="3" t="s">
        <v>4477</v>
      </c>
      <c r="Q2631" s="3" t="s">
        <v>44</v>
      </c>
      <c r="R2631" s="3"/>
      <c r="S2631" s="3"/>
      <c r="T2631" s="3"/>
      <c r="U2631" s="3" t="str">
        <f>CONCATENATE(Parameter[[#This Row],[Use Case 1]],";",Parameter[[#This Row],[Use Case 2]],";",Parameter[[#This Row],[Use Case 3]],";",Parameter[[#This Row],[Use Case 4]],";",Parameter[[#This Row],[Use Case 5]],";")</f>
        <v>Planung Baustoffe;Kostenermittlung;;;;</v>
      </c>
      <c r="V2631" s="3" t="s">
        <v>34</v>
      </c>
      <c r="W2631" s="3">
        <v>2022</v>
      </c>
      <c r="X2631" s="3"/>
      <c r="Y2631" s="3" t="s">
        <v>4661</v>
      </c>
      <c r="Z2631" s="3" t="s">
        <v>2633</v>
      </c>
      <c r="AA2631" s="3" t="s">
        <v>4353</v>
      </c>
      <c r="AB2631" s="3"/>
      <c r="AC2631" s="3"/>
      <c r="AD2631" s="3">
        <f t="shared" si="41"/>
        <v>2630</v>
      </c>
    </row>
    <row r="2632" spans="1:30" x14ac:dyDescent="0.3">
      <c r="A2632" t="s">
        <v>29</v>
      </c>
      <c r="B2632" t="s">
        <v>4602</v>
      </c>
      <c r="E2632" t="s">
        <v>30</v>
      </c>
      <c r="F2632" t="s">
        <v>2633</v>
      </c>
      <c r="G2632" t="s">
        <v>2634</v>
      </c>
      <c r="H2632"/>
      <c r="I2632" t="s">
        <v>37</v>
      </c>
      <c r="J2632" t="s">
        <v>2636</v>
      </c>
      <c r="K2632" t="s">
        <v>74</v>
      </c>
      <c r="L2632" t="s">
        <v>2635</v>
      </c>
      <c r="M2632" t="s">
        <v>41</v>
      </c>
      <c r="N2632" t="s">
        <v>55</v>
      </c>
      <c r="O2632" t="s">
        <v>43</v>
      </c>
      <c r="P2632" t="s">
        <v>44</v>
      </c>
      <c r="U2632" t="str">
        <f>CONCATENATE(Parameter[[#This Row],[Use Case 1]],";",Parameter[[#This Row],[Use Case 2]],";",Parameter[[#This Row],[Use Case 3]],";",Parameter[[#This Row],[Use Case 4]],";",Parameter[[#This Row],[Use Case 5]],";")</f>
        <v>Kostenermittlung;;;;;</v>
      </c>
      <c r="V2632" t="s">
        <v>34</v>
      </c>
      <c r="W2632">
        <v>2022</v>
      </c>
      <c r="Y2632" t="s">
        <v>4661</v>
      </c>
      <c r="Z2632" t="s">
        <v>2637</v>
      </c>
      <c r="AD2632">
        <f t="shared" si="41"/>
        <v>2631</v>
      </c>
    </row>
    <row r="2633" spans="1:30" x14ac:dyDescent="0.3">
      <c r="A2633" t="s">
        <v>29</v>
      </c>
      <c r="B2633" t="s">
        <v>4602</v>
      </c>
      <c r="E2633" t="s">
        <v>30</v>
      </c>
      <c r="F2633" t="s">
        <v>2633</v>
      </c>
      <c r="G2633" t="s">
        <v>2634</v>
      </c>
      <c r="H2633" t="s">
        <v>115</v>
      </c>
      <c r="I2633" t="s">
        <v>79</v>
      </c>
      <c r="P2633" t="s">
        <v>44</v>
      </c>
      <c r="U2633" t="str">
        <f>CONCATENATE(Parameter[[#This Row],[Use Case 1]],";",Parameter[[#This Row],[Use Case 2]],";",Parameter[[#This Row],[Use Case 3]],";",Parameter[[#This Row],[Use Case 4]],";",Parameter[[#This Row],[Use Case 5]],";")</f>
        <v>Kostenermittlung;;;;;</v>
      </c>
      <c r="V2633" t="s">
        <v>34</v>
      </c>
      <c r="W2633">
        <v>2022</v>
      </c>
      <c r="Y2633" t="s">
        <v>4661</v>
      </c>
      <c r="AD2633">
        <f t="shared" si="41"/>
        <v>2632</v>
      </c>
    </row>
    <row r="2634" spans="1:30" x14ac:dyDescent="0.3">
      <c r="A2634" t="s">
        <v>29</v>
      </c>
      <c r="B2634" t="s">
        <v>4602</v>
      </c>
      <c r="E2634" t="s">
        <v>30</v>
      </c>
      <c r="F2634" t="s">
        <v>2633</v>
      </c>
      <c r="G2634" t="s">
        <v>2634</v>
      </c>
      <c r="H2634" t="s">
        <v>1686</v>
      </c>
      <c r="I2634" t="s">
        <v>79</v>
      </c>
      <c r="P2634" t="s">
        <v>44</v>
      </c>
      <c r="U2634" t="str">
        <f>CONCATENATE(Parameter[[#This Row],[Use Case 1]],";",Parameter[[#This Row],[Use Case 2]],";",Parameter[[#This Row],[Use Case 3]],";",Parameter[[#This Row],[Use Case 4]],";",Parameter[[#This Row],[Use Case 5]],";")</f>
        <v>Kostenermittlung;;;;;</v>
      </c>
      <c r="V2634" t="s">
        <v>34</v>
      </c>
      <c r="W2634">
        <v>2022</v>
      </c>
      <c r="Y2634" t="s">
        <v>4661</v>
      </c>
      <c r="AD2634">
        <f t="shared" si="41"/>
        <v>2633</v>
      </c>
    </row>
    <row r="2635" spans="1:30" x14ac:dyDescent="0.3">
      <c r="A2635" t="s">
        <v>29</v>
      </c>
      <c r="B2635" t="s">
        <v>4602</v>
      </c>
      <c r="E2635" t="s">
        <v>30</v>
      </c>
      <c r="F2635" t="s">
        <v>2633</v>
      </c>
      <c r="G2635" t="s">
        <v>2634</v>
      </c>
      <c r="H2635" t="s">
        <v>2638</v>
      </c>
      <c r="I2635" t="s">
        <v>79</v>
      </c>
      <c r="L2635" t="s">
        <v>2639</v>
      </c>
      <c r="P2635" t="s">
        <v>44</v>
      </c>
      <c r="U2635" t="str">
        <f>CONCATENATE(Parameter[[#This Row],[Use Case 1]],";",Parameter[[#This Row],[Use Case 2]],";",Parameter[[#This Row],[Use Case 3]],";",Parameter[[#This Row],[Use Case 4]],";",Parameter[[#This Row],[Use Case 5]],";")</f>
        <v>Kostenermittlung;;;;;</v>
      </c>
      <c r="V2635" t="s">
        <v>34</v>
      </c>
      <c r="W2635">
        <v>2022</v>
      </c>
      <c r="Y2635" t="s">
        <v>4661</v>
      </c>
      <c r="AD2635">
        <f t="shared" si="41"/>
        <v>2634</v>
      </c>
    </row>
    <row r="2636" spans="1:30" x14ac:dyDescent="0.3">
      <c r="A2636" t="s">
        <v>29</v>
      </c>
      <c r="B2636" t="s">
        <v>4602</v>
      </c>
      <c r="E2636" t="s">
        <v>30</v>
      </c>
      <c r="F2636" t="s">
        <v>2633</v>
      </c>
      <c r="G2636" t="s">
        <v>2634</v>
      </c>
      <c r="H2636" t="s">
        <v>2640</v>
      </c>
      <c r="I2636" t="s">
        <v>79</v>
      </c>
      <c r="L2636" t="s">
        <v>2641</v>
      </c>
      <c r="P2636" t="s">
        <v>44</v>
      </c>
      <c r="U2636" t="str">
        <f>CONCATENATE(Parameter[[#This Row],[Use Case 1]],";",Parameter[[#This Row],[Use Case 2]],";",Parameter[[#This Row],[Use Case 3]],";",Parameter[[#This Row],[Use Case 4]],";",Parameter[[#This Row],[Use Case 5]],";")</f>
        <v>Kostenermittlung;;;;;</v>
      </c>
      <c r="V2636" t="s">
        <v>34</v>
      </c>
      <c r="W2636">
        <v>2022</v>
      </c>
      <c r="Y2636" t="s">
        <v>4661</v>
      </c>
      <c r="AD2636">
        <f t="shared" si="41"/>
        <v>2635</v>
      </c>
    </row>
    <row r="2637" spans="1:30" x14ac:dyDescent="0.3">
      <c r="A2637" t="s">
        <v>29</v>
      </c>
      <c r="B2637" t="s">
        <v>4602</v>
      </c>
      <c r="E2637" t="s">
        <v>30</v>
      </c>
      <c r="F2637" t="s">
        <v>2633</v>
      </c>
      <c r="G2637" t="s">
        <v>2634</v>
      </c>
      <c r="H2637" t="s">
        <v>2642</v>
      </c>
      <c r="I2637" t="s">
        <v>79</v>
      </c>
      <c r="L2637" t="s">
        <v>2643</v>
      </c>
      <c r="P2637" t="s">
        <v>44</v>
      </c>
      <c r="U2637" t="str">
        <f>CONCATENATE(Parameter[[#This Row],[Use Case 1]],";",Parameter[[#This Row],[Use Case 2]],";",Parameter[[#This Row],[Use Case 3]],";",Parameter[[#This Row],[Use Case 4]],";",Parameter[[#This Row],[Use Case 5]],";")</f>
        <v>Kostenermittlung;;;;;</v>
      </c>
      <c r="V2637" t="s">
        <v>34</v>
      </c>
      <c r="W2637">
        <v>2022</v>
      </c>
      <c r="Y2637" t="s">
        <v>4661</v>
      </c>
      <c r="AD2637">
        <f t="shared" si="41"/>
        <v>2636</v>
      </c>
    </row>
    <row r="2638" spans="1:30" x14ac:dyDescent="0.3">
      <c r="A2638" t="s">
        <v>29</v>
      </c>
      <c r="B2638" t="s">
        <v>4602</v>
      </c>
      <c r="E2638" t="s">
        <v>30</v>
      </c>
      <c r="F2638" t="s">
        <v>2633</v>
      </c>
      <c r="G2638" t="s">
        <v>2634</v>
      </c>
      <c r="H2638" t="s">
        <v>2644</v>
      </c>
      <c r="I2638" t="s">
        <v>79</v>
      </c>
      <c r="L2638" t="s">
        <v>2645</v>
      </c>
      <c r="P2638" t="s">
        <v>44</v>
      </c>
      <c r="U2638" t="str">
        <f>CONCATENATE(Parameter[[#This Row],[Use Case 1]],";",Parameter[[#This Row],[Use Case 2]],";",Parameter[[#This Row],[Use Case 3]],";",Parameter[[#This Row],[Use Case 4]],";",Parameter[[#This Row],[Use Case 5]],";")</f>
        <v>Kostenermittlung;;;;;</v>
      </c>
      <c r="V2638" t="s">
        <v>34</v>
      </c>
      <c r="W2638">
        <v>2022</v>
      </c>
      <c r="Y2638" t="s">
        <v>4661</v>
      </c>
      <c r="AD2638">
        <f t="shared" si="41"/>
        <v>2637</v>
      </c>
    </row>
    <row r="2639" spans="1:30" x14ac:dyDescent="0.3">
      <c r="A2639" t="s">
        <v>29</v>
      </c>
      <c r="B2639" t="s">
        <v>4602</v>
      </c>
      <c r="E2639" t="s">
        <v>30</v>
      </c>
      <c r="F2639" t="s">
        <v>2633</v>
      </c>
      <c r="G2639" t="s">
        <v>2634</v>
      </c>
      <c r="H2639" t="s">
        <v>2646</v>
      </c>
      <c r="I2639" t="s">
        <v>79</v>
      </c>
      <c r="L2639" t="s">
        <v>2647</v>
      </c>
      <c r="P2639" t="s">
        <v>44</v>
      </c>
      <c r="U2639" t="str">
        <f>CONCATENATE(Parameter[[#This Row],[Use Case 1]],";",Parameter[[#This Row],[Use Case 2]],";",Parameter[[#This Row],[Use Case 3]],";",Parameter[[#This Row],[Use Case 4]],";",Parameter[[#This Row],[Use Case 5]],";")</f>
        <v>Kostenermittlung;;;;;</v>
      </c>
      <c r="V2639" t="s">
        <v>34</v>
      </c>
      <c r="W2639">
        <v>2022</v>
      </c>
      <c r="Y2639" t="s">
        <v>4661</v>
      </c>
      <c r="AD2639">
        <f t="shared" si="41"/>
        <v>2638</v>
      </c>
    </row>
    <row r="2640" spans="1:30" x14ac:dyDescent="0.3">
      <c r="A2640" t="s">
        <v>29</v>
      </c>
      <c r="B2640" t="s">
        <v>4602</v>
      </c>
      <c r="E2640" t="s">
        <v>30</v>
      </c>
      <c r="F2640" t="s">
        <v>2633</v>
      </c>
      <c r="G2640" t="s">
        <v>2634</v>
      </c>
      <c r="H2640" t="s">
        <v>2648</v>
      </c>
      <c r="I2640" t="s">
        <v>79</v>
      </c>
      <c r="L2640" t="s">
        <v>2649</v>
      </c>
      <c r="P2640" t="s">
        <v>44</v>
      </c>
      <c r="U2640" t="str">
        <f>CONCATENATE(Parameter[[#This Row],[Use Case 1]],";",Parameter[[#This Row],[Use Case 2]],";",Parameter[[#This Row],[Use Case 3]],";",Parameter[[#This Row],[Use Case 4]],";",Parameter[[#This Row],[Use Case 5]],";")</f>
        <v>Kostenermittlung;;;;;</v>
      </c>
      <c r="V2640" t="s">
        <v>34</v>
      </c>
      <c r="W2640">
        <v>2022</v>
      </c>
      <c r="Y2640" t="s">
        <v>4661</v>
      </c>
      <c r="AD2640">
        <f t="shared" si="41"/>
        <v>2639</v>
      </c>
    </row>
    <row r="2641" spans="1:30" x14ac:dyDescent="0.3">
      <c r="A2641" t="s">
        <v>29</v>
      </c>
      <c r="B2641" t="s">
        <v>4602</v>
      </c>
      <c r="E2641" t="s">
        <v>30</v>
      </c>
      <c r="F2641" t="s">
        <v>2633</v>
      </c>
      <c r="G2641" t="s">
        <v>2634</v>
      </c>
      <c r="H2641" t="s">
        <v>2650</v>
      </c>
      <c r="I2641" t="s">
        <v>79</v>
      </c>
      <c r="L2641" t="s">
        <v>2651</v>
      </c>
      <c r="P2641" t="s">
        <v>44</v>
      </c>
      <c r="U2641" t="str">
        <f>CONCATENATE(Parameter[[#This Row],[Use Case 1]],";",Parameter[[#This Row],[Use Case 2]],";",Parameter[[#This Row],[Use Case 3]],";",Parameter[[#This Row],[Use Case 4]],";",Parameter[[#This Row],[Use Case 5]],";")</f>
        <v>Kostenermittlung;;;;;</v>
      </c>
      <c r="V2641" t="s">
        <v>34</v>
      </c>
      <c r="W2641">
        <v>2022</v>
      </c>
      <c r="Y2641" t="s">
        <v>4661</v>
      </c>
      <c r="AD2641">
        <f t="shared" si="41"/>
        <v>2640</v>
      </c>
    </row>
    <row r="2642" spans="1:30" x14ac:dyDescent="0.3">
      <c r="A2642" t="s">
        <v>29</v>
      </c>
      <c r="B2642" t="s">
        <v>4602</v>
      </c>
      <c r="E2642" t="s">
        <v>30</v>
      </c>
      <c r="F2642" t="s">
        <v>2633</v>
      </c>
      <c r="G2642" t="s">
        <v>2634</v>
      </c>
      <c r="H2642" t="s">
        <v>2652</v>
      </c>
      <c r="I2642" t="s">
        <v>79</v>
      </c>
      <c r="L2642" t="s">
        <v>2653</v>
      </c>
      <c r="P2642" t="s">
        <v>44</v>
      </c>
      <c r="U2642" t="str">
        <f>CONCATENATE(Parameter[[#This Row],[Use Case 1]],";",Parameter[[#This Row],[Use Case 2]],";",Parameter[[#This Row],[Use Case 3]],";",Parameter[[#This Row],[Use Case 4]],";",Parameter[[#This Row],[Use Case 5]],";")</f>
        <v>Kostenermittlung;;;;;</v>
      </c>
      <c r="V2642" t="s">
        <v>34</v>
      </c>
      <c r="W2642">
        <v>2022</v>
      </c>
      <c r="Y2642" t="s">
        <v>4661</v>
      </c>
      <c r="AD2642">
        <f t="shared" si="41"/>
        <v>2641</v>
      </c>
    </row>
    <row r="2643" spans="1:30" x14ac:dyDescent="0.3">
      <c r="A2643" t="s">
        <v>29</v>
      </c>
      <c r="B2643" t="s">
        <v>4602</v>
      </c>
      <c r="E2643" t="s">
        <v>30</v>
      </c>
      <c r="F2643" t="s">
        <v>2633</v>
      </c>
      <c r="G2643" t="s">
        <v>2634</v>
      </c>
      <c r="H2643" t="s">
        <v>2654</v>
      </c>
      <c r="I2643" t="s">
        <v>79</v>
      </c>
      <c r="L2643" t="s">
        <v>2655</v>
      </c>
      <c r="P2643" t="s">
        <v>44</v>
      </c>
      <c r="U2643" t="str">
        <f>CONCATENATE(Parameter[[#This Row],[Use Case 1]],";",Parameter[[#This Row],[Use Case 2]],";",Parameter[[#This Row],[Use Case 3]],";",Parameter[[#This Row],[Use Case 4]],";",Parameter[[#This Row],[Use Case 5]],";")</f>
        <v>Kostenermittlung;;;;;</v>
      </c>
      <c r="V2643" t="s">
        <v>34</v>
      </c>
      <c r="W2643">
        <v>2022</v>
      </c>
      <c r="Y2643" t="s">
        <v>4661</v>
      </c>
      <c r="AD2643">
        <f t="shared" si="41"/>
        <v>2642</v>
      </c>
    </row>
    <row r="2644" spans="1:30" x14ac:dyDescent="0.3">
      <c r="A2644" t="s">
        <v>29</v>
      </c>
      <c r="B2644" t="s">
        <v>4602</v>
      </c>
      <c r="E2644" t="s">
        <v>30</v>
      </c>
      <c r="F2644" t="s">
        <v>2633</v>
      </c>
      <c r="G2644" t="s">
        <v>2634</v>
      </c>
      <c r="H2644" t="s">
        <v>2656</v>
      </c>
      <c r="I2644" t="s">
        <v>79</v>
      </c>
      <c r="L2644" t="s">
        <v>2657</v>
      </c>
      <c r="P2644" t="s">
        <v>44</v>
      </c>
      <c r="U2644" t="str">
        <f>CONCATENATE(Parameter[[#This Row],[Use Case 1]],";",Parameter[[#This Row],[Use Case 2]],";",Parameter[[#This Row],[Use Case 3]],";",Parameter[[#This Row],[Use Case 4]],";",Parameter[[#This Row],[Use Case 5]],";")</f>
        <v>Kostenermittlung;;;;;</v>
      </c>
      <c r="V2644" t="s">
        <v>34</v>
      </c>
      <c r="W2644">
        <v>2022</v>
      </c>
      <c r="Y2644" t="s">
        <v>4661</v>
      </c>
      <c r="AD2644">
        <f t="shared" si="41"/>
        <v>2643</v>
      </c>
    </row>
    <row r="2645" spans="1:30" x14ac:dyDescent="0.3">
      <c r="A2645" t="s">
        <v>29</v>
      </c>
      <c r="B2645" t="s">
        <v>4602</v>
      </c>
      <c r="E2645" t="s">
        <v>30</v>
      </c>
      <c r="F2645" t="s">
        <v>2633</v>
      </c>
      <c r="G2645" t="s">
        <v>2634</v>
      </c>
      <c r="H2645" t="s">
        <v>2658</v>
      </c>
      <c r="I2645" t="s">
        <v>79</v>
      </c>
      <c r="L2645" t="s">
        <v>2659</v>
      </c>
      <c r="P2645" t="s">
        <v>44</v>
      </c>
      <c r="U2645" t="str">
        <f>CONCATENATE(Parameter[[#This Row],[Use Case 1]],";",Parameter[[#This Row],[Use Case 2]],";",Parameter[[#This Row],[Use Case 3]],";",Parameter[[#This Row],[Use Case 4]],";",Parameter[[#This Row],[Use Case 5]],";")</f>
        <v>Kostenermittlung;;;;;</v>
      </c>
      <c r="V2645" t="s">
        <v>34</v>
      </c>
      <c r="W2645">
        <v>2022</v>
      </c>
      <c r="Y2645" t="s">
        <v>4661</v>
      </c>
      <c r="AD2645">
        <f t="shared" si="41"/>
        <v>2644</v>
      </c>
    </row>
    <row r="2646" spans="1:30" x14ac:dyDescent="0.3">
      <c r="A2646" t="s">
        <v>29</v>
      </c>
      <c r="B2646" t="s">
        <v>4602</v>
      </c>
      <c r="E2646" t="s">
        <v>30</v>
      </c>
      <c r="F2646" t="s">
        <v>2633</v>
      </c>
      <c r="G2646" t="s">
        <v>2634</v>
      </c>
      <c r="H2646" t="s">
        <v>3040</v>
      </c>
      <c r="I2646" t="s">
        <v>79</v>
      </c>
      <c r="P2646" t="s">
        <v>44</v>
      </c>
      <c r="U2646" t="str">
        <f>CONCATENATE(Parameter[[#This Row],[Use Case 1]],";",Parameter[[#This Row],[Use Case 2]],";",Parameter[[#This Row],[Use Case 3]],";",Parameter[[#This Row],[Use Case 4]],";",Parameter[[#This Row],[Use Case 5]],";")</f>
        <v>Kostenermittlung;;;;;</v>
      </c>
      <c r="V2646" t="s">
        <v>34</v>
      </c>
      <c r="W2646">
        <v>2022</v>
      </c>
      <c r="Y2646" t="s">
        <v>4661</v>
      </c>
      <c r="AD2646">
        <f t="shared" si="41"/>
        <v>2645</v>
      </c>
    </row>
    <row r="2647" spans="1:30" x14ac:dyDescent="0.3">
      <c r="A2647" t="s">
        <v>29</v>
      </c>
      <c r="B2647" t="s">
        <v>4602</v>
      </c>
      <c r="E2647" t="s">
        <v>30</v>
      </c>
      <c r="F2647" t="s">
        <v>2633</v>
      </c>
      <c r="G2647" t="s">
        <v>2634</v>
      </c>
      <c r="H2647" t="s">
        <v>114</v>
      </c>
      <c r="I2647" t="s">
        <v>79</v>
      </c>
      <c r="P2647" t="s">
        <v>44</v>
      </c>
      <c r="U2647" t="str">
        <f>CONCATENATE(Parameter[[#This Row],[Use Case 1]],";",Parameter[[#This Row],[Use Case 2]],";",Parameter[[#This Row],[Use Case 3]],";",Parameter[[#This Row],[Use Case 4]],";",Parameter[[#This Row],[Use Case 5]],";")</f>
        <v>Kostenermittlung;;;;;</v>
      </c>
      <c r="V2647" t="s">
        <v>34</v>
      </c>
      <c r="W2647">
        <v>2022</v>
      </c>
      <c r="Y2647" t="s">
        <v>4661</v>
      </c>
      <c r="AD2647">
        <f t="shared" si="41"/>
        <v>2646</v>
      </c>
    </row>
    <row r="2648" spans="1:30" x14ac:dyDescent="0.3">
      <c r="A2648" t="s">
        <v>29</v>
      </c>
      <c r="B2648" t="s">
        <v>4602</v>
      </c>
      <c r="E2648" t="s">
        <v>30</v>
      </c>
      <c r="F2648" t="s">
        <v>2633</v>
      </c>
      <c r="G2648" t="s">
        <v>2660</v>
      </c>
      <c r="H2648"/>
      <c r="I2648" t="s">
        <v>37</v>
      </c>
      <c r="J2648" t="s">
        <v>2662</v>
      </c>
      <c r="K2648" t="s">
        <v>74</v>
      </c>
      <c r="L2648" t="s">
        <v>2661</v>
      </c>
      <c r="M2648" t="s">
        <v>41</v>
      </c>
      <c r="N2648" t="s">
        <v>55</v>
      </c>
      <c r="O2648" t="s">
        <v>43</v>
      </c>
      <c r="P2648" t="s">
        <v>44</v>
      </c>
      <c r="U2648" t="str">
        <f>CONCATENATE(Parameter[[#This Row],[Use Case 1]],";",Parameter[[#This Row],[Use Case 2]],";",Parameter[[#This Row],[Use Case 3]],";",Parameter[[#This Row],[Use Case 4]],";",Parameter[[#This Row],[Use Case 5]],";")</f>
        <v>Kostenermittlung;;;;;</v>
      </c>
      <c r="V2648" t="s">
        <v>34</v>
      </c>
      <c r="W2648">
        <v>2022</v>
      </c>
      <c r="Y2648" t="s">
        <v>4661</v>
      </c>
      <c r="Z2648" t="s">
        <v>2663</v>
      </c>
      <c r="AD2648">
        <f t="shared" si="41"/>
        <v>2647</v>
      </c>
    </row>
    <row r="2649" spans="1:30" x14ac:dyDescent="0.3">
      <c r="A2649" t="s">
        <v>29</v>
      </c>
      <c r="B2649" t="s">
        <v>4602</v>
      </c>
      <c r="E2649" t="s">
        <v>30</v>
      </c>
      <c r="F2649" t="s">
        <v>2633</v>
      </c>
      <c r="G2649" t="s">
        <v>2660</v>
      </c>
      <c r="H2649" t="s">
        <v>115</v>
      </c>
      <c r="I2649" t="s">
        <v>79</v>
      </c>
      <c r="P2649" t="s">
        <v>44</v>
      </c>
      <c r="U2649" t="str">
        <f>CONCATENATE(Parameter[[#This Row],[Use Case 1]],";",Parameter[[#This Row],[Use Case 2]],";",Parameter[[#This Row],[Use Case 3]],";",Parameter[[#This Row],[Use Case 4]],";",Parameter[[#This Row],[Use Case 5]],";")</f>
        <v>Kostenermittlung;;;;;</v>
      </c>
      <c r="V2649" t="s">
        <v>34</v>
      </c>
      <c r="W2649">
        <v>2022</v>
      </c>
      <c r="Y2649" t="s">
        <v>4661</v>
      </c>
      <c r="AD2649">
        <f t="shared" si="41"/>
        <v>2648</v>
      </c>
    </row>
    <row r="2650" spans="1:30" x14ac:dyDescent="0.3">
      <c r="A2650" t="s">
        <v>29</v>
      </c>
      <c r="B2650" t="s">
        <v>4602</v>
      </c>
      <c r="E2650" t="s">
        <v>30</v>
      </c>
      <c r="F2650" t="s">
        <v>2633</v>
      </c>
      <c r="G2650" t="s">
        <v>2660</v>
      </c>
      <c r="H2650" t="s">
        <v>1686</v>
      </c>
      <c r="I2650" t="s">
        <v>79</v>
      </c>
      <c r="P2650" t="s">
        <v>44</v>
      </c>
      <c r="U2650" t="str">
        <f>CONCATENATE(Parameter[[#This Row],[Use Case 1]],";",Parameter[[#This Row],[Use Case 2]],";",Parameter[[#This Row],[Use Case 3]],";",Parameter[[#This Row],[Use Case 4]],";",Parameter[[#This Row],[Use Case 5]],";")</f>
        <v>Kostenermittlung;;;;;</v>
      </c>
      <c r="V2650" t="s">
        <v>34</v>
      </c>
      <c r="W2650">
        <v>2022</v>
      </c>
      <c r="Y2650" t="s">
        <v>4661</v>
      </c>
      <c r="AD2650">
        <f t="shared" si="41"/>
        <v>2649</v>
      </c>
    </row>
    <row r="2651" spans="1:30" x14ac:dyDescent="0.3">
      <c r="A2651" t="s">
        <v>29</v>
      </c>
      <c r="B2651" t="s">
        <v>4602</v>
      </c>
      <c r="E2651" t="s">
        <v>30</v>
      </c>
      <c r="F2651" t="s">
        <v>2633</v>
      </c>
      <c r="G2651" t="s">
        <v>2660</v>
      </c>
      <c r="H2651" t="s">
        <v>2664</v>
      </c>
      <c r="I2651" t="s">
        <v>79</v>
      </c>
      <c r="P2651" t="s">
        <v>44</v>
      </c>
      <c r="U2651" t="str">
        <f>CONCATENATE(Parameter[[#This Row],[Use Case 1]],";",Parameter[[#This Row],[Use Case 2]],";",Parameter[[#This Row],[Use Case 3]],";",Parameter[[#This Row],[Use Case 4]],";",Parameter[[#This Row],[Use Case 5]],";")</f>
        <v>Kostenermittlung;;;;;</v>
      </c>
      <c r="V2651" t="s">
        <v>34</v>
      </c>
      <c r="W2651">
        <v>2022</v>
      </c>
      <c r="Y2651" t="s">
        <v>4661</v>
      </c>
      <c r="AD2651">
        <f t="shared" si="41"/>
        <v>2650</v>
      </c>
    </row>
    <row r="2652" spans="1:30" x14ac:dyDescent="0.3">
      <c r="A2652" t="s">
        <v>29</v>
      </c>
      <c r="B2652" t="s">
        <v>4602</v>
      </c>
      <c r="E2652" t="s">
        <v>30</v>
      </c>
      <c r="F2652" t="s">
        <v>2633</v>
      </c>
      <c r="G2652" t="s">
        <v>2660</v>
      </c>
      <c r="H2652" t="s">
        <v>2665</v>
      </c>
      <c r="I2652" t="s">
        <v>79</v>
      </c>
      <c r="P2652" t="s">
        <v>44</v>
      </c>
      <c r="U2652" t="str">
        <f>CONCATENATE(Parameter[[#This Row],[Use Case 1]],";",Parameter[[#This Row],[Use Case 2]],";",Parameter[[#This Row],[Use Case 3]],";",Parameter[[#This Row],[Use Case 4]],";",Parameter[[#This Row],[Use Case 5]],";")</f>
        <v>Kostenermittlung;;;;;</v>
      </c>
      <c r="V2652" t="s">
        <v>34</v>
      </c>
      <c r="W2652">
        <v>2022</v>
      </c>
      <c r="Y2652" t="s">
        <v>4661</v>
      </c>
      <c r="AD2652">
        <f t="shared" si="41"/>
        <v>2651</v>
      </c>
    </row>
    <row r="2653" spans="1:30" x14ac:dyDescent="0.3">
      <c r="A2653" t="s">
        <v>29</v>
      </c>
      <c r="B2653" t="s">
        <v>4602</v>
      </c>
      <c r="E2653" t="s">
        <v>30</v>
      </c>
      <c r="F2653" t="s">
        <v>2633</v>
      </c>
      <c r="G2653" t="s">
        <v>2660</v>
      </c>
      <c r="H2653" t="s">
        <v>1918</v>
      </c>
      <c r="I2653" t="s">
        <v>79</v>
      </c>
      <c r="P2653" t="s">
        <v>44</v>
      </c>
      <c r="U2653" t="str">
        <f>CONCATENATE(Parameter[[#This Row],[Use Case 1]],";",Parameter[[#This Row],[Use Case 2]],";",Parameter[[#This Row],[Use Case 3]],";",Parameter[[#This Row],[Use Case 4]],";",Parameter[[#This Row],[Use Case 5]],";")</f>
        <v>Kostenermittlung;;;;;</v>
      </c>
      <c r="V2653" t="s">
        <v>34</v>
      </c>
      <c r="W2653">
        <v>2022</v>
      </c>
      <c r="Y2653" t="s">
        <v>4661</v>
      </c>
      <c r="AD2653">
        <f t="shared" si="41"/>
        <v>2652</v>
      </c>
    </row>
    <row r="2654" spans="1:30" x14ac:dyDescent="0.3">
      <c r="A2654" t="s">
        <v>29</v>
      </c>
      <c r="B2654" t="s">
        <v>4602</v>
      </c>
      <c r="E2654" t="s">
        <v>30</v>
      </c>
      <c r="F2654" t="s">
        <v>2633</v>
      </c>
      <c r="G2654" t="s">
        <v>2660</v>
      </c>
      <c r="H2654" t="s">
        <v>2666</v>
      </c>
      <c r="I2654" t="s">
        <v>79</v>
      </c>
      <c r="P2654" t="s">
        <v>44</v>
      </c>
      <c r="U2654" t="str">
        <f>CONCATENATE(Parameter[[#This Row],[Use Case 1]],";",Parameter[[#This Row],[Use Case 2]],";",Parameter[[#This Row],[Use Case 3]],";",Parameter[[#This Row],[Use Case 4]],";",Parameter[[#This Row],[Use Case 5]],";")</f>
        <v>Kostenermittlung;;;;;</v>
      </c>
      <c r="V2654" t="s">
        <v>34</v>
      </c>
      <c r="W2654">
        <v>2022</v>
      </c>
      <c r="Y2654" t="s">
        <v>4661</v>
      </c>
      <c r="AD2654">
        <f t="shared" si="41"/>
        <v>2653</v>
      </c>
    </row>
    <row r="2655" spans="1:30" x14ac:dyDescent="0.3">
      <c r="A2655" t="s">
        <v>29</v>
      </c>
      <c r="B2655" t="s">
        <v>4602</v>
      </c>
      <c r="E2655" t="s">
        <v>30</v>
      </c>
      <c r="F2655" t="s">
        <v>2633</v>
      </c>
      <c r="G2655" t="s">
        <v>2660</v>
      </c>
      <c r="H2655" t="s">
        <v>3040</v>
      </c>
      <c r="I2655" t="s">
        <v>79</v>
      </c>
      <c r="P2655" t="s">
        <v>44</v>
      </c>
      <c r="U2655" t="str">
        <f>CONCATENATE(Parameter[[#This Row],[Use Case 1]],";",Parameter[[#This Row],[Use Case 2]],";",Parameter[[#This Row],[Use Case 3]],";",Parameter[[#This Row],[Use Case 4]],";",Parameter[[#This Row],[Use Case 5]],";")</f>
        <v>Kostenermittlung;;;;;</v>
      </c>
      <c r="V2655" t="s">
        <v>34</v>
      </c>
      <c r="W2655">
        <v>2022</v>
      </c>
      <c r="Y2655" t="s">
        <v>4661</v>
      </c>
      <c r="AD2655">
        <f t="shared" si="41"/>
        <v>2654</v>
      </c>
    </row>
    <row r="2656" spans="1:30" x14ac:dyDescent="0.3">
      <c r="A2656" t="s">
        <v>29</v>
      </c>
      <c r="B2656" t="s">
        <v>4602</v>
      </c>
      <c r="E2656" t="s">
        <v>30</v>
      </c>
      <c r="F2656" t="s">
        <v>2633</v>
      </c>
      <c r="G2656" t="s">
        <v>2660</v>
      </c>
      <c r="H2656" t="s">
        <v>114</v>
      </c>
      <c r="I2656" t="s">
        <v>79</v>
      </c>
      <c r="P2656" t="s">
        <v>44</v>
      </c>
      <c r="U2656" t="str">
        <f>CONCATENATE(Parameter[[#This Row],[Use Case 1]],";",Parameter[[#This Row],[Use Case 2]],";",Parameter[[#This Row],[Use Case 3]],";",Parameter[[#This Row],[Use Case 4]],";",Parameter[[#This Row],[Use Case 5]],";")</f>
        <v>Kostenermittlung;;;;;</v>
      </c>
      <c r="V2656" t="s">
        <v>34</v>
      </c>
      <c r="W2656">
        <v>2022</v>
      </c>
      <c r="Y2656" t="s">
        <v>4661</v>
      </c>
      <c r="AD2656">
        <f t="shared" si="41"/>
        <v>2655</v>
      </c>
    </row>
    <row r="2657" spans="1:30" x14ac:dyDescent="0.3">
      <c r="A2657" t="s">
        <v>29</v>
      </c>
      <c r="B2657" t="s">
        <v>4602</v>
      </c>
      <c r="E2657" t="s">
        <v>30</v>
      </c>
      <c r="F2657" t="s">
        <v>2633</v>
      </c>
      <c r="G2657" t="s">
        <v>2667</v>
      </c>
      <c r="H2657"/>
      <c r="I2657" t="s">
        <v>37</v>
      </c>
      <c r="J2657" t="s">
        <v>2669</v>
      </c>
      <c r="K2657" t="s">
        <v>74</v>
      </c>
      <c r="L2657" t="s">
        <v>2668</v>
      </c>
      <c r="M2657" t="s">
        <v>41</v>
      </c>
      <c r="N2657" t="s">
        <v>55</v>
      </c>
      <c r="O2657" t="s">
        <v>43</v>
      </c>
      <c r="P2657" t="s">
        <v>44</v>
      </c>
      <c r="U2657" t="str">
        <f>CONCATENATE(Parameter[[#This Row],[Use Case 1]],";",Parameter[[#This Row],[Use Case 2]],";",Parameter[[#This Row],[Use Case 3]],";",Parameter[[#This Row],[Use Case 4]],";",Parameter[[#This Row],[Use Case 5]],";")</f>
        <v>Kostenermittlung;;;;;</v>
      </c>
      <c r="V2657" t="s">
        <v>34</v>
      </c>
      <c r="W2657">
        <v>2022</v>
      </c>
      <c r="Y2657" t="s">
        <v>4661</v>
      </c>
      <c r="Z2657" t="s">
        <v>2670</v>
      </c>
      <c r="AD2657">
        <f t="shared" si="41"/>
        <v>2656</v>
      </c>
    </row>
    <row r="2658" spans="1:30" x14ac:dyDescent="0.3">
      <c r="A2658" t="s">
        <v>29</v>
      </c>
      <c r="B2658" t="s">
        <v>4602</v>
      </c>
      <c r="E2658" t="s">
        <v>30</v>
      </c>
      <c r="F2658" t="s">
        <v>2633</v>
      </c>
      <c r="G2658" t="s">
        <v>2667</v>
      </c>
      <c r="H2658" t="s">
        <v>115</v>
      </c>
      <c r="I2658" t="s">
        <v>79</v>
      </c>
      <c r="P2658" t="s">
        <v>44</v>
      </c>
      <c r="U2658" t="str">
        <f>CONCATENATE(Parameter[[#This Row],[Use Case 1]],";",Parameter[[#This Row],[Use Case 2]],";",Parameter[[#This Row],[Use Case 3]],";",Parameter[[#This Row],[Use Case 4]],";",Parameter[[#This Row],[Use Case 5]],";")</f>
        <v>Kostenermittlung;;;;;</v>
      </c>
      <c r="V2658" t="s">
        <v>34</v>
      </c>
      <c r="W2658">
        <v>2022</v>
      </c>
      <c r="Y2658" t="s">
        <v>4661</v>
      </c>
      <c r="AD2658">
        <f t="shared" si="41"/>
        <v>2657</v>
      </c>
    </row>
    <row r="2659" spans="1:30" x14ac:dyDescent="0.3">
      <c r="A2659" t="s">
        <v>29</v>
      </c>
      <c r="B2659" t="s">
        <v>4602</v>
      </c>
      <c r="E2659" t="s">
        <v>30</v>
      </c>
      <c r="F2659" t="s">
        <v>2633</v>
      </c>
      <c r="G2659" t="s">
        <v>2667</v>
      </c>
      <c r="H2659" t="s">
        <v>1686</v>
      </c>
      <c r="I2659" t="s">
        <v>79</v>
      </c>
      <c r="P2659" t="s">
        <v>44</v>
      </c>
      <c r="U2659" t="str">
        <f>CONCATENATE(Parameter[[#This Row],[Use Case 1]],";",Parameter[[#This Row],[Use Case 2]],";",Parameter[[#This Row],[Use Case 3]],";",Parameter[[#This Row],[Use Case 4]],";",Parameter[[#This Row],[Use Case 5]],";")</f>
        <v>Kostenermittlung;;;;;</v>
      </c>
      <c r="V2659" t="s">
        <v>34</v>
      </c>
      <c r="W2659">
        <v>2022</v>
      </c>
      <c r="Y2659" t="s">
        <v>4661</v>
      </c>
      <c r="AD2659">
        <f t="shared" si="41"/>
        <v>2658</v>
      </c>
    </row>
    <row r="2660" spans="1:30" x14ac:dyDescent="0.3">
      <c r="A2660" t="s">
        <v>29</v>
      </c>
      <c r="B2660" t="s">
        <v>4602</v>
      </c>
      <c r="E2660" t="s">
        <v>30</v>
      </c>
      <c r="F2660" t="s">
        <v>2633</v>
      </c>
      <c r="G2660" t="s">
        <v>2667</v>
      </c>
      <c r="H2660" t="s">
        <v>795</v>
      </c>
      <c r="I2660" t="s">
        <v>79</v>
      </c>
      <c r="P2660" t="s">
        <v>44</v>
      </c>
      <c r="U2660" t="str">
        <f>CONCATENATE(Parameter[[#This Row],[Use Case 1]],";",Parameter[[#This Row],[Use Case 2]],";",Parameter[[#This Row],[Use Case 3]],";",Parameter[[#This Row],[Use Case 4]],";",Parameter[[#This Row],[Use Case 5]],";")</f>
        <v>Kostenermittlung;;;;;</v>
      </c>
      <c r="V2660" t="s">
        <v>34</v>
      </c>
      <c r="W2660">
        <v>2022</v>
      </c>
      <c r="Y2660" t="s">
        <v>4661</v>
      </c>
      <c r="AD2660">
        <f t="shared" si="41"/>
        <v>2659</v>
      </c>
    </row>
    <row r="2661" spans="1:30" x14ac:dyDescent="0.3">
      <c r="A2661" t="s">
        <v>29</v>
      </c>
      <c r="B2661" t="s">
        <v>4602</v>
      </c>
      <c r="E2661" t="s">
        <v>30</v>
      </c>
      <c r="F2661" t="s">
        <v>2633</v>
      </c>
      <c r="G2661" t="s">
        <v>2667</v>
      </c>
      <c r="H2661" t="s">
        <v>796</v>
      </c>
      <c r="I2661" t="s">
        <v>79</v>
      </c>
      <c r="P2661" t="s">
        <v>44</v>
      </c>
      <c r="U2661" t="str">
        <f>CONCATENATE(Parameter[[#This Row],[Use Case 1]],";",Parameter[[#This Row],[Use Case 2]],";",Parameter[[#This Row],[Use Case 3]],";",Parameter[[#This Row],[Use Case 4]],";",Parameter[[#This Row],[Use Case 5]],";")</f>
        <v>Kostenermittlung;;;;;</v>
      </c>
      <c r="V2661" t="s">
        <v>34</v>
      </c>
      <c r="W2661">
        <v>2022</v>
      </c>
      <c r="Y2661" t="s">
        <v>4661</v>
      </c>
      <c r="AD2661">
        <f t="shared" si="41"/>
        <v>2660</v>
      </c>
    </row>
    <row r="2662" spans="1:30" x14ac:dyDescent="0.3">
      <c r="A2662" t="s">
        <v>29</v>
      </c>
      <c r="B2662" t="s">
        <v>4602</v>
      </c>
      <c r="E2662" t="s">
        <v>30</v>
      </c>
      <c r="F2662" t="s">
        <v>2633</v>
      </c>
      <c r="G2662" t="s">
        <v>2667</v>
      </c>
      <c r="H2662" t="s">
        <v>2671</v>
      </c>
      <c r="I2662" t="s">
        <v>79</v>
      </c>
      <c r="P2662" t="s">
        <v>44</v>
      </c>
      <c r="U2662" t="str">
        <f>CONCATENATE(Parameter[[#This Row],[Use Case 1]],";",Parameter[[#This Row],[Use Case 2]],";",Parameter[[#This Row],[Use Case 3]],";",Parameter[[#This Row],[Use Case 4]],";",Parameter[[#This Row],[Use Case 5]],";")</f>
        <v>Kostenermittlung;;;;;</v>
      </c>
      <c r="V2662" t="s">
        <v>34</v>
      </c>
      <c r="W2662">
        <v>2022</v>
      </c>
      <c r="Y2662" t="s">
        <v>4661</v>
      </c>
      <c r="AD2662">
        <f t="shared" si="41"/>
        <v>2661</v>
      </c>
    </row>
    <row r="2663" spans="1:30" x14ac:dyDescent="0.3">
      <c r="A2663" t="s">
        <v>29</v>
      </c>
      <c r="B2663" t="s">
        <v>4602</v>
      </c>
      <c r="E2663" t="s">
        <v>30</v>
      </c>
      <c r="F2663" t="s">
        <v>2633</v>
      </c>
      <c r="G2663" t="s">
        <v>2667</v>
      </c>
      <c r="H2663" t="s">
        <v>2672</v>
      </c>
      <c r="I2663" t="s">
        <v>79</v>
      </c>
      <c r="P2663" t="s">
        <v>44</v>
      </c>
      <c r="U2663" t="str">
        <f>CONCATENATE(Parameter[[#This Row],[Use Case 1]],";",Parameter[[#This Row],[Use Case 2]],";",Parameter[[#This Row],[Use Case 3]],";",Parameter[[#This Row],[Use Case 4]],";",Parameter[[#This Row],[Use Case 5]],";")</f>
        <v>Kostenermittlung;;;;;</v>
      </c>
      <c r="V2663" t="s">
        <v>34</v>
      </c>
      <c r="W2663">
        <v>2022</v>
      </c>
      <c r="Y2663" t="s">
        <v>4661</v>
      </c>
      <c r="AD2663">
        <f t="shared" si="41"/>
        <v>2662</v>
      </c>
    </row>
    <row r="2664" spans="1:30" x14ac:dyDescent="0.3">
      <c r="A2664" t="s">
        <v>29</v>
      </c>
      <c r="B2664" t="s">
        <v>4602</v>
      </c>
      <c r="E2664" t="s">
        <v>30</v>
      </c>
      <c r="F2664" t="s">
        <v>2633</v>
      </c>
      <c r="G2664" t="s">
        <v>2667</v>
      </c>
      <c r="H2664" t="s">
        <v>2673</v>
      </c>
      <c r="I2664" t="s">
        <v>79</v>
      </c>
      <c r="P2664" t="s">
        <v>44</v>
      </c>
      <c r="U2664" t="str">
        <f>CONCATENATE(Parameter[[#This Row],[Use Case 1]],";",Parameter[[#This Row],[Use Case 2]],";",Parameter[[#This Row],[Use Case 3]],";",Parameter[[#This Row],[Use Case 4]],";",Parameter[[#This Row],[Use Case 5]],";")</f>
        <v>Kostenermittlung;;;;;</v>
      </c>
      <c r="V2664" t="s">
        <v>34</v>
      </c>
      <c r="W2664">
        <v>2022</v>
      </c>
      <c r="Y2664" t="s">
        <v>4661</v>
      </c>
      <c r="AD2664">
        <f t="shared" si="41"/>
        <v>2663</v>
      </c>
    </row>
    <row r="2665" spans="1:30" x14ac:dyDescent="0.3">
      <c r="A2665" t="s">
        <v>29</v>
      </c>
      <c r="B2665" t="s">
        <v>4602</v>
      </c>
      <c r="E2665" t="s">
        <v>30</v>
      </c>
      <c r="F2665" t="s">
        <v>2633</v>
      </c>
      <c r="G2665" t="s">
        <v>2667</v>
      </c>
      <c r="H2665" t="s">
        <v>2674</v>
      </c>
      <c r="I2665" t="s">
        <v>79</v>
      </c>
      <c r="P2665" t="s">
        <v>44</v>
      </c>
      <c r="U2665" t="str">
        <f>CONCATENATE(Parameter[[#This Row],[Use Case 1]],";",Parameter[[#This Row],[Use Case 2]],";",Parameter[[#This Row],[Use Case 3]],";",Parameter[[#This Row],[Use Case 4]],";",Parameter[[#This Row],[Use Case 5]],";")</f>
        <v>Kostenermittlung;;;;;</v>
      </c>
      <c r="V2665" t="s">
        <v>34</v>
      </c>
      <c r="W2665">
        <v>2022</v>
      </c>
      <c r="Y2665" t="s">
        <v>4661</v>
      </c>
      <c r="AD2665">
        <f t="shared" si="41"/>
        <v>2664</v>
      </c>
    </row>
    <row r="2666" spans="1:30" x14ac:dyDescent="0.3">
      <c r="A2666" t="s">
        <v>29</v>
      </c>
      <c r="B2666" t="s">
        <v>4602</v>
      </c>
      <c r="E2666" t="s">
        <v>30</v>
      </c>
      <c r="F2666" t="s">
        <v>2633</v>
      </c>
      <c r="G2666" t="s">
        <v>2667</v>
      </c>
      <c r="H2666" t="s">
        <v>2675</v>
      </c>
      <c r="I2666" t="s">
        <v>79</v>
      </c>
      <c r="P2666" t="s">
        <v>44</v>
      </c>
      <c r="U2666" t="str">
        <f>CONCATENATE(Parameter[[#This Row],[Use Case 1]],";",Parameter[[#This Row],[Use Case 2]],";",Parameter[[#This Row],[Use Case 3]],";",Parameter[[#This Row],[Use Case 4]],";",Parameter[[#This Row],[Use Case 5]],";")</f>
        <v>Kostenermittlung;;;;;</v>
      </c>
      <c r="V2666" t="s">
        <v>34</v>
      </c>
      <c r="W2666">
        <v>2022</v>
      </c>
      <c r="Y2666" t="s">
        <v>4661</v>
      </c>
      <c r="AD2666">
        <f t="shared" si="41"/>
        <v>2665</v>
      </c>
    </row>
    <row r="2667" spans="1:30" x14ac:dyDescent="0.3">
      <c r="A2667" t="s">
        <v>29</v>
      </c>
      <c r="B2667" t="s">
        <v>4602</v>
      </c>
      <c r="E2667" t="s">
        <v>30</v>
      </c>
      <c r="F2667" t="s">
        <v>2633</v>
      </c>
      <c r="G2667" t="s">
        <v>2667</v>
      </c>
      <c r="H2667" t="s">
        <v>2676</v>
      </c>
      <c r="I2667" t="s">
        <v>79</v>
      </c>
      <c r="P2667" t="s">
        <v>44</v>
      </c>
      <c r="U2667" t="str">
        <f>CONCATENATE(Parameter[[#This Row],[Use Case 1]],";",Parameter[[#This Row],[Use Case 2]],";",Parameter[[#This Row],[Use Case 3]],";",Parameter[[#This Row],[Use Case 4]],";",Parameter[[#This Row],[Use Case 5]],";")</f>
        <v>Kostenermittlung;;;;;</v>
      </c>
      <c r="V2667" t="s">
        <v>34</v>
      </c>
      <c r="W2667">
        <v>2022</v>
      </c>
      <c r="Y2667" t="s">
        <v>4661</v>
      </c>
      <c r="AD2667">
        <f t="shared" si="41"/>
        <v>2666</v>
      </c>
    </row>
    <row r="2668" spans="1:30" x14ac:dyDescent="0.3">
      <c r="A2668" t="s">
        <v>29</v>
      </c>
      <c r="B2668" t="s">
        <v>4602</v>
      </c>
      <c r="E2668" t="s">
        <v>30</v>
      </c>
      <c r="F2668" t="s">
        <v>2633</v>
      </c>
      <c r="G2668" t="s">
        <v>2667</v>
      </c>
      <c r="H2668" t="s">
        <v>2677</v>
      </c>
      <c r="I2668" t="s">
        <v>79</v>
      </c>
      <c r="P2668" t="s">
        <v>44</v>
      </c>
      <c r="U2668" t="str">
        <f>CONCATENATE(Parameter[[#This Row],[Use Case 1]],";",Parameter[[#This Row],[Use Case 2]],";",Parameter[[#This Row],[Use Case 3]],";",Parameter[[#This Row],[Use Case 4]],";",Parameter[[#This Row],[Use Case 5]],";")</f>
        <v>Kostenermittlung;;;;;</v>
      </c>
      <c r="V2668" t="s">
        <v>34</v>
      </c>
      <c r="W2668">
        <v>2022</v>
      </c>
      <c r="Y2668" t="s">
        <v>4661</v>
      </c>
      <c r="AD2668">
        <f t="shared" si="41"/>
        <v>2667</v>
      </c>
    </row>
    <row r="2669" spans="1:30" x14ac:dyDescent="0.3">
      <c r="A2669" t="s">
        <v>29</v>
      </c>
      <c r="B2669" t="s">
        <v>4602</v>
      </c>
      <c r="E2669" t="s">
        <v>30</v>
      </c>
      <c r="F2669" t="s">
        <v>2633</v>
      </c>
      <c r="G2669" t="s">
        <v>2667</v>
      </c>
      <c r="H2669" t="s">
        <v>2678</v>
      </c>
      <c r="I2669" t="s">
        <v>79</v>
      </c>
      <c r="P2669" t="s">
        <v>44</v>
      </c>
      <c r="U2669" t="str">
        <f>CONCATENATE(Parameter[[#This Row],[Use Case 1]],";",Parameter[[#This Row],[Use Case 2]],";",Parameter[[#This Row],[Use Case 3]],";",Parameter[[#This Row],[Use Case 4]],";",Parameter[[#This Row],[Use Case 5]],";")</f>
        <v>Kostenermittlung;;;;;</v>
      </c>
      <c r="V2669" t="s">
        <v>34</v>
      </c>
      <c r="W2669">
        <v>2022</v>
      </c>
      <c r="Y2669" t="s">
        <v>4661</v>
      </c>
      <c r="AD2669">
        <f t="shared" si="41"/>
        <v>2668</v>
      </c>
    </row>
    <row r="2670" spans="1:30" x14ac:dyDescent="0.3">
      <c r="A2670" t="s">
        <v>29</v>
      </c>
      <c r="B2670" t="s">
        <v>4602</v>
      </c>
      <c r="E2670" t="s">
        <v>30</v>
      </c>
      <c r="F2670" t="s">
        <v>2633</v>
      </c>
      <c r="G2670" t="s">
        <v>2667</v>
      </c>
      <c r="H2670" t="s">
        <v>2679</v>
      </c>
      <c r="I2670" t="s">
        <v>79</v>
      </c>
      <c r="P2670" t="s">
        <v>44</v>
      </c>
      <c r="U2670" t="str">
        <f>CONCATENATE(Parameter[[#This Row],[Use Case 1]],";",Parameter[[#This Row],[Use Case 2]],";",Parameter[[#This Row],[Use Case 3]],";",Parameter[[#This Row],[Use Case 4]],";",Parameter[[#This Row],[Use Case 5]],";")</f>
        <v>Kostenermittlung;;;;;</v>
      </c>
      <c r="V2670" t="s">
        <v>34</v>
      </c>
      <c r="W2670">
        <v>2022</v>
      </c>
      <c r="Y2670" t="s">
        <v>4661</v>
      </c>
      <c r="AD2670">
        <f t="shared" si="41"/>
        <v>2669</v>
      </c>
    </row>
    <row r="2671" spans="1:30" x14ac:dyDescent="0.3">
      <c r="A2671" t="s">
        <v>29</v>
      </c>
      <c r="B2671" t="s">
        <v>4602</v>
      </c>
      <c r="E2671" t="s">
        <v>30</v>
      </c>
      <c r="F2671" t="s">
        <v>2633</v>
      </c>
      <c r="G2671" t="s">
        <v>2667</v>
      </c>
      <c r="H2671" t="s">
        <v>3040</v>
      </c>
      <c r="I2671" t="s">
        <v>79</v>
      </c>
      <c r="P2671" t="s">
        <v>44</v>
      </c>
      <c r="U2671" t="str">
        <f>CONCATENATE(Parameter[[#This Row],[Use Case 1]],";",Parameter[[#This Row],[Use Case 2]],";",Parameter[[#This Row],[Use Case 3]],";",Parameter[[#This Row],[Use Case 4]],";",Parameter[[#This Row],[Use Case 5]],";")</f>
        <v>Kostenermittlung;;;;;</v>
      </c>
      <c r="V2671" t="s">
        <v>34</v>
      </c>
      <c r="W2671">
        <v>2022</v>
      </c>
      <c r="Y2671" t="s">
        <v>4661</v>
      </c>
      <c r="AD2671">
        <f t="shared" si="41"/>
        <v>2670</v>
      </c>
    </row>
    <row r="2672" spans="1:30" x14ac:dyDescent="0.3">
      <c r="A2672" t="s">
        <v>29</v>
      </c>
      <c r="B2672" t="s">
        <v>4602</v>
      </c>
      <c r="E2672" t="s">
        <v>30</v>
      </c>
      <c r="F2672" t="s">
        <v>2633</v>
      </c>
      <c r="G2672" t="s">
        <v>2667</v>
      </c>
      <c r="H2672" t="s">
        <v>114</v>
      </c>
      <c r="I2672" t="s">
        <v>79</v>
      </c>
      <c r="P2672" t="s">
        <v>44</v>
      </c>
      <c r="U2672" t="str">
        <f>CONCATENATE(Parameter[[#This Row],[Use Case 1]],";",Parameter[[#This Row],[Use Case 2]],";",Parameter[[#This Row],[Use Case 3]],";",Parameter[[#This Row],[Use Case 4]],";",Parameter[[#This Row],[Use Case 5]],";")</f>
        <v>Kostenermittlung;;;;;</v>
      </c>
      <c r="V2672" t="s">
        <v>34</v>
      </c>
      <c r="W2672">
        <v>2022</v>
      </c>
      <c r="Y2672" t="s">
        <v>4661</v>
      </c>
      <c r="AD2672">
        <f t="shared" si="41"/>
        <v>2671</v>
      </c>
    </row>
    <row r="2673" spans="1:30" x14ac:dyDescent="0.3">
      <c r="A2673" t="s">
        <v>29</v>
      </c>
      <c r="B2673" t="s">
        <v>4602</v>
      </c>
      <c r="E2673" t="s">
        <v>30</v>
      </c>
      <c r="F2673" t="s">
        <v>2633</v>
      </c>
      <c r="G2673" t="s">
        <v>2680</v>
      </c>
      <c r="H2673"/>
      <c r="I2673" t="s">
        <v>37</v>
      </c>
      <c r="J2673" t="s">
        <v>2682</v>
      </c>
      <c r="K2673" t="s">
        <v>38</v>
      </c>
      <c r="L2673" t="s">
        <v>2681</v>
      </c>
      <c r="M2673" t="s">
        <v>41</v>
      </c>
      <c r="N2673" t="s">
        <v>55</v>
      </c>
      <c r="O2673" t="s">
        <v>43</v>
      </c>
      <c r="P2673" t="s">
        <v>44</v>
      </c>
      <c r="U2673" t="str">
        <f>CONCATENATE(Parameter[[#This Row],[Use Case 1]],";",Parameter[[#This Row],[Use Case 2]],";",Parameter[[#This Row],[Use Case 3]],";",Parameter[[#This Row],[Use Case 4]],";",Parameter[[#This Row],[Use Case 5]],";")</f>
        <v>Kostenermittlung;;;;;</v>
      </c>
      <c r="V2673" t="s">
        <v>34</v>
      </c>
      <c r="W2673">
        <v>2022</v>
      </c>
      <c r="Y2673" t="s">
        <v>4661</v>
      </c>
      <c r="Z2673" t="str">
        <f>"Asi_"&amp;MID(J2673,3,40)</f>
        <v>Asi_ColorPattern</v>
      </c>
      <c r="AD2673">
        <f t="shared" si="41"/>
        <v>2672</v>
      </c>
    </row>
    <row r="2674" spans="1:30" x14ac:dyDescent="0.3">
      <c r="A2674" t="s">
        <v>29</v>
      </c>
      <c r="B2674" t="s">
        <v>4602</v>
      </c>
      <c r="E2674" t="s">
        <v>30</v>
      </c>
      <c r="F2674" t="s">
        <v>2633</v>
      </c>
      <c r="G2674" t="s">
        <v>2683</v>
      </c>
      <c r="H2674"/>
      <c r="I2674" t="s">
        <v>37</v>
      </c>
      <c r="J2674" t="s">
        <v>2685</v>
      </c>
      <c r="K2674" t="s">
        <v>74</v>
      </c>
      <c r="L2674" t="s">
        <v>2684</v>
      </c>
      <c r="M2674" t="s">
        <v>41</v>
      </c>
      <c r="N2674" t="s">
        <v>55</v>
      </c>
      <c r="O2674" t="s">
        <v>43</v>
      </c>
      <c r="P2674" t="s">
        <v>44</v>
      </c>
      <c r="U2674" t="str">
        <f>CONCATENATE(Parameter[[#This Row],[Use Case 1]],";",Parameter[[#This Row],[Use Case 2]],";",Parameter[[#This Row],[Use Case 3]],";",Parameter[[#This Row],[Use Case 4]],";",Parameter[[#This Row],[Use Case 5]],";")</f>
        <v>Kostenermittlung;;;;;</v>
      </c>
      <c r="V2674" t="s">
        <v>34</v>
      </c>
      <c r="W2674">
        <v>2022</v>
      </c>
      <c r="Y2674" t="s">
        <v>4661</v>
      </c>
      <c r="Z2674" t="s">
        <v>2686</v>
      </c>
      <c r="AD2674">
        <f t="shared" si="41"/>
        <v>2673</v>
      </c>
    </row>
    <row r="2675" spans="1:30" x14ac:dyDescent="0.3">
      <c r="A2675" t="s">
        <v>29</v>
      </c>
      <c r="B2675" t="s">
        <v>4602</v>
      </c>
      <c r="E2675" t="s">
        <v>30</v>
      </c>
      <c r="F2675" t="s">
        <v>2633</v>
      </c>
      <c r="G2675" t="s">
        <v>2683</v>
      </c>
      <c r="H2675" t="s">
        <v>115</v>
      </c>
      <c r="I2675" t="s">
        <v>79</v>
      </c>
      <c r="P2675" t="s">
        <v>44</v>
      </c>
      <c r="U2675" t="str">
        <f>CONCATENATE(Parameter[[#This Row],[Use Case 1]],";",Parameter[[#This Row],[Use Case 2]],";",Parameter[[#This Row],[Use Case 3]],";",Parameter[[#This Row],[Use Case 4]],";",Parameter[[#This Row],[Use Case 5]],";")</f>
        <v>Kostenermittlung;;;;;</v>
      </c>
      <c r="V2675" t="s">
        <v>34</v>
      </c>
      <c r="W2675">
        <v>2022</v>
      </c>
      <c r="Y2675" t="s">
        <v>4661</v>
      </c>
      <c r="AD2675">
        <f t="shared" si="41"/>
        <v>2674</v>
      </c>
    </row>
    <row r="2676" spans="1:30" x14ac:dyDescent="0.3">
      <c r="A2676" t="s">
        <v>29</v>
      </c>
      <c r="B2676" t="s">
        <v>4602</v>
      </c>
      <c r="E2676" t="s">
        <v>30</v>
      </c>
      <c r="F2676" t="s">
        <v>2633</v>
      </c>
      <c r="G2676" t="s">
        <v>2683</v>
      </c>
      <c r="H2676" t="s">
        <v>1686</v>
      </c>
      <c r="I2676" t="s">
        <v>79</v>
      </c>
      <c r="P2676" t="s">
        <v>44</v>
      </c>
      <c r="U2676" t="str">
        <f>CONCATENATE(Parameter[[#This Row],[Use Case 1]],";",Parameter[[#This Row],[Use Case 2]],";",Parameter[[#This Row],[Use Case 3]],";",Parameter[[#This Row],[Use Case 4]],";",Parameter[[#This Row],[Use Case 5]],";")</f>
        <v>Kostenermittlung;;;;;</v>
      </c>
      <c r="V2676" t="s">
        <v>34</v>
      </c>
      <c r="W2676">
        <v>2022</v>
      </c>
      <c r="Y2676" t="s">
        <v>4661</v>
      </c>
      <c r="AD2676">
        <f t="shared" si="41"/>
        <v>2675</v>
      </c>
    </row>
    <row r="2677" spans="1:30" x14ac:dyDescent="0.3">
      <c r="A2677" t="s">
        <v>29</v>
      </c>
      <c r="B2677" t="s">
        <v>4602</v>
      </c>
      <c r="E2677" t="s">
        <v>30</v>
      </c>
      <c r="F2677" t="s">
        <v>2633</v>
      </c>
      <c r="G2677" t="s">
        <v>2683</v>
      </c>
      <c r="H2677" t="s">
        <v>2687</v>
      </c>
      <c r="I2677" t="s">
        <v>79</v>
      </c>
      <c r="P2677" t="s">
        <v>44</v>
      </c>
      <c r="U2677" t="str">
        <f>CONCATENATE(Parameter[[#This Row],[Use Case 1]],";",Parameter[[#This Row],[Use Case 2]],";",Parameter[[#This Row],[Use Case 3]],";",Parameter[[#This Row],[Use Case 4]],";",Parameter[[#This Row],[Use Case 5]],";")</f>
        <v>Kostenermittlung;;;;;</v>
      </c>
      <c r="V2677" t="s">
        <v>34</v>
      </c>
      <c r="W2677">
        <v>2022</v>
      </c>
      <c r="Y2677" t="s">
        <v>4661</v>
      </c>
      <c r="AD2677">
        <f t="shared" si="41"/>
        <v>2676</v>
      </c>
    </row>
    <row r="2678" spans="1:30" x14ac:dyDescent="0.3">
      <c r="A2678" t="s">
        <v>29</v>
      </c>
      <c r="B2678" t="s">
        <v>4602</v>
      </c>
      <c r="E2678" t="s">
        <v>30</v>
      </c>
      <c r="F2678" t="s">
        <v>2633</v>
      </c>
      <c r="G2678" t="s">
        <v>2683</v>
      </c>
      <c r="H2678" t="s">
        <v>2688</v>
      </c>
      <c r="I2678" t="s">
        <v>79</v>
      </c>
      <c r="P2678" t="s">
        <v>44</v>
      </c>
      <c r="U2678" t="str">
        <f>CONCATENATE(Parameter[[#This Row],[Use Case 1]],";",Parameter[[#This Row],[Use Case 2]],";",Parameter[[#This Row],[Use Case 3]],";",Parameter[[#This Row],[Use Case 4]],";",Parameter[[#This Row],[Use Case 5]],";")</f>
        <v>Kostenermittlung;;;;;</v>
      </c>
      <c r="V2678" t="s">
        <v>34</v>
      </c>
      <c r="W2678">
        <v>2022</v>
      </c>
      <c r="Y2678" t="s">
        <v>4661</v>
      </c>
      <c r="AD2678">
        <f t="shared" si="41"/>
        <v>2677</v>
      </c>
    </row>
    <row r="2679" spans="1:30" x14ac:dyDescent="0.3">
      <c r="A2679" t="s">
        <v>29</v>
      </c>
      <c r="B2679" t="s">
        <v>4602</v>
      </c>
      <c r="E2679" t="s">
        <v>30</v>
      </c>
      <c r="F2679" t="s">
        <v>2633</v>
      </c>
      <c r="G2679" t="s">
        <v>2683</v>
      </c>
      <c r="H2679" t="s">
        <v>2689</v>
      </c>
      <c r="I2679" t="s">
        <v>79</v>
      </c>
      <c r="P2679" t="s">
        <v>44</v>
      </c>
      <c r="U2679" t="str">
        <f>CONCATENATE(Parameter[[#This Row],[Use Case 1]],";",Parameter[[#This Row],[Use Case 2]],";",Parameter[[#This Row],[Use Case 3]],";",Parameter[[#This Row],[Use Case 4]],";",Parameter[[#This Row],[Use Case 5]],";")</f>
        <v>Kostenermittlung;;;;;</v>
      </c>
      <c r="V2679" t="s">
        <v>34</v>
      </c>
      <c r="W2679">
        <v>2022</v>
      </c>
      <c r="Y2679" t="s">
        <v>4661</v>
      </c>
      <c r="AD2679">
        <f t="shared" si="41"/>
        <v>2678</v>
      </c>
    </row>
    <row r="2680" spans="1:30" x14ac:dyDescent="0.3">
      <c r="A2680" t="s">
        <v>29</v>
      </c>
      <c r="B2680" t="s">
        <v>4602</v>
      </c>
      <c r="E2680" t="s">
        <v>30</v>
      </c>
      <c r="F2680" t="s">
        <v>2633</v>
      </c>
      <c r="G2680" t="s">
        <v>2683</v>
      </c>
      <c r="H2680" t="s">
        <v>2690</v>
      </c>
      <c r="I2680" t="s">
        <v>79</v>
      </c>
      <c r="P2680" t="s">
        <v>44</v>
      </c>
      <c r="U2680" t="str">
        <f>CONCATENATE(Parameter[[#This Row],[Use Case 1]],";",Parameter[[#This Row],[Use Case 2]],";",Parameter[[#This Row],[Use Case 3]],";",Parameter[[#This Row],[Use Case 4]],";",Parameter[[#This Row],[Use Case 5]],";")</f>
        <v>Kostenermittlung;;;;;</v>
      </c>
      <c r="V2680" t="s">
        <v>34</v>
      </c>
      <c r="W2680">
        <v>2022</v>
      </c>
      <c r="Y2680" t="s">
        <v>4661</v>
      </c>
      <c r="AD2680">
        <f t="shared" si="41"/>
        <v>2679</v>
      </c>
    </row>
    <row r="2681" spans="1:30" x14ac:dyDescent="0.3">
      <c r="A2681" t="s">
        <v>29</v>
      </c>
      <c r="B2681" t="s">
        <v>4602</v>
      </c>
      <c r="E2681" t="s">
        <v>30</v>
      </c>
      <c r="F2681" t="s">
        <v>2633</v>
      </c>
      <c r="G2681" t="s">
        <v>2683</v>
      </c>
      <c r="H2681" t="s">
        <v>2691</v>
      </c>
      <c r="I2681" t="s">
        <v>79</v>
      </c>
      <c r="P2681" t="s">
        <v>44</v>
      </c>
      <c r="U2681" t="str">
        <f>CONCATENATE(Parameter[[#This Row],[Use Case 1]],";",Parameter[[#This Row],[Use Case 2]],";",Parameter[[#This Row],[Use Case 3]],";",Parameter[[#This Row],[Use Case 4]],";",Parameter[[#This Row],[Use Case 5]],";")</f>
        <v>Kostenermittlung;;;;;</v>
      </c>
      <c r="V2681" t="s">
        <v>34</v>
      </c>
      <c r="W2681">
        <v>2022</v>
      </c>
      <c r="Y2681" t="s">
        <v>4661</v>
      </c>
      <c r="AD2681">
        <f t="shared" si="41"/>
        <v>2680</v>
      </c>
    </row>
    <row r="2682" spans="1:30" x14ac:dyDescent="0.3">
      <c r="A2682" t="s">
        <v>29</v>
      </c>
      <c r="B2682" t="s">
        <v>4602</v>
      </c>
      <c r="E2682" t="s">
        <v>30</v>
      </c>
      <c r="F2682" t="s">
        <v>2633</v>
      </c>
      <c r="G2682" t="s">
        <v>2683</v>
      </c>
      <c r="H2682" t="s">
        <v>2692</v>
      </c>
      <c r="I2682" t="s">
        <v>79</v>
      </c>
      <c r="P2682" t="s">
        <v>44</v>
      </c>
      <c r="U2682" t="str">
        <f>CONCATENATE(Parameter[[#This Row],[Use Case 1]],";",Parameter[[#This Row],[Use Case 2]],";",Parameter[[#This Row],[Use Case 3]],";",Parameter[[#This Row],[Use Case 4]],";",Parameter[[#This Row],[Use Case 5]],";")</f>
        <v>Kostenermittlung;;;;;</v>
      </c>
      <c r="V2682" t="s">
        <v>34</v>
      </c>
      <c r="W2682">
        <v>2022</v>
      </c>
      <c r="Y2682" t="s">
        <v>4661</v>
      </c>
      <c r="AD2682">
        <f t="shared" si="41"/>
        <v>2681</v>
      </c>
    </row>
    <row r="2683" spans="1:30" x14ac:dyDescent="0.3">
      <c r="A2683" t="s">
        <v>29</v>
      </c>
      <c r="B2683" t="s">
        <v>4602</v>
      </c>
      <c r="E2683" t="s">
        <v>30</v>
      </c>
      <c r="F2683" t="s">
        <v>2633</v>
      </c>
      <c r="G2683" t="s">
        <v>2683</v>
      </c>
      <c r="H2683" t="s">
        <v>2693</v>
      </c>
      <c r="I2683" t="s">
        <v>79</v>
      </c>
      <c r="P2683" t="s">
        <v>44</v>
      </c>
      <c r="U2683" t="str">
        <f>CONCATENATE(Parameter[[#This Row],[Use Case 1]],";",Parameter[[#This Row],[Use Case 2]],";",Parameter[[#This Row],[Use Case 3]],";",Parameter[[#This Row],[Use Case 4]],";",Parameter[[#This Row],[Use Case 5]],";")</f>
        <v>Kostenermittlung;;;;;</v>
      </c>
      <c r="V2683" t="s">
        <v>34</v>
      </c>
      <c r="W2683">
        <v>2022</v>
      </c>
      <c r="Y2683" t="s">
        <v>4661</v>
      </c>
      <c r="AD2683">
        <f t="shared" si="41"/>
        <v>2682</v>
      </c>
    </row>
    <row r="2684" spans="1:30" x14ac:dyDescent="0.3">
      <c r="A2684" t="s">
        <v>29</v>
      </c>
      <c r="B2684" t="s">
        <v>4602</v>
      </c>
      <c r="E2684" t="s">
        <v>30</v>
      </c>
      <c r="F2684" t="s">
        <v>2633</v>
      </c>
      <c r="G2684" t="s">
        <v>2683</v>
      </c>
      <c r="H2684" t="s">
        <v>2694</v>
      </c>
      <c r="I2684" t="s">
        <v>79</v>
      </c>
      <c r="P2684" t="s">
        <v>44</v>
      </c>
      <c r="U2684" t="str">
        <f>CONCATENATE(Parameter[[#This Row],[Use Case 1]],";",Parameter[[#This Row],[Use Case 2]],";",Parameter[[#This Row],[Use Case 3]],";",Parameter[[#This Row],[Use Case 4]],";",Parameter[[#This Row],[Use Case 5]],";")</f>
        <v>Kostenermittlung;;;;;</v>
      </c>
      <c r="V2684" t="s">
        <v>34</v>
      </c>
      <c r="W2684">
        <v>2022</v>
      </c>
      <c r="Y2684" t="s">
        <v>4661</v>
      </c>
      <c r="AD2684">
        <f t="shared" si="41"/>
        <v>2683</v>
      </c>
    </row>
    <row r="2685" spans="1:30" x14ac:dyDescent="0.3">
      <c r="A2685" t="s">
        <v>29</v>
      </c>
      <c r="B2685" t="s">
        <v>4602</v>
      </c>
      <c r="E2685" t="s">
        <v>30</v>
      </c>
      <c r="F2685" t="s">
        <v>2633</v>
      </c>
      <c r="G2685" t="s">
        <v>2683</v>
      </c>
      <c r="H2685" t="s">
        <v>2695</v>
      </c>
      <c r="I2685" t="s">
        <v>79</v>
      </c>
      <c r="P2685" t="s">
        <v>44</v>
      </c>
      <c r="U2685" t="str">
        <f>CONCATENATE(Parameter[[#This Row],[Use Case 1]],";",Parameter[[#This Row],[Use Case 2]],";",Parameter[[#This Row],[Use Case 3]],";",Parameter[[#This Row],[Use Case 4]],";",Parameter[[#This Row],[Use Case 5]],";")</f>
        <v>Kostenermittlung;;;;;</v>
      </c>
      <c r="V2685" t="s">
        <v>34</v>
      </c>
      <c r="W2685">
        <v>2022</v>
      </c>
      <c r="Y2685" t="s">
        <v>4661</v>
      </c>
      <c r="AD2685">
        <f t="shared" si="41"/>
        <v>2684</v>
      </c>
    </row>
    <row r="2686" spans="1:30" x14ac:dyDescent="0.3">
      <c r="A2686" t="s">
        <v>29</v>
      </c>
      <c r="B2686" t="s">
        <v>4602</v>
      </c>
      <c r="E2686" t="s">
        <v>30</v>
      </c>
      <c r="F2686" t="s">
        <v>2633</v>
      </c>
      <c r="G2686" t="s">
        <v>2683</v>
      </c>
      <c r="H2686" t="s">
        <v>2696</v>
      </c>
      <c r="I2686" t="s">
        <v>79</v>
      </c>
      <c r="P2686" t="s">
        <v>44</v>
      </c>
      <c r="U2686" t="str">
        <f>CONCATENATE(Parameter[[#This Row],[Use Case 1]],";",Parameter[[#This Row],[Use Case 2]],";",Parameter[[#This Row],[Use Case 3]],";",Parameter[[#This Row],[Use Case 4]],";",Parameter[[#This Row],[Use Case 5]],";")</f>
        <v>Kostenermittlung;;;;;</v>
      </c>
      <c r="V2686" t="s">
        <v>34</v>
      </c>
      <c r="W2686">
        <v>2022</v>
      </c>
      <c r="Y2686" t="s">
        <v>4661</v>
      </c>
      <c r="AD2686">
        <f t="shared" si="41"/>
        <v>2685</v>
      </c>
    </row>
    <row r="2687" spans="1:30" x14ac:dyDescent="0.3">
      <c r="A2687" t="s">
        <v>29</v>
      </c>
      <c r="B2687" t="s">
        <v>4602</v>
      </c>
      <c r="E2687" t="s">
        <v>30</v>
      </c>
      <c r="F2687" t="s">
        <v>2633</v>
      </c>
      <c r="G2687" t="s">
        <v>2683</v>
      </c>
      <c r="H2687" t="s">
        <v>2697</v>
      </c>
      <c r="I2687" t="s">
        <v>79</v>
      </c>
      <c r="P2687" t="s">
        <v>44</v>
      </c>
      <c r="U2687" t="str">
        <f>CONCATENATE(Parameter[[#This Row],[Use Case 1]],";",Parameter[[#This Row],[Use Case 2]],";",Parameter[[#This Row],[Use Case 3]],";",Parameter[[#This Row],[Use Case 4]],";",Parameter[[#This Row],[Use Case 5]],";")</f>
        <v>Kostenermittlung;;;;;</v>
      </c>
      <c r="V2687" t="s">
        <v>34</v>
      </c>
      <c r="W2687">
        <v>2022</v>
      </c>
      <c r="Y2687" t="s">
        <v>4661</v>
      </c>
      <c r="AD2687">
        <f t="shared" si="41"/>
        <v>2686</v>
      </c>
    </row>
    <row r="2688" spans="1:30" x14ac:dyDescent="0.3">
      <c r="A2688" t="s">
        <v>29</v>
      </c>
      <c r="B2688" t="s">
        <v>4602</v>
      </c>
      <c r="E2688" t="s">
        <v>30</v>
      </c>
      <c r="F2688" t="s">
        <v>2633</v>
      </c>
      <c r="G2688" t="s">
        <v>2683</v>
      </c>
      <c r="H2688" t="s">
        <v>2698</v>
      </c>
      <c r="I2688" t="s">
        <v>79</v>
      </c>
      <c r="P2688" t="s">
        <v>44</v>
      </c>
      <c r="U2688" t="str">
        <f>CONCATENATE(Parameter[[#This Row],[Use Case 1]],";",Parameter[[#This Row],[Use Case 2]],";",Parameter[[#This Row],[Use Case 3]],";",Parameter[[#This Row],[Use Case 4]],";",Parameter[[#This Row],[Use Case 5]],";")</f>
        <v>Kostenermittlung;;;;;</v>
      </c>
      <c r="V2688" t="s">
        <v>34</v>
      </c>
      <c r="W2688">
        <v>2022</v>
      </c>
      <c r="Y2688" t="s">
        <v>4661</v>
      </c>
      <c r="AD2688">
        <f t="shared" si="41"/>
        <v>2687</v>
      </c>
    </row>
    <row r="2689" spans="1:30" x14ac:dyDescent="0.3">
      <c r="A2689" t="s">
        <v>29</v>
      </c>
      <c r="B2689" t="s">
        <v>4602</v>
      </c>
      <c r="E2689" t="s">
        <v>30</v>
      </c>
      <c r="F2689" t="s">
        <v>2633</v>
      </c>
      <c r="G2689" t="s">
        <v>2683</v>
      </c>
      <c r="H2689" t="s">
        <v>2699</v>
      </c>
      <c r="I2689" t="s">
        <v>79</v>
      </c>
      <c r="P2689" t="s">
        <v>44</v>
      </c>
      <c r="U2689" t="str">
        <f>CONCATENATE(Parameter[[#This Row],[Use Case 1]],";",Parameter[[#This Row],[Use Case 2]],";",Parameter[[#This Row],[Use Case 3]],";",Parameter[[#This Row],[Use Case 4]],";",Parameter[[#This Row],[Use Case 5]],";")</f>
        <v>Kostenermittlung;;;;;</v>
      </c>
      <c r="V2689" t="s">
        <v>34</v>
      </c>
      <c r="W2689">
        <v>2022</v>
      </c>
      <c r="Y2689" t="s">
        <v>4661</v>
      </c>
      <c r="AD2689">
        <f t="shared" si="41"/>
        <v>2688</v>
      </c>
    </row>
    <row r="2690" spans="1:30" x14ac:dyDescent="0.3">
      <c r="A2690" t="s">
        <v>29</v>
      </c>
      <c r="B2690" t="s">
        <v>4602</v>
      </c>
      <c r="E2690" t="s">
        <v>30</v>
      </c>
      <c r="F2690" t="s">
        <v>2633</v>
      </c>
      <c r="G2690" t="s">
        <v>2683</v>
      </c>
      <c r="H2690" t="s">
        <v>2700</v>
      </c>
      <c r="I2690" t="s">
        <v>79</v>
      </c>
      <c r="P2690" t="s">
        <v>44</v>
      </c>
      <c r="U2690" t="str">
        <f>CONCATENATE(Parameter[[#This Row],[Use Case 1]],";",Parameter[[#This Row],[Use Case 2]],";",Parameter[[#This Row],[Use Case 3]],";",Parameter[[#This Row],[Use Case 4]],";",Parameter[[#This Row],[Use Case 5]],";")</f>
        <v>Kostenermittlung;;;;;</v>
      </c>
      <c r="V2690" t="s">
        <v>34</v>
      </c>
      <c r="W2690">
        <v>2022</v>
      </c>
      <c r="Y2690" t="s">
        <v>4661</v>
      </c>
      <c r="AD2690">
        <f t="shared" si="41"/>
        <v>2689</v>
      </c>
    </row>
    <row r="2691" spans="1:30" x14ac:dyDescent="0.3">
      <c r="A2691" t="s">
        <v>29</v>
      </c>
      <c r="B2691" t="s">
        <v>4602</v>
      </c>
      <c r="E2691" t="s">
        <v>30</v>
      </c>
      <c r="F2691" t="s">
        <v>2633</v>
      </c>
      <c r="G2691" t="s">
        <v>2683</v>
      </c>
      <c r="H2691" t="s">
        <v>2701</v>
      </c>
      <c r="I2691" t="s">
        <v>79</v>
      </c>
      <c r="P2691" t="s">
        <v>44</v>
      </c>
      <c r="U2691" t="str">
        <f>CONCATENATE(Parameter[[#This Row],[Use Case 1]],";",Parameter[[#This Row],[Use Case 2]],";",Parameter[[#This Row],[Use Case 3]],";",Parameter[[#This Row],[Use Case 4]],";",Parameter[[#This Row],[Use Case 5]],";")</f>
        <v>Kostenermittlung;;;;;</v>
      </c>
      <c r="V2691" t="s">
        <v>34</v>
      </c>
      <c r="W2691">
        <v>2022</v>
      </c>
      <c r="Y2691" t="s">
        <v>4661</v>
      </c>
      <c r="AD2691">
        <f t="shared" si="41"/>
        <v>2690</v>
      </c>
    </row>
    <row r="2692" spans="1:30" x14ac:dyDescent="0.3">
      <c r="A2692" t="s">
        <v>29</v>
      </c>
      <c r="B2692" t="s">
        <v>4602</v>
      </c>
      <c r="E2692" t="s">
        <v>30</v>
      </c>
      <c r="F2692" t="s">
        <v>2633</v>
      </c>
      <c r="G2692" t="s">
        <v>2683</v>
      </c>
      <c r="H2692" t="s">
        <v>3040</v>
      </c>
      <c r="I2692" t="s">
        <v>79</v>
      </c>
      <c r="P2692" t="s">
        <v>44</v>
      </c>
      <c r="U2692" t="str">
        <f>CONCATENATE(Parameter[[#This Row],[Use Case 1]],";",Parameter[[#This Row],[Use Case 2]],";",Parameter[[#This Row],[Use Case 3]],";",Parameter[[#This Row],[Use Case 4]],";",Parameter[[#This Row],[Use Case 5]],";")</f>
        <v>Kostenermittlung;;;;;</v>
      </c>
      <c r="V2692" t="s">
        <v>34</v>
      </c>
      <c r="W2692">
        <v>2022</v>
      </c>
      <c r="Y2692" t="s">
        <v>4661</v>
      </c>
      <c r="AD2692">
        <f t="shared" ref="AD2692:AD2755" si="42">AD2691+1</f>
        <v>2691</v>
      </c>
    </row>
    <row r="2693" spans="1:30" x14ac:dyDescent="0.3">
      <c r="A2693" t="s">
        <v>29</v>
      </c>
      <c r="B2693" t="s">
        <v>4602</v>
      </c>
      <c r="E2693" t="s">
        <v>30</v>
      </c>
      <c r="F2693" t="s">
        <v>2633</v>
      </c>
      <c r="G2693" t="s">
        <v>2683</v>
      </c>
      <c r="H2693" t="s">
        <v>114</v>
      </c>
      <c r="I2693" t="s">
        <v>79</v>
      </c>
      <c r="P2693" t="s">
        <v>44</v>
      </c>
      <c r="U2693" t="str">
        <f>CONCATENATE(Parameter[[#This Row],[Use Case 1]],";",Parameter[[#This Row],[Use Case 2]],";",Parameter[[#This Row],[Use Case 3]],";",Parameter[[#This Row],[Use Case 4]],";",Parameter[[#This Row],[Use Case 5]],";")</f>
        <v>Kostenermittlung;;;;;</v>
      </c>
      <c r="V2693" t="s">
        <v>34</v>
      </c>
      <c r="W2693">
        <v>2022</v>
      </c>
      <c r="Y2693" t="s">
        <v>4661</v>
      </c>
      <c r="AD2693">
        <f t="shared" si="42"/>
        <v>2692</v>
      </c>
    </row>
    <row r="2694" spans="1:30" x14ac:dyDescent="0.3">
      <c r="A2694" t="s">
        <v>29</v>
      </c>
      <c r="B2694" t="s">
        <v>4602</v>
      </c>
      <c r="E2694" t="s">
        <v>30</v>
      </c>
      <c r="F2694" t="s">
        <v>2633</v>
      </c>
      <c r="G2694" t="s">
        <v>2702</v>
      </c>
      <c r="H2694"/>
      <c r="I2694" t="s">
        <v>37</v>
      </c>
      <c r="J2694" t="s">
        <v>2703</v>
      </c>
      <c r="K2694" t="s">
        <v>38</v>
      </c>
      <c r="L2694" t="s">
        <v>1280</v>
      </c>
      <c r="M2694" t="s">
        <v>41</v>
      </c>
      <c r="N2694" t="s">
        <v>55</v>
      </c>
      <c r="O2694" t="s">
        <v>43</v>
      </c>
      <c r="P2694" t="s">
        <v>44</v>
      </c>
      <c r="U2694" t="str">
        <f>CONCATENATE(Parameter[[#This Row],[Use Case 1]],";",Parameter[[#This Row],[Use Case 2]],";",Parameter[[#This Row],[Use Case 3]],";",Parameter[[#This Row],[Use Case 4]],";",Parameter[[#This Row],[Use Case 5]],";")</f>
        <v>Kostenermittlung;;;;;</v>
      </c>
      <c r="V2694" t="s">
        <v>34</v>
      </c>
      <c r="W2694">
        <v>2022</v>
      </c>
      <c r="Y2694" t="s">
        <v>4661</v>
      </c>
      <c r="Z2694" t="str">
        <f>"Asi_"&amp;MID(J2694,3,40)</f>
        <v>Asi_ManufacturerUnitLining</v>
      </c>
      <c r="AD2694">
        <f t="shared" si="42"/>
        <v>2693</v>
      </c>
    </row>
    <row r="2695" spans="1:30" x14ac:dyDescent="0.3">
      <c r="A2695" t="s">
        <v>29</v>
      </c>
      <c r="B2695" t="s">
        <v>4602</v>
      </c>
      <c r="E2695" t="s">
        <v>30</v>
      </c>
      <c r="F2695" t="s">
        <v>2633</v>
      </c>
      <c r="G2695" t="s">
        <v>2704</v>
      </c>
      <c r="H2695"/>
      <c r="I2695" t="s">
        <v>37</v>
      </c>
      <c r="J2695" t="s">
        <v>2706</v>
      </c>
      <c r="K2695" t="s">
        <v>74</v>
      </c>
      <c r="L2695" t="s">
        <v>2705</v>
      </c>
      <c r="M2695" t="s">
        <v>41</v>
      </c>
      <c r="N2695" t="s">
        <v>55</v>
      </c>
      <c r="O2695" t="s">
        <v>43</v>
      </c>
      <c r="P2695" t="s">
        <v>44</v>
      </c>
      <c r="U2695" t="str">
        <f>CONCATENATE(Parameter[[#This Row],[Use Case 1]],";",Parameter[[#This Row],[Use Case 2]],";",Parameter[[#This Row],[Use Case 3]],";",Parameter[[#This Row],[Use Case 4]],";",Parameter[[#This Row],[Use Case 5]],";")</f>
        <v>Kostenermittlung;;;;;</v>
      </c>
      <c r="V2695" t="s">
        <v>34</v>
      </c>
      <c r="W2695">
        <v>2022</v>
      </c>
      <c r="Y2695" t="s">
        <v>4661</v>
      </c>
      <c r="Z2695" t="s">
        <v>2707</v>
      </c>
      <c r="AD2695">
        <f t="shared" si="42"/>
        <v>2694</v>
      </c>
    </row>
    <row r="2696" spans="1:30" x14ac:dyDescent="0.3">
      <c r="A2696" t="s">
        <v>29</v>
      </c>
      <c r="B2696" t="s">
        <v>4602</v>
      </c>
      <c r="E2696" t="s">
        <v>30</v>
      </c>
      <c r="F2696" t="s">
        <v>2633</v>
      </c>
      <c r="G2696" t="s">
        <v>2704</v>
      </c>
      <c r="H2696" t="s">
        <v>115</v>
      </c>
      <c r="I2696" t="s">
        <v>79</v>
      </c>
      <c r="P2696" t="s">
        <v>44</v>
      </c>
      <c r="U2696" t="str">
        <f>CONCATENATE(Parameter[[#This Row],[Use Case 1]],";",Parameter[[#This Row],[Use Case 2]],";",Parameter[[#This Row],[Use Case 3]],";",Parameter[[#This Row],[Use Case 4]],";",Parameter[[#This Row],[Use Case 5]],";")</f>
        <v>Kostenermittlung;;;;;</v>
      </c>
      <c r="V2696" t="s">
        <v>34</v>
      </c>
      <c r="W2696">
        <v>2022</v>
      </c>
      <c r="Y2696" t="s">
        <v>4661</v>
      </c>
      <c r="AD2696">
        <f t="shared" si="42"/>
        <v>2695</v>
      </c>
    </row>
    <row r="2697" spans="1:30" x14ac:dyDescent="0.3">
      <c r="A2697" t="s">
        <v>29</v>
      </c>
      <c r="B2697" t="s">
        <v>4602</v>
      </c>
      <c r="E2697" t="s">
        <v>30</v>
      </c>
      <c r="F2697" t="s">
        <v>2633</v>
      </c>
      <c r="G2697" t="s">
        <v>2704</v>
      </c>
      <c r="H2697" t="s">
        <v>1686</v>
      </c>
      <c r="I2697" t="s">
        <v>79</v>
      </c>
      <c r="P2697" t="s">
        <v>44</v>
      </c>
      <c r="U2697" t="str">
        <f>CONCATENATE(Parameter[[#This Row],[Use Case 1]],";",Parameter[[#This Row],[Use Case 2]],";",Parameter[[#This Row],[Use Case 3]],";",Parameter[[#This Row],[Use Case 4]],";",Parameter[[#This Row],[Use Case 5]],";")</f>
        <v>Kostenermittlung;;;;;</v>
      </c>
      <c r="V2697" t="s">
        <v>34</v>
      </c>
      <c r="W2697">
        <v>2022</v>
      </c>
      <c r="Y2697" t="s">
        <v>4661</v>
      </c>
      <c r="AD2697">
        <f t="shared" si="42"/>
        <v>2696</v>
      </c>
    </row>
    <row r="2698" spans="1:30" x14ac:dyDescent="0.3">
      <c r="A2698" t="s">
        <v>29</v>
      </c>
      <c r="B2698" t="s">
        <v>4602</v>
      </c>
      <c r="E2698" t="s">
        <v>30</v>
      </c>
      <c r="F2698" t="s">
        <v>2633</v>
      </c>
      <c r="G2698" t="s">
        <v>2704</v>
      </c>
      <c r="H2698" t="s">
        <v>2708</v>
      </c>
      <c r="I2698" t="s">
        <v>79</v>
      </c>
      <c r="P2698" t="s">
        <v>44</v>
      </c>
      <c r="U2698" t="str">
        <f>CONCATENATE(Parameter[[#This Row],[Use Case 1]],";",Parameter[[#This Row],[Use Case 2]],";",Parameter[[#This Row],[Use Case 3]],";",Parameter[[#This Row],[Use Case 4]],";",Parameter[[#This Row],[Use Case 5]],";")</f>
        <v>Kostenermittlung;;;;;</v>
      </c>
      <c r="V2698" t="s">
        <v>34</v>
      </c>
      <c r="W2698">
        <v>2022</v>
      </c>
      <c r="Y2698" t="s">
        <v>4661</v>
      </c>
      <c r="AD2698">
        <f t="shared" si="42"/>
        <v>2697</v>
      </c>
    </row>
    <row r="2699" spans="1:30" x14ac:dyDescent="0.3">
      <c r="A2699" t="s">
        <v>29</v>
      </c>
      <c r="B2699" t="s">
        <v>4602</v>
      </c>
      <c r="E2699" t="s">
        <v>30</v>
      </c>
      <c r="F2699" t="s">
        <v>2633</v>
      </c>
      <c r="G2699" t="s">
        <v>2704</v>
      </c>
      <c r="H2699" t="s">
        <v>2709</v>
      </c>
      <c r="I2699" t="s">
        <v>79</v>
      </c>
      <c r="P2699" t="s">
        <v>44</v>
      </c>
      <c r="U2699" t="str">
        <f>CONCATENATE(Parameter[[#This Row],[Use Case 1]],";",Parameter[[#This Row],[Use Case 2]],";",Parameter[[#This Row],[Use Case 3]],";",Parameter[[#This Row],[Use Case 4]],";",Parameter[[#This Row],[Use Case 5]],";")</f>
        <v>Kostenermittlung;;;;;</v>
      </c>
      <c r="V2699" t="s">
        <v>34</v>
      </c>
      <c r="W2699">
        <v>2022</v>
      </c>
      <c r="Y2699" t="s">
        <v>4661</v>
      </c>
      <c r="AD2699">
        <f t="shared" si="42"/>
        <v>2698</v>
      </c>
    </row>
    <row r="2700" spans="1:30" x14ac:dyDescent="0.3">
      <c r="A2700" t="s">
        <v>29</v>
      </c>
      <c r="B2700" t="s">
        <v>4602</v>
      </c>
      <c r="E2700" t="s">
        <v>30</v>
      </c>
      <c r="F2700" t="s">
        <v>2633</v>
      </c>
      <c r="G2700" t="s">
        <v>2704</v>
      </c>
      <c r="H2700" t="s">
        <v>2710</v>
      </c>
      <c r="I2700" t="s">
        <v>79</v>
      </c>
      <c r="P2700" t="s">
        <v>44</v>
      </c>
      <c r="U2700" t="str">
        <f>CONCATENATE(Parameter[[#This Row],[Use Case 1]],";",Parameter[[#This Row],[Use Case 2]],";",Parameter[[#This Row],[Use Case 3]],";",Parameter[[#This Row],[Use Case 4]],";",Parameter[[#This Row],[Use Case 5]],";")</f>
        <v>Kostenermittlung;;;;;</v>
      </c>
      <c r="V2700" t="s">
        <v>34</v>
      </c>
      <c r="W2700">
        <v>2022</v>
      </c>
      <c r="Y2700" t="s">
        <v>4661</v>
      </c>
      <c r="AD2700">
        <f t="shared" si="42"/>
        <v>2699</v>
      </c>
    </row>
    <row r="2701" spans="1:30" x14ac:dyDescent="0.3">
      <c r="A2701" t="s">
        <v>29</v>
      </c>
      <c r="B2701" t="s">
        <v>4602</v>
      </c>
      <c r="E2701" t="s">
        <v>30</v>
      </c>
      <c r="F2701" t="s">
        <v>2633</v>
      </c>
      <c r="G2701" t="s">
        <v>2704</v>
      </c>
      <c r="H2701" t="s">
        <v>2711</v>
      </c>
      <c r="I2701" t="s">
        <v>79</v>
      </c>
      <c r="P2701" t="s">
        <v>44</v>
      </c>
      <c r="U2701" t="str">
        <f>CONCATENATE(Parameter[[#This Row],[Use Case 1]],";",Parameter[[#This Row],[Use Case 2]],";",Parameter[[#This Row],[Use Case 3]],";",Parameter[[#This Row],[Use Case 4]],";",Parameter[[#This Row],[Use Case 5]],";")</f>
        <v>Kostenermittlung;;;;;</v>
      </c>
      <c r="V2701" t="s">
        <v>34</v>
      </c>
      <c r="W2701">
        <v>2022</v>
      </c>
      <c r="Y2701" t="s">
        <v>4661</v>
      </c>
      <c r="AD2701">
        <f t="shared" si="42"/>
        <v>2700</v>
      </c>
    </row>
    <row r="2702" spans="1:30" x14ac:dyDescent="0.3">
      <c r="A2702" t="s">
        <v>29</v>
      </c>
      <c r="B2702" t="s">
        <v>4602</v>
      </c>
      <c r="E2702" t="s">
        <v>30</v>
      </c>
      <c r="F2702" t="s">
        <v>2633</v>
      </c>
      <c r="G2702" t="s">
        <v>2704</v>
      </c>
      <c r="H2702" t="s">
        <v>2712</v>
      </c>
      <c r="I2702" t="s">
        <v>79</v>
      </c>
      <c r="P2702" t="s">
        <v>44</v>
      </c>
      <c r="U2702" t="str">
        <f>CONCATENATE(Parameter[[#This Row],[Use Case 1]],";",Parameter[[#This Row],[Use Case 2]],";",Parameter[[#This Row],[Use Case 3]],";",Parameter[[#This Row],[Use Case 4]],";",Parameter[[#This Row],[Use Case 5]],";")</f>
        <v>Kostenermittlung;;;;;</v>
      </c>
      <c r="V2702" t="s">
        <v>34</v>
      </c>
      <c r="W2702">
        <v>2022</v>
      </c>
      <c r="Y2702" t="s">
        <v>4661</v>
      </c>
      <c r="AD2702">
        <f t="shared" si="42"/>
        <v>2701</v>
      </c>
    </row>
    <row r="2703" spans="1:30" x14ac:dyDescent="0.3">
      <c r="A2703" t="s">
        <v>29</v>
      </c>
      <c r="B2703" t="s">
        <v>4602</v>
      </c>
      <c r="E2703" t="s">
        <v>30</v>
      </c>
      <c r="F2703" t="s">
        <v>2633</v>
      </c>
      <c r="G2703" t="s">
        <v>2704</v>
      </c>
      <c r="H2703" t="s">
        <v>2713</v>
      </c>
      <c r="I2703" t="s">
        <v>79</v>
      </c>
      <c r="P2703" t="s">
        <v>44</v>
      </c>
      <c r="U2703" t="str">
        <f>CONCATENATE(Parameter[[#This Row],[Use Case 1]],";",Parameter[[#This Row],[Use Case 2]],";",Parameter[[#This Row],[Use Case 3]],";",Parameter[[#This Row],[Use Case 4]],";",Parameter[[#This Row],[Use Case 5]],";")</f>
        <v>Kostenermittlung;;;;;</v>
      </c>
      <c r="V2703" t="s">
        <v>34</v>
      </c>
      <c r="W2703">
        <v>2022</v>
      </c>
      <c r="Y2703" t="s">
        <v>4661</v>
      </c>
      <c r="AD2703">
        <f t="shared" si="42"/>
        <v>2702</v>
      </c>
    </row>
    <row r="2704" spans="1:30" x14ac:dyDescent="0.3">
      <c r="A2704" t="s">
        <v>29</v>
      </c>
      <c r="B2704" t="s">
        <v>4602</v>
      </c>
      <c r="E2704" t="s">
        <v>30</v>
      </c>
      <c r="F2704" t="s">
        <v>2633</v>
      </c>
      <c r="G2704" t="s">
        <v>2704</v>
      </c>
      <c r="H2704" t="s">
        <v>2714</v>
      </c>
      <c r="I2704" t="s">
        <v>79</v>
      </c>
      <c r="P2704" t="s">
        <v>44</v>
      </c>
      <c r="U2704" t="str">
        <f>CONCATENATE(Parameter[[#This Row],[Use Case 1]],";",Parameter[[#This Row],[Use Case 2]],";",Parameter[[#This Row],[Use Case 3]],";",Parameter[[#This Row],[Use Case 4]],";",Parameter[[#This Row],[Use Case 5]],";")</f>
        <v>Kostenermittlung;;;;;</v>
      </c>
      <c r="V2704" t="s">
        <v>34</v>
      </c>
      <c r="W2704">
        <v>2022</v>
      </c>
      <c r="Y2704" t="s">
        <v>4661</v>
      </c>
      <c r="AD2704">
        <f t="shared" si="42"/>
        <v>2703</v>
      </c>
    </row>
    <row r="2705" spans="1:30" x14ac:dyDescent="0.3">
      <c r="A2705" t="s">
        <v>29</v>
      </c>
      <c r="B2705" t="s">
        <v>4602</v>
      </c>
      <c r="E2705" t="s">
        <v>30</v>
      </c>
      <c r="F2705" t="s">
        <v>2633</v>
      </c>
      <c r="G2705" t="s">
        <v>2704</v>
      </c>
      <c r="H2705" t="s">
        <v>3040</v>
      </c>
      <c r="I2705" t="s">
        <v>79</v>
      </c>
      <c r="P2705" t="s">
        <v>44</v>
      </c>
      <c r="U2705" t="str">
        <f>CONCATENATE(Parameter[[#This Row],[Use Case 1]],";",Parameter[[#This Row],[Use Case 2]],";",Parameter[[#This Row],[Use Case 3]],";",Parameter[[#This Row],[Use Case 4]],";",Parameter[[#This Row],[Use Case 5]],";")</f>
        <v>Kostenermittlung;;;;;</v>
      </c>
      <c r="V2705" t="s">
        <v>34</v>
      </c>
      <c r="W2705">
        <v>2022</v>
      </c>
      <c r="Y2705" t="s">
        <v>4661</v>
      </c>
      <c r="AD2705">
        <f t="shared" si="42"/>
        <v>2704</v>
      </c>
    </row>
    <row r="2706" spans="1:30" x14ac:dyDescent="0.3">
      <c r="A2706" t="s">
        <v>29</v>
      </c>
      <c r="B2706" t="s">
        <v>4602</v>
      </c>
      <c r="E2706" t="s">
        <v>30</v>
      </c>
      <c r="F2706" t="s">
        <v>2633</v>
      </c>
      <c r="G2706" t="s">
        <v>2704</v>
      </c>
      <c r="H2706" t="s">
        <v>114</v>
      </c>
      <c r="I2706" t="s">
        <v>79</v>
      </c>
      <c r="P2706" t="s">
        <v>44</v>
      </c>
      <c r="U2706" t="str">
        <f>CONCATENATE(Parameter[[#This Row],[Use Case 1]],";",Parameter[[#This Row],[Use Case 2]],";",Parameter[[#This Row],[Use Case 3]],";",Parameter[[#This Row],[Use Case 4]],";",Parameter[[#This Row],[Use Case 5]],";")</f>
        <v>Kostenermittlung;;;;;</v>
      </c>
      <c r="V2706" t="s">
        <v>34</v>
      </c>
      <c r="W2706">
        <v>2022</v>
      </c>
      <c r="Y2706" t="s">
        <v>4661</v>
      </c>
      <c r="AD2706">
        <f t="shared" si="42"/>
        <v>2705</v>
      </c>
    </row>
    <row r="2707" spans="1:30" x14ac:dyDescent="0.3">
      <c r="A2707" t="s">
        <v>29</v>
      </c>
      <c r="B2707" t="s">
        <v>4604</v>
      </c>
      <c r="E2707" t="s">
        <v>30</v>
      </c>
      <c r="F2707" t="s">
        <v>2633</v>
      </c>
      <c r="G2707" t="s">
        <v>2715</v>
      </c>
      <c r="H2707"/>
      <c r="I2707" t="s">
        <v>37</v>
      </c>
      <c r="J2707" t="s">
        <v>2717</v>
      </c>
      <c r="K2707" t="s">
        <v>47</v>
      </c>
      <c r="L2707" t="s">
        <v>2716</v>
      </c>
      <c r="M2707" t="s">
        <v>41</v>
      </c>
      <c r="N2707" t="s">
        <v>55</v>
      </c>
      <c r="O2707" t="s">
        <v>43</v>
      </c>
      <c r="P2707" t="s">
        <v>4477</v>
      </c>
      <c r="U2707" t="str">
        <f>CONCATENATE(Parameter[[#This Row],[Use Case 1]],";",Parameter[[#This Row],[Use Case 2]],";",Parameter[[#This Row],[Use Case 3]],";",Parameter[[#This Row],[Use Case 4]],";",Parameter[[#This Row],[Use Case 5]],";")</f>
        <v>Planung Baustoffe;;;;;</v>
      </c>
      <c r="V2707" t="s">
        <v>34</v>
      </c>
      <c r="W2707">
        <v>2022</v>
      </c>
      <c r="Y2707" t="s">
        <v>4661</v>
      </c>
      <c r="Z2707" t="s">
        <v>2718</v>
      </c>
      <c r="AD2707">
        <f t="shared" si="42"/>
        <v>2706</v>
      </c>
    </row>
    <row r="2708" spans="1:30" hidden="1" x14ac:dyDescent="0.3">
      <c r="E2708" t="s">
        <v>228</v>
      </c>
      <c r="F2708" t="s">
        <v>2633</v>
      </c>
      <c r="G2708" t="s">
        <v>2719</v>
      </c>
      <c r="H2708"/>
      <c r="I2708" t="s">
        <v>37</v>
      </c>
      <c r="J2708" t="s">
        <v>2721</v>
      </c>
      <c r="K2708" t="s">
        <v>543</v>
      </c>
      <c r="L2708" t="s">
        <v>2720</v>
      </c>
      <c r="M2708" t="s">
        <v>41</v>
      </c>
      <c r="P2708" t="s">
        <v>4477</v>
      </c>
      <c r="U2708" t="str">
        <f>CONCATENATE(Parameter[[#This Row],[Use Case 1]],";",Parameter[[#This Row],[Use Case 2]],";",Parameter[[#This Row],[Use Case 3]],";",Parameter[[#This Row],[Use Case 4]],";",Parameter[[#This Row],[Use Case 5]],";")</f>
        <v>Planung Baustoffe;;;;;</v>
      </c>
      <c r="V2708" t="s">
        <v>34</v>
      </c>
      <c r="W2708">
        <v>2022</v>
      </c>
      <c r="Y2708" t="s">
        <v>4661</v>
      </c>
      <c r="Z2708" t="s">
        <v>4522</v>
      </c>
      <c r="AD2708">
        <f t="shared" si="42"/>
        <v>2707</v>
      </c>
    </row>
    <row r="2709" spans="1:30" x14ac:dyDescent="0.3">
      <c r="A2709" s="3" t="s">
        <v>29</v>
      </c>
      <c r="B2709" s="3" t="s">
        <v>4602</v>
      </c>
      <c r="C2709" s="3"/>
      <c r="D2709" s="3"/>
      <c r="E2709" s="3" t="s">
        <v>30</v>
      </c>
      <c r="F2709" s="3" t="s">
        <v>2722</v>
      </c>
      <c r="G2709" s="3"/>
      <c r="H2709" s="3"/>
      <c r="I2709" s="3" t="s">
        <v>32</v>
      </c>
      <c r="J2709" s="3" t="s">
        <v>2722</v>
      </c>
      <c r="K2709" s="3"/>
      <c r="L2709" s="3"/>
      <c r="M2709" s="3" t="s">
        <v>607</v>
      </c>
      <c r="N2709" s="3"/>
      <c r="O2709" s="3"/>
      <c r="P2709" s="3" t="s">
        <v>4477</v>
      </c>
      <c r="Q2709" s="3" t="s">
        <v>44</v>
      </c>
      <c r="R2709" s="3"/>
      <c r="S2709" s="3"/>
      <c r="T2709" s="3"/>
      <c r="U2709" s="3" t="str">
        <f>CONCATENATE(Parameter[[#This Row],[Use Case 1]],";",Parameter[[#This Row],[Use Case 2]],";",Parameter[[#This Row],[Use Case 3]],";",Parameter[[#This Row],[Use Case 4]],";",Parameter[[#This Row],[Use Case 5]],";")</f>
        <v>Planung Baustoffe;Kostenermittlung;;;;</v>
      </c>
      <c r="V2709" s="3" t="s">
        <v>34</v>
      </c>
      <c r="W2709" s="3">
        <v>2022</v>
      </c>
      <c r="X2709" s="3"/>
      <c r="Y2709" s="3" t="s">
        <v>4661</v>
      </c>
      <c r="Z2709" s="3" t="s">
        <v>2722</v>
      </c>
      <c r="AA2709" s="3" t="s">
        <v>4353</v>
      </c>
      <c r="AB2709" s="3"/>
      <c r="AC2709" s="3"/>
      <c r="AD2709" s="3">
        <f t="shared" si="42"/>
        <v>2708</v>
      </c>
    </row>
    <row r="2710" spans="1:30" x14ac:dyDescent="0.3">
      <c r="A2710" t="s">
        <v>29</v>
      </c>
      <c r="B2710" t="s">
        <v>4602</v>
      </c>
      <c r="E2710" t="s">
        <v>30</v>
      </c>
      <c r="F2710" t="s">
        <v>2722</v>
      </c>
      <c r="G2710" t="s">
        <v>2723</v>
      </c>
      <c r="H2710"/>
      <c r="I2710" t="s">
        <v>37</v>
      </c>
      <c r="J2710" t="s">
        <v>2725</v>
      </c>
      <c r="K2710" t="s">
        <v>74</v>
      </c>
      <c r="L2710" t="s">
        <v>2724</v>
      </c>
      <c r="M2710" t="s">
        <v>41</v>
      </c>
      <c r="N2710" t="s">
        <v>55</v>
      </c>
      <c r="O2710" t="s">
        <v>43</v>
      </c>
      <c r="P2710" t="s">
        <v>44</v>
      </c>
      <c r="U2710" t="str">
        <f>CONCATENATE(Parameter[[#This Row],[Use Case 1]],";",Parameter[[#This Row],[Use Case 2]],";",Parameter[[#This Row],[Use Case 3]],";",Parameter[[#This Row],[Use Case 4]],";",Parameter[[#This Row],[Use Case 5]],";")</f>
        <v>Kostenermittlung;;;;;</v>
      </c>
      <c r="V2710" t="s">
        <v>34</v>
      </c>
      <c r="W2710">
        <v>2022</v>
      </c>
      <c r="Y2710" t="s">
        <v>4661</v>
      </c>
      <c r="Z2710" t="s">
        <v>2726</v>
      </c>
      <c r="AD2710">
        <f t="shared" si="42"/>
        <v>2709</v>
      </c>
    </row>
    <row r="2711" spans="1:30" x14ac:dyDescent="0.3">
      <c r="A2711" t="s">
        <v>29</v>
      </c>
      <c r="B2711" t="s">
        <v>4602</v>
      </c>
      <c r="E2711" t="s">
        <v>30</v>
      </c>
      <c r="F2711" t="s">
        <v>2722</v>
      </c>
      <c r="G2711" t="s">
        <v>2723</v>
      </c>
      <c r="H2711" t="s">
        <v>115</v>
      </c>
      <c r="I2711" t="s">
        <v>79</v>
      </c>
      <c r="P2711" t="s">
        <v>44</v>
      </c>
      <c r="U2711" t="str">
        <f>CONCATENATE(Parameter[[#This Row],[Use Case 1]],";",Parameter[[#This Row],[Use Case 2]],";",Parameter[[#This Row],[Use Case 3]],";",Parameter[[#This Row],[Use Case 4]],";",Parameter[[#This Row],[Use Case 5]],";")</f>
        <v>Kostenermittlung;;;;;</v>
      </c>
      <c r="V2711" t="s">
        <v>34</v>
      </c>
      <c r="W2711">
        <v>2022</v>
      </c>
      <c r="Y2711" t="s">
        <v>4661</v>
      </c>
      <c r="AD2711">
        <f t="shared" si="42"/>
        <v>2710</v>
      </c>
    </row>
    <row r="2712" spans="1:30" x14ac:dyDescent="0.3">
      <c r="A2712" t="s">
        <v>29</v>
      </c>
      <c r="B2712" t="s">
        <v>4602</v>
      </c>
      <c r="E2712" t="s">
        <v>30</v>
      </c>
      <c r="F2712" t="s">
        <v>2722</v>
      </c>
      <c r="G2712" t="s">
        <v>2723</v>
      </c>
      <c r="H2712" t="s">
        <v>1686</v>
      </c>
      <c r="I2712" t="s">
        <v>79</v>
      </c>
      <c r="P2712" t="s">
        <v>44</v>
      </c>
      <c r="U2712" t="str">
        <f>CONCATENATE(Parameter[[#This Row],[Use Case 1]],";",Parameter[[#This Row],[Use Case 2]],";",Parameter[[#This Row],[Use Case 3]],";",Parameter[[#This Row],[Use Case 4]],";",Parameter[[#This Row],[Use Case 5]],";")</f>
        <v>Kostenermittlung;;;;;</v>
      </c>
      <c r="V2712" t="s">
        <v>34</v>
      </c>
      <c r="W2712">
        <v>2022</v>
      </c>
      <c r="Y2712" t="s">
        <v>4661</v>
      </c>
      <c r="AD2712">
        <f t="shared" si="42"/>
        <v>2711</v>
      </c>
    </row>
    <row r="2713" spans="1:30" x14ac:dyDescent="0.3">
      <c r="A2713" t="s">
        <v>29</v>
      </c>
      <c r="B2713" t="s">
        <v>4602</v>
      </c>
      <c r="E2713" t="s">
        <v>30</v>
      </c>
      <c r="F2713" t="s">
        <v>2722</v>
      </c>
      <c r="G2713" t="s">
        <v>2723</v>
      </c>
      <c r="H2713" t="s">
        <v>1918</v>
      </c>
      <c r="I2713" t="s">
        <v>79</v>
      </c>
      <c r="P2713" t="s">
        <v>44</v>
      </c>
      <c r="U2713" t="str">
        <f>CONCATENATE(Parameter[[#This Row],[Use Case 1]],";",Parameter[[#This Row],[Use Case 2]],";",Parameter[[#This Row],[Use Case 3]],";",Parameter[[#This Row],[Use Case 4]],";",Parameter[[#This Row],[Use Case 5]],";")</f>
        <v>Kostenermittlung;;;;;</v>
      </c>
      <c r="V2713" t="s">
        <v>34</v>
      </c>
      <c r="W2713">
        <v>2022</v>
      </c>
      <c r="Y2713" t="s">
        <v>4661</v>
      </c>
      <c r="AD2713">
        <f t="shared" si="42"/>
        <v>2712</v>
      </c>
    </row>
    <row r="2714" spans="1:30" x14ac:dyDescent="0.3">
      <c r="A2714" t="s">
        <v>29</v>
      </c>
      <c r="B2714" t="s">
        <v>4602</v>
      </c>
      <c r="E2714" t="s">
        <v>30</v>
      </c>
      <c r="F2714" t="s">
        <v>2722</v>
      </c>
      <c r="G2714" t="s">
        <v>2723</v>
      </c>
      <c r="H2714" t="s">
        <v>2727</v>
      </c>
      <c r="I2714" t="s">
        <v>79</v>
      </c>
      <c r="P2714" t="s">
        <v>44</v>
      </c>
      <c r="U2714" t="str">
        <f>CONCATENATE(Parameter[[#This Row],[Use Case 1]],";",Parameter[[#This Row],[Use Case 2]],";",Parameter[[#This Row],[Use Case 3]],";",Parameter[[#This Row],[Use Case 4]],";",Parameter[[#This Row],[Use Case 5]],";")</f>
        <v>Kostenermittlung;;;;;</v>
      </c>
      <c r="V2714" t="s">
        <v>34</v>
      </c>
      <c r="W2714">
        <v>2022</v>
      </c>
      <c r="Y2714" t="s">
        <v>4661</v>
      </c>
      <c r="AD2714">
        <f t="shared" si="42"/>
        <v>2713</v>
      </c>
    </row>
    <row r="2715" spans="1:30" x14ac:dyDescent="0.3">
      <c r="A2715" t="s">
        <v>29</v>
      </c>
      <c r="B2715" t="s">
        <v>4602</v>
      </c>
      <c r="E2715" t="s">
        <v>30</v>
      </c>
      <c r="F2715" t="s">
        <v>2722</v>
      </c>
      <c r="G2715" t="s">
        <v>2723</v>
      </c>
      <c r="H2715" t="s">
        <v>2728</v>
      </c>
      <c r="I2715" t="s">
        <v>79</v>
      </c>
      <c r="P2715" t="s">
        <v>44</v>
      </c>
      <c r="U2715" t="str">
        <f>CONCATENATE(Parameter[[#This Row],[Use Case 1]],";",Parameter[[#This Row],[Use Case 2]],";",Parameter[[#This Row],[Use Case 3]],";",Parameter[[#This Row],[Use Case 4]],";",Parameter[[#This Row],[Use Case 5]],";")</f>
        <v>Kostenermittlung;;;;;</v>
      </c>
      <c r="V2715" t="s">
        <v>34</v>
      </c>
      <c r="W2715">
        <v>2022</v>
      </c>
      <c r="Y2715" t="s">
        <v>4661</v>
      </c>
      <c r="AD2715">
        <f t="shared" si="42"/>
        <v>2714</v>
      </c>
    </row>
    <row r="2716" spans="1:30" x14ac:dyDescent="0.3">
      <c r="A2716" t="s">
        <v>29</v>
      </c>
      <c r="B2716" t="s">
        <v>4602</v>
      </c>
      <c r="E2716" t="s">
        <v>30</v>
      </c>
      <c r="F2716" t="s">
        <v>2722</v>
      </c>
      <c r="G2716" t="s">
        <v>2723</v>
      </c>
      <c r="H2716" t="s">
        <v>2729</v>
      </c>
      <c r="I2716" t="s">
        <v>79</v>
      </c>
      <c r="P2716" t="s">
        <v>44</v>
      </c>
      <c r="U2716" t="str">
        <f>CONCATENATE(Parameter[[#This Row],[Use Case 1]],";",Parameter[[#This Row],[Use Case 2]],";",Parameter[[#This Row],[Use Case 3]],";",Parameter[[#This Row],[Use Case 4]],";",Parameter[[#This Row],[Use Case 5]],";")</f>
        <v>Kostenermittlung;;;;;</v>
      </c>
      <c r="V2716" t="s">
        <v>34</v>
      </c>
      <c r="W2716">
        <v>2022</v>
      </c>
      <c r="Y2716" t="s">
        <v>4661</v>
      </c>
      <c r="AD2716">
        <f t="shared" si="42"/>
        <v>2715</v>
      </c>
    </row>
    <row r="2717" spans="1:30" x14ac:dyDescent="0.3">
      <c r="A2717" t="s">
        <v>29</v>
      </c>
      <c r="B2717" t="s">
        <v>4602</v>
      </c>
      <c r="E2717" t="s">
        <v>30</v>
      </c>
      <c r="F2717" t="s">
        <v>2722</v>
      </c>
      <c r="G2717" t="s">
        <v>2723</v>
      </c>
      <c r="H2717" t="s">
        <v>2730</v>
      </c>
      <c r="I2717" t="s">
        <v>79</v>
      </c>
      <c r="P2717" t="s">
        <v>44</v>
      </c>
      <c r="U2717" t="str">
        <f>CONCATENATE(Parameter[[#This Row],[Use Case 1]],";",Parameter[[#This Row],[Use Case 2]],";",Parameter[[#This Row],[Use Case 3]],";",Parameter[[#This Row],[Use Case 4]],";",Parameter[[#This Row],[Use Case 5]],";")</f>
        <v>Kostenermittlung;;;;;</v>
      </c>
      <c r="V2717" t="s">
        <v>34</v>
      </c>
      <c r="W2717">
        <v>2022</v>
      </c>
      <c r="Y2717" t="s">
        <v>4661</v>
      </c>
      <c r="AD2717">
        <f t="shared" si="42"/>
        <v>2716</v>
      </c>
    </row>
    <row r="2718" spans="1:30" x14ac:dyDescent="0.3">
      <c r="A2718" t="s">
        <v>29</v>
      </c>
      <c r="B2718" t="s">
        <v>4602</v>
      </c>
      <c r="E2718" t="s">
        <v>30</v>
      </c>
      <c r="F2718" t="s">
        <v>2722</v>
      </c>
      <c r="G2718" t="s">
        <v>2723</v>
      </c>
      <c r="H2718" t="s">
        <v>2731</v>
      </c>
      <c r="I2718" t="s">
        <v>79</v>
      </c>
      <c r="P2718" t="s">
        <v>44</v>
      </c>
      <c r="U2718" t="str">
        <f>CONCATENATE(Parameter[[#This Row],[Use Case 1]],";",Parameter[[#This Row],[Use Case 2]],";",Parameter[[#This Row],[Use Case 3]],";",Parameter[[#This Row],[Use Case 4]],";",Parameter[[#This Row],[Use Case 5]],";")</f>
        <v>Kostenermittlung;;;;;</v>
      </c>
      <c r="V2718" t="s">
        <v>34</v>
      </c>
      <c r="W2718">
        <v>2022</v>
      </c>
      <c r="Y2718" t="s">
        <v>4661</v>
      </c>
      <c r="AD2718">
        <f t="shared" si="42"/>
        <v>2717</v>
      </c>
    </row>
    <row r="2719" spans="1:30" x14ac:dyDescent="0.3">
      <c r="A2719" t="s">
        <v>29</v>
      </c>
      <c r="B2719" t="s">
        <v>4602</v>
      </c>
      <c r="E2719" t="s">
        <v>30</v>
      </c>
      <c r="F2719" t="s">
        <v>2722</v>
      </c>
      <c r="G2719" t="s">
        <v>2723</v>
      </c>
      <c r="H2719" t="s">
        <v>2732</v>
      </c>
      <c r="I2719" t="s">
        <v>79</v>
      </c>
      <c r="P2719" t="s">
        <v>44</v>
      </c>
      <c r="U2719" t="str">
        <f>CONCATENATE(Parameter[[#This Row],[Use Case 1]],";",Parameter[[#This Row],[Use Case 2]],";",Parameter[[#This Row],[Use Case 3]],";",Parameter[[#This Row],[Use Case 4]],";",Parameter[[#This Row],[Use Case 5]],";")</f>
        <v>Kostenermittlung;;;;;</v>
      </c>
      <c r="V2719" t="s">
        <v>34</v>
      </c>
      <c r="W2719">
        <v>2022</v>
      </c>
      <c r="Y2719" t="s">
        <v>4661</v>
      </c>
      <c r="AD2719">
        <f t="shared" si="42"/>
        <v>2718</v>
      </c>
    </row>
    <row r="2720" spans="1:30" x14ac:dyDescent="0.3">
      <c r="A2720" t="s">
        <v>29</v>
      </c>
      <c r="B2720" t="s">
        <v>4602</v>
      </c>
      <c r="E2720" t="s">
        <v>30</v>
      </c>
      <c r="F2720" t="s">
        <v>2722</v>
      </c>
      <c r="G2720" t="s">
        <v>2723</v>
      </c>
      <c r="H2720" t="s">
        <v>2733</v>
      </c>
      <c r="I2720" t="s">
        <v>79</v>
      </c>
      <c r="P2720" t="s">
        <v>44</v>
      </c>
      <c r="U2720" t="str">
        <f>CONCATENATE(Parameter[[#This Row],[Use Case 1]],";",Parameter[[#This Row],[Use Case 2]],";",Parameter[[#This Row],[Use Case 3]],";",Parameter[[#This Row],[Use Case 4]],";",Parameter[[#This Row],[Use Case 5]],";")</f>
        <v>Kostenermittlung;;;;;</v>
      </c>
      <c r="V2720" t="s">
        <v>34</v>
      </c>
      <c r="W2720">
        <v>2022</v>
      </c>
      <c r="Y2720" t="s">
        <v>4661</v>
      </c>
      <c r="AD2720">
        <f t="shared" si="42"/>
        <v>2719</v>
      </c>
    </row>
    <row r="2721" spans="1:30" x14ac:dyDescent="0.3">
      <c r="A2721" t="s">
        <v>29</v>
      </c>
      <c r="B2721" t="s">
        <v>4602</v>
      </c>
      <c r="E2721" t="s">
        <v>30</v>
      </c>
      <c r="F2721" t="s">
        <v>2722</v>
      </c>
      <c r="G2721" t="s">
        <v>2723</v>
      </c>
      <c r="H2721" t="s">
        <v>2734</v>
      </c>
      <c r="I2721" t="s">
        <v>79</v>
      </c>
      <c r="P2721" t="s">
        <v>44</v>
      </c>
      <c r="U2721" t="str">
        <f>CONCATENATE(Parameter[[#This Row],[Use Case 1]],";",Parameter[[#This Row],[Use Case 2]],";",Parameter[[#This Row],[Use Case 3]],";",Parameter[[#This Row],[Use Case 4]],";",Parameter[[#This Row],[Use Case 5]],";")</f>
        <v>Kostenermittlung;;;;;</v>
      </c>
      <c r="V2721" t="s">
        <v>34</v>
      </c>
      <c r="W2721">
        <v>2022</v>
      </c>
      <c r="Y2721" t="s">
        <v>4661</v>
      </c>
      <c r="AD2721">
        <f t="shared" si="42"/>
        <v>2720</v>
      </c>
    </row>
    <row r="2722" spans="1:30" x14ac:dyDescent="0.3">
      <c r="A2722" t="s">
        <v>29</v>
      </c>
      <c r="B2722" t="s">
        <v>4602</v>
      </c>
      <c r="E2722" t="s">
        <v>30</v>
      </c>
      <c r="F2722" t="s">
        <v>2722</v>
      </c>
      <c r="G2722" t="s">
        <v>2723</v>
      </c>
      <c r="H2722" t="s">
        <v>2735</v>
      </c>
      <c r="I2722" t="s">
        <v>79</v>
      </c>
      <c r="P2722" t="s">
        <v>44</v>
      </c>
      <c r="U2722" t="str">
        <f>CONCATENATE(Parameter[[#This Row],[Use Case 1]],";",Parameter[[#This Row],[Use Case 2]],";",Parameter[[#This Row],[Use Case 3]],";",Parameter[[#This Row],[Use Case 4]],";",Parameter[[#This Row],[Use Case 5]],";")</f>
        <v>Kostenermittlung;;;;;</v>
      </c>
      <c r="V2722" t="s">
        <v>34</v>
      </c>
      <c r="W2722">
        <v>2022</v>
      </c>
      <c r="Y2722" t="s">
        <v>4661</v>
      </c>
      <c r="AD2722">
        <f t="shared" si="42"/>
        <v>2721</v>
      </c>
    </row>
    <row r="2723" spans="1:30" x14ac:dyDescent="0.3">
      <c r="A2723" t="s">
        <v>29</v>
      </c>
      <c r="B2723" t="s">
        <v>4602</v>
      </c>
      <c r="E2723" t="s">
        <v>30</v>
      </c>
      <c r="F2723" t="s">
        <v>2722</v>
      </c>
      <c r="G2723" t="s">
        <v>2723</v>
      </c>
      <c r="H2723" t="s">
        <v>2736</v>
      </c>
      <c r="I2723" t="s">
        <v>79</v>
      </c>
      <c r="P2723" t="s">
        <v>44</v>
      </c>
      <c r="U2723" t="str">
        <f>CONCATENATE(Parameter[[#This Row],[Use Case 1]],";",Parameter[[#This Row],[Use Case 2]],";",Parameter[[#This Row],[Use Case 3]],";",Parameter[[#This Row],[Use Case 4]],";",Parameter[[#This Row],[Use Case 5]],";")</f>
        <v>Kostenermittlung;;;;;</v>
      </c>
      <c r="V2723" t="s">
        <v>34</v>
      </c>
      <c r="W2723">
        <v>2022</v>
      </c>
      <c r="Y2723" t="s">
        <v>4661</v>
      </c>
      <c r="AD2723">
        <f t="shared" si="42"/>
        <v>2722</v>
      </c>
    </row>
    <row r="2724" spans="1:30" x14ac:dyDescent="0.3">
      <c r="A2724" t="s">
        <v>29</v>
      </c>
      <c r="B2724" t="s">
        <v>4602</v>
      </c>
      <c r="E2724" t="s">
        <v>30</v>
      </c>
      <c r="F2724" t="s">
        <v>2722</v>
      </c>
      <c r="G2724" t="s">
        <v>2723</v>
      </c>
      <c r="H2724" t="s">
        <v>2737</v>
      </c>
      <c r="I2724" t="s">
        <v>79</v>
      </c>
      <c r="P2724" t="s">
        <v>44</v>
      </c>
      <c r="U2724" t="str">
        <f>CONCATENATE(Parameter[[#This Row],[Use Case 1]],";",Parameter[[#This Row],[Use Case 2]],";",Parameter[[#This Row],[Use Case 3]],";",Parameter[[#This Row],[Use Case 4]],";",Parameter[[#This Row],[Use Case 5]],";")</f>
        <v>Kostenermittlung;;;;;</v>
      </c>
      <c r="V2724" t="s">
        <v>34</v>
      </c>
      <c r="W2724">
        <v>2022</v>
      </c>
      <c r="Y2724" t="s">
        <v>4661</v>
      </c>
      <c r="AD2724">
        <f t="shared" si="42"/>
        <v>2723</v>
      </c>
    </row>
    <row r="2725" spans="1:30" x14ac:dyDescent="0.3">
      <c r="A2725" t="s">
        <v>29</v>
      </c>
      <c r="B2725" t="s">
        <v>4602</v>
      </c>
      <c r="E2725" t="s">
        <v>30</v>
      </c>
      <c r="F2725" t="s">
        <v>2722</v>
      </c>
      <c r="G2725" t="s">
        <v>2723</v>
      </c>
      <c r="H2725" t="s">
        <v>2664</v>
      </c>
      <c r="I2725" t="s">
        <v>79</v>
      </c>
      <c r="P2725" t="s">
        <v>44</v>
      </c>
      <c r="U2725" t="str">
        <f>CONCATENATE(Parameter[[#This Row],[Use Case 1]],";",Parameter[[#This Row],[Use Case 2]],";",Parameter[[#This Row],[Use Case 3]],";",Parameter[[#This Row],[Use Case 4]],";",Parameter[[#This Row],[Use Case 5]],";")</f>
        <v>Kostenermittlung;;;;;</v>
      </c>
      <c r="V2725" t="s">
        <v>34</v>
      </c>
      <c r="W2725">
        <v>2022</v>
      </c>
      <c r="Y2725" t="s">
        <v>4661</v>
      </c>
      <c r="AD2725">
        <f t="shared" si="42"/>
        <v>2724</v>
      </c>
    </row>
    <row r="2726" spans="1:30" x14ac:dyDescent="0.3">
      <c r="A2726" t="s">
        <v>29</v>
      </c>
      <c r="B2726" t="s">
        <v>4602</v>
      </c>
      <c r="E2726" t="s">
        <v>30</v>
      </c>
      <c r="F2726" t="s">
        <v>2722</v>
      </c>
      <c r="G2726" t="s">
        <v>2723</v>
      </c>
      <c r="H2726" t="s">
        <v>2666</v>
      </c>
      <c r="I2726" t="s">
        <v>79</v>
      </c>
      <c r="P2726" t="s">
        <v>44</v>
      </c>
      <c r="U2726" t="str">
        <f>CONCATENATE(Parameter[[#This Row],[Use Case 1]],";",Parameter[[#This Row],[Use Case 2]],";",Parameter[[#This Row],[Use Case 3]],";",Parameter[[#This Row],[Use Case 4]],";",Parameter[[#This Row],[Use Case 5]],";")</f>
        <v>Kostenermittlung;;;;;</v>
      </c>
      <c r="V2726" t="s">
        <v>34</v>
      </c>
      <c r="W2726">
        <v>2022</v>
      </c>
      <c r="Y2726" t="s">
        <v>4661</v>
      </c>
      <c r="AD2726">
        <f t="shared" si="42"/>
        <v>2725</v>
      </c>
    </row>
    <row r="2727" spans="1:30" x14ac:dyDescent="0.3">
      <c r="A2727" t="s">
        <v>29</v>
      </c>
      <c r="B2727" t="s">
        <v>4602</v>
      </c>
      <c r="E2727" t="s">
        <v>30</v>
      </c>
      <c r="F2727" t="s">
        <v>2722</v>
      </c>
      <c r="G2727" t="s">
        <v>2723</v>
      </c>
      <c r="H2727" t="s">
        <v>2738</v>
      </c>
      <c r="I2727" t="s">
        <v>79</v>
      </c>
      <c r="P2727" t="s">
        <v>44</v>
      </c>
      <c r="U2727" t="str">
        <f>CONCATENATE(Parameter[[#This Row],[Use Case 1]],";",Parameter[[#This Row],[Use Case 2]],";",Parameter[[#This Row],[Use Case 3]],";",Parameter[[#This Row],[Use Case 4]],";",Parameter[[#This Row],[Use Case 5]],";")</f>
        <v>Kostenermittlung;;;;;</v>
      </c>
      <c r="V2727" t="s">
        <v>34</v>
      </c>
      <c r="W2727">
        <v>2022</v>
      </c>
      <c r="Y2727" t="s">
        <v>4661</v>
      </c>
      <c r="AD2727">
        <f t="shared" si="42"/>
        <v>2726</v>
      </c>
    </row>
    <row r="2728" spans="1:30" x14ac:dyDescent="0.3">
      <c r="A2728" t="s">
        <v>29</v>
      </c>
      <c r="B2728" t="s">
        <v>4602</v>
      </c>
      <c r="E2728" t="s">
        <v>30</v>
      </c>
      <c r="F2728" t="s">
        <v>2722</v>
      </c>
      <c r="G2728" t="s">
        <v>2723</v>
      </c>
      <c r="H2728" t="s">
        <v>3040</v>
      </c>
      <c r="I2728" t="s">
        <v>79</v>
      </c>
      <c r="P2728" t="s">
        <v>44</v>
      </c>
      <c r="U2728" t="str">
        <f>CONCATENATE(Parameter[[#This Row],[Use Case 1]],";",Parameter[[#This Row],[Use Case 2]],";",Parameter[[#This Row],[Use Case 3]],";",Parameter[[#This Row],[Use Case 4]],";",Parameter[[#This Row],[Use Case 5]],";")</f>
        <v>Kostenermittlung;;;;;</v>
      </c>
      <c r="V2728" t="s">
        <v>34</v>
      </c>
      <c r="W2728">
        <v>2022</v>
      </c>
      <c r="Y2728" t="s">
        <v>4661</v>
      </c>
      <c r="AD2728">
        <f t="shared" si="42"/>
        <v>2727</v>
      </c>
    </row>
    <row r="2729" spans="1:30" x14ac:dyDescent="0.3">
      <c r="A2729" t="s">
        <v>29</v>
      </c>
      <c r="B2729" t="s">
        <v>4602</v>
      </c>
      <c r="E2729" t="s">
        <v>30</v>
      </c>
      <c r="F2729" t="s">
        <v>2722</v>
      </c>
      <c r="G2729" t="s">
        <v>2723</v>
      </c>
      <c r="H2729" t="s">
        <v>114</v>
      </c>
      <c r="I2729" t="s">
        <v>79</v>
      </c>
      <c r="P2729" t="s">
        <v>44</v>
      </c>
      <c r="U2729" t="str">
        <f>CONCATENATE(Parameter[[#This Row],[Use Case 1]],";",Parameter[[#This Row],[Use Case 2]],";",Parameter[[#This Row],[Use Case 3]],";",Parameter[[#This Row],[Use Case 4]],";",Parameter[[#This Row],[Use Case 5]],";")</f>
        <v>Kostenermittlung;;;;;</v>
      </c>
      <c r="V2729" t="s">
        <v>34</v>
      </c>
      <c r="W2729">
        <v>2022</v>
      </c>
      <c r="Y2729" t="s">
        <v>4661</v>
      </c>
      <c r="AD2729">
        <f t="shared" si="42"/>
        <v>2728</v>
      </c>
    </row>
    <row r="2730" spans="1:30" x14ac:dyDescent="0.3">
      <c r="A2730" t="s">
        <v>29</v>
      </c>
      <c r="B2730" t="s">
        <v>4602</v>
      </c>
      <c r="E2730" t="s">
        <v>30</v>
      </c>
      <c r="F2730" t="s">
        <v>2722</v>
      </c>
      <c r="G2730" t="s">
        <v>2667</v>
      </c>
      <c r="H2730"/>
      <c r="I2730" t="s">
        <v>37</v>
      </c>
      <c r="J2730" t="s">
        <v>2669</v>
      </c>
      <c r="K2730" t="s">
        <v>74</v>
      </c>
      <c r="L2730" t="s">
        <v>2739</v>
      </c>
      <c r="M2730" t="s">
        <v>41</v>
      </c>
      <c r="N2730" t="s">
        <v>55</v>
      </c>
      <c r="O2730" t="s">
        <v>43</v>
      </c>
      <c r="P2730" t="s">
        <v>44</v>
      </c>
      <c r="U2730" t="str">
        <f>CONCATENATE(Parameter[[#This Row],[Use Case 1]],";",Parameter[[#This Row],[Use Case 2]],";",Parameter[[#This Row],[Use Case 3]],";",Parameter[[#This Row],[Use Case 4]],";",Parameter[[#This Row],[Use Case 5]],";")</f>
        <v>Kostenermittlung;;;;;</v>
      </c>
      <c r="V2730" t="s">
        <v>34</v>
      </c>
      <c r="W2730">
        <v>2022</v>
      </c>
      <c r="Y2730" t="s">
        <v>4661</v>
      </c>
      <c r="Z2730" t="s">
        <v>2740</v>
      </c>
      <c r="AD2730">
        <f t="shared" si="42"/>
        <v>2729</v>
      </c>
    </row>
    <row r="2731" spans="1:30" x14ac:dyDescent="0.3">
      <c r="A2731" t="s">
        <v>29</v>
      </c>
      <c r="B2731" t="s">
        <v>4602</v>
      </c>
      <c r="E2731" t="s">
        <v>30</v>
      </c>
      <c r="F2731" t="s">
        <v>2722</v>
      </c>
      <c r="G2731" t="s">
        <v>2667</v>
      </c>
      <c r="H2731" t="s">
        <v>115</v>
      </c>
      <c r="I2731" t="s">
        <v>79</v>
      </c>
      <c r="P2731" t="s">
        <v>44</v>
      </c>
      <c r="U2731" t="str">
        <f>CONCATENATE(Parameter[[#This Row],[Use Case 1]],";",Parameter[[#This Row],[Use Case 2]],";",Parameter[[#This Row],[Use Case 3]],";",Parameter[[#This Row],[Use Case 4]],";",Parameter[[#This Row],[Use Case 5]],";")</f>
        <v>Kostenermittlung;;;;;</v>
      </c>
      <c r="V2731" t="s">
        <v>34</v>
      </c>
      <c r="W2731">
        <v>2022</v>
      </c>
      <c r="Y2731" t="s">
        <v>4661</v>
      </c>
      <c r="AD2731">
        <f t="shared" si="42"/>
        <v>2730</v>
      </c>
    </row>
    <row r="2732" spans="1:30" x14ac:dyDescent="0.3">
      <c r="A2732" t="s">
        <v>29</v>
      </c>
      <c r="B2732" t="s">
        <v>4602</v>
      </c>
      <c r="E2732" t="s">
        <v>30</v>
      </c>
      <c r="F2732" t="s">
        <v>2722</v>
      </c>
      <c r="G2732" t="s">
        <v>2667</v>
      </c>
      <c r="H2732" t="s">
        <v>1686</v>
      </c>
      <c r="I2732" t="s">
        <v>79</v>
      </c>
      <c r="P2732" t="s">
        <v>44</v>
      </c>
      <c r="U2732" t="str">
        <f>CONCATENATE(Parameter[[#This Row],[Use Case 1]],";",Parameter[[#This Row],[Use Case 2]],";",Parameter[[#This Row],[Use Case 3]],";",Parameter[[#This Row],[Use Case 4]],";",Parameter[[#This Row],[Use Case 5]],";")</f>
        <v>Kostenermittlung;;;;;</v>
      </c>
      <c r="V2732" t="s">
        <v>34</v>
      </c>
      <c r="W2732">
        <v>2022</v>
      </c>
      <c r="Y2732" t="s">
        <v>4661</v>
      </c>
      <c r="AD2732">
        <f t="shared" si="42"/>
        <v>2731</v>
      </c>
    </row>
    <row r="2733" spans="1:30" x14ac:dyDescent="0.3">
      <c r="A2733" t="s">
        <v>29</v>
      </c>
      <c r="B2733" t="s">
        <v>4602</v>
      </c>
      <c r="E2733" t="s">
        <v>30</v>
      </c>
      <c r="F2733" t="s">
        <v>2722</v>
      </c>
      <c r="G2733" t="s">
        <v>2667</v>
      </c>
      <c r="H2733" t="s">
        <v>795</v>
      </c>
      <c r="I2733" t="s">
        <v>79</v>
      </c>
      <c r="P2733" t="s">
        <v>44</v>
      </c>
      <c r="U2733" t="str">
        <f>CONCATENATE(Parameter[[#This Row],[Use Case 1]],";",Parameter[[#This Row],[Use Case 2]],";",Parameter[[#This Row],[Use Case 3]],";",Parameter[[#This Row],[Use Case 4]],";",Parameter[[#This Row],[Use Case 5]],";")</f>
        <v>Kostenermittlung;;;;;</v>
      </c>
      <c r="V2733" t="s">
        <v>34</v>
      </c>
      <c r="W2733">
        <v>2022</v>
      </c>
      <c r="Y2733" t="s">
        <v>4661</v>
      </c>
      <c r="AD2733">
        <f t="shared" si="42"/>
        <v>2732</v>
      </c>
    </row>
    <row r="2734" spans="1:30" x14ac:dyDescent="0.3">
      <c r="A2734" t="s">
        <v>29</v>
      </c>
      <c r="B2734" t="s">
        <v>4602</v>
      </c>
      <c r="E2734" t="s">
        <v>30</v>
      </c>
      <c r="F2734" t="s">
        <v>2722</v>
      </c>
      <c r="G2734" t="s">
        <v>2667</v>
      </c>
      <c r="H2734" t="s">
        <v>796</v>
      </c>
      <c r="I2734" t="s">
        <v>79</v>
      </c>
      <c r="P2734" t="s">
        <v>44</v>
      </c>
      <c r="U2734" t="str">
        <f>CONCATENATE(Parameter[[#This Row],[Use Case 1]],";",Parameter[[#This Row],[Use Case 2]],";",Parameter[[#This Row],[Use Case 3]],";",Parameter[[#This Row],[Use Case 4]],";",Parameter[[#This Row],[Use Case 5]],";")</f>
        <v>Kostenermittlung;;;;;</v>
      </c>
      <c r="V2734" t="s">
        <v>34</v>
      </c>
      <c r="W2734">
        <v>2022</v>
      </c>
      <c r="Y2734" t="s">
        <v>4661</v>
      </c>
      <c r="AD2734">
        <f t="shared" si="42"/>
        <v>2733</v>
      </c>
    </row>
    <row r="2735" spans="1:30" x14ac:dyDescent="0.3">
      <c r="A2735" t="s">
        <v>29</v>
      </c>
      <c r="B2735" t="s">
        <v>4602</v>
      </c>
      <c r="E2735" t="s">
        <v>30</v>
      </c>
      <c r="F2735" t="s">
        <v>2722</v>
      </c>
      <c r="G2735" t="s">
        <v>2667</v>
      </c>
      <c r="H2735" t="s">
        <v>2671</v>
      </c>
      <c r="I2735" t="s">
        <v>79</v>
      </c>
      <c r="P2735" t="s">
        <v>44</v>
      </c>
      <c r="U2735" t="str">
        <f>CONCATENATE(Parameter[[#This Row],[Use Case 1]],";",Parameter[[#This Row],[Use Case 2]],";",Parameter[[#This Row],[Use Case 3]],";",Parameter[[#This Row],[Use Case 4]],";",Parameter[[#This Row],[Use Case 5]],";")</f>
        <v>Kostenermittlung;;;;;</v>
      </c>
      <c r="V2735" t="s">
        <v>34</v>
      </c>
      <c r="W2735">
        <v>2022</v>
      </c>
      <c r="Y2735" t="s">
        <v>4661</v>
      </c>
      <c r="AD2735">
        <f t="shared" si="42"/>
        <v>2734</v>
      </c>
    </row>
    <row r="2736" spans="1:30" x14ac:dyDescent="0.3">
      <c r="A2736" t="s">
        <v>29</v>
      </c>
      <c r="B2736" t="s">
        <v>4602</v>
      </c>
      <c r="E2736" t="s">
        <v>30</v>
      </c>
      <c r="F2736" t="s">
        <v>2722</v>
      </c>
      <c r="G2736" t="s">
        <v>2667</v>
      </c>
      <c r="H2736" t="s">
        <v>2672</v>
      </c>
      <c r="I2736" t="s">
        <v>79</v>
      </c>
      <c r="P2736" t="s">
        <v>44</v>
      </c>
      <c r="U2736" t="str">
        <f>CONCATENATE(Parameter[[#This Row],[Use Case 1]],";",Parameter[[#This Row],[Use Case 2]],";",Parameter[[#This Row],[Use Case 3]],";",Parameter[[#This Row],[Use Case 4]],";",Parameter[[#This Row],[Use Case 5]],";")</f>
        <v>Kostenermittlung;;;;;</v>
      </c>
      <c r="V2736" t="s">
        <v>34</v>
      </c>
      <c r="W2736">
        <v>2022</v>
      </c>
      <c r="Y2736" t="s">
        <v>4661</v>
      </c>
      <c r="AD2736">
        <f t="shared" si="42"/>
        <v>2735</v>
      </c>
    </row>
    <row r="2737" spans="1:30" x14ac:dyDescent="0.3">
      <c r="A2737" t="s">
        <v>29</v>
      </c>
      <c r="B2737" t="s">
        <v>4602</v>
      </c>
      <c r="E2737" t="s">
        <v>30</v>
      </c>
      <c r="F2737" t="s">
        <v>2722</v>
      </c>
      <c r="G2737" t="s">
        <v>2667</v>
      </c>
      <c r="H2737" t="s">
        <v>2673</v>
      </c>
      <c r="I2737" t="s">
        <v>79</v>
      </c>
      <c r="P2737" t="s">
        <v>44</v>
      </c>
      <c r="U2737" t="str">
        <f>CONCATENATE(Parameter[[#This Row],[Use Case 1]],";",Parameter[[#This Row],[Use Case 2]],";",Parameter[[#This Row],[Use Case 3]],";",Parameter[[#This Row],[Use Case 4]],";",Parameter[[#This Row],[Use Case 5]],";")</f>
        <v>Kostenermittlung;;;;;</v>
      </c>
      <c r="V2737" t="s">
        <v>34</v>
      </c>
      <c r="W2737">
        <v>2022</v>
      </c>
      <c r="Y2737" t="s">
        <v>4661</v>
      </c>
      <c r="AD2737">
        <f t="shared" si="42"/>
        <v>2736</v>
      </c>
    </row>
    <row r="2738" spans="1:30" x14ac:dyDescent="0.3">
      <c r="A2738" t="s">
        <v>29</v>
      </c>
      <c r="B2738" t="s">
        <v>4602</v>
      </c>
      <c r="E2738" t="s">
        <v>30</v>
      </c>
      <c r="F2738" t="s">
        <v>2722</v>
      </c>
      <c r="G2738" t="s">
        <v>2667</v>
      </c>
      <c r="H2738" t="s">
        <v>2674</v>
      </c>
      <c r="I2738" t="s">
        <v>79</v>
      </c>
      <c r="P2738" t="s">
        <v>44</v>
      </c>
      <c r="U2738" t="str">
        <f>CONCATENATE(Parameter[[#This Row],[Use Case 1]],";",Parameter[[#This Row],[Use Case 2]],";",Parameter[[#This Row],[Use Case 3]],";",Parameter[[#This Row],[Use Case 4]],";",Parameter[[#This Row],[Use Case 5]],";")</f>
        <v>Kostenermittlung;;;;;</v>
      </c>
      <c r="V2738" t="s">
        <v>34</v>
      </c>
      <c r="W2738">
        <v>2022</v>
      </c>
      <c r="Y2738" t="s">
        <v>4661</v>
      </c>
      <c r="AD2738">
        <f t="shared" si="42"/>
        <v>2737</v>
      </c>
    </row>
    <row r="2739" spans="1:30" x14ac:dyDescent="0.3">
      <c r="A2739" t="s">
        <v>29</v>
      </c>
      <c r="B2739" t="s">
        <v>4602</v>
      </c>
      <c r="E2739" t="s">
        <v>30</v>
      </c>
      <c r="F2739" t="s">
        <v>2722</v>
      </c>
      <c r="G2739" t="s">
        <v>2667</v>
      </c>
      <c r="H2739" t="s">
        <v>2675</v>
      </c>
      <c r="I2739" t="s">
        <v>79</v>
      </c>
      <c r="P2739" t="s">
        <v>44</v>
      </c>
      <c r="U2739" t="str">
        <f>CONCATENATE(Parameter[[#This Row],[Use Case 1]],";",Parameter[[#This Row],[Use Case 2]],";",Parameter[[#This Row],[Use Case 3]],";",Parameter[[#This Row],[Use Case 4]],";",Parameter[[#This Row],[Use Case 5]],";")</f>
        <v>Kostenermittlung;;;;;</v>
      </c>
      <c r="V2739" t="s">
        <v>34</v>
      </c>
      <c r="W2739">
        <v>2022</v>
      </c>
      <c r="Y2739" t="s">
        <v>4661</v>
      </c>
      <c r="AD2739">
        <f t="shared" si="42"/>
        <v>2738</v>
      </c>
    </row>
    <row r="2740" spans="1:30" x14ac:dyDescent="0.3">
      <c r="A2740" t="s">
        <v>29</v>
      </c>
      <c r="B2740" t="s">
        <v>4602</v>
      </c>
      <c r="E2740" t="s">
        <v>30</v>
      </c>
      <c r="F2740" t="s">
        <v>2722</v>
      </c>
      <c r="G2740" t="s">
        <v>2667</v>
      </c>
      <c r="H2740" t="s">
        <v>2741</v>
      </c>
      <c r="I2740" t="s">
        <v>79</v>
      </c>
      <c r="P2740" t="s">
        <v>44</v>
      </c>
      <c r="U2740" t="str">
        <f>CONCATENATE(Parameter[[#This Row],[Use Case 1]],";",Parameter[[#This Row],[Use Case 2]],";",Parameter[[#This Row],[Use Case 3]],";",Parameter[[#This Row],[Use Case 4]],";",Parameter[[#This Row],[Use Case 5]],";")</f>
        <v>Kostenermittlung;;;;;</v>
      </c>
      <c r="V2740" t="s">
        <v>34</v>
      </c>
      <c r="W2740">
        <v>2022</v>
      </c>
      <c r="Y2740" t="s">
        <v>4661</v>
      </c>
      <c r="AD2740">
        <f t="shared" si="42"/>
        <v>2739</v>
      </c>
    </row>
    <row r="2741" spans="1:30" x14ac:dyDescent="0.3">
      <c r="A2741" t="s">
        <v>29</v>
      </c>
      <c r="B2741" t="s">
        <v>4602</v>
      </c>
      <c r="E2741" t="s">
        <v>30</v>
      </c>
      <c r="F2741" t="s">
        <v>2722</v>
      </c>
      <c r="G2741" t="s">
        <v>2667</v>
      </c>
      <c r="H2741" t="s">
        <v>2742</v>
      </c>
      <c r="I2741" t="s">
        <v>79</v>
      </c>
      <c r="P2741" t="s">
        <v>44</v>
      </c>
      <c r="U2741" t="str">
        <f>CONCATENATE(Parameter[[#This Row],[Use Case 1]],";",Parameter[[#This Row],[Use Case 2]],";",Parameter[[#This Row],[Use Case 3]],";",Parameter[[#This Row],[Use Case 4]],";",Parameter[[#This Row],[Use Case 5]],";")</f>
        <v>Kostenermittlung;;;;;</v>
      </c>
      <c r="V2741" t="s">
        <v>34</v>
      </c>
      <c r="W2741">
        <v>2022</v>
      </c>
      <c r="Y2741" t="s">
        <v>4661</v>
      </c>
      <c r="AD2741">
        <f t="shared" si="42"/>
        <v>2740</v>
      </c>
    </row>
    <row r="2742" spans="1:30" x14ac:dyDescent="0.3">
      <c r="A2742" t="s">
        <v>29</v>
      </c>
      <c r="B2742" t="s">
        <v>4602</v>
      </c>
      <c r="E2742" t="s">
        <v>30</v>
      </c>
      <c r="F2742" t="s">
        <v>2722</v>
      </c>
      <c r="G2742" t="s">
        <v>2667</v>
      </c>
      <c r="H2742" t="s">
        <v>2676</v>
      </c>
      <c r="I2742" t="s">
        <v>79</v>
      </c>
      <c r="P2742" t="s">
        <v>44</v>
      </c>
      <c r="U2742" t="str">
        <f>CONCATENATE(Parameter[[#This Row],[Use Case 1]],";",Parameter[[#This Row],[Use Case 2]],";",Parameter[[#This Row],[Use Case 3]],";",Parameter[[#This Row],[Use Case 4]],";",Parameter[[#This Row],[Use Case 5]],";")</f>
        <v>Kostenermittlung;;;;;</v>
      </c>
      <c r="V2742" t="s">
        <v>34</v>
      </c>
      <c r="W2742">
        <v>2022</v>
      </c>
      <c r="Y2742" t="s">
        <v>4661</v>
      </c>
      <c r="AD2742">
        <f t="shared" si="42"/>
        <v>2741</v>
      </c>
    </row>
    <row r="2743" spans="1:30" x14ac:dyDescent="0.3">
      <c r="A2743" t="s">
        <v>29</v>
      </c>
      <c r="B2743" t="s">
        <v>4602</v>
      </c>
      <c r="E2743" t="s">
        <v>30</v>
      </c>
      <c r="F2743" t="s">
        <v>2722</v>
      </c>
      <c r="G2743" t="s">
        <v>2667</v>
      </c>
      <c r="H2743" t="s">
        <v>2677</v>
      </c>
      <c r="I2743" t="s">
        <v>79</v>
      </c>
      <c r="P2743" t="s">
        <v>44</v>
      </c>
      <c r="U2743" t="str">
        <f>CONCATENATE(Parameter[[#This Row],[Use Case 1]],";",Parameter[[#This Row],[Use Case 2]],";",Parameter[[#This Row],[Use Case 3]],";",Parameter[[#This Row],[Use Case 4]],";",Parameter[[#This Row],[Use Case 5]],";")</f>
        <v>Kostenermittlung;;;;;</v>
      </c>
      <c r="V2743" t="s">
        <v>34</v>
      </c>
      <c r="W2743">
        <v>2022</v>
      </c>
      <c r="Y2743" t="s">
        <v>4661</v>
      </c>
      <c r="AD2743">
        <f t="shared" si="42"/>
        <v>2742</v>
      </c>
    </row>
    <row r="2744" spans="1:30" x14ac:dyDescent="0.3">
      <c r="A2744" t="s">
        <v>29</v>
      </c>
      <c r="B2744" t="s">
        <v>4602</v>
      </c>
      <c r="E2744" t="s">
        <v>30</v>
      </c>
      <c r="F2744" t="s">
        <v>2722</v>
      </c>
      <c r="G2744" t="s">
        <v>2667</v>
      </c>
      <c r="H2744" t="s">
        <v>2678</v>
      </c>
      <c r="I2744" t="s">
        <v>79</v>
      </c>
      <c r="P2744" t="s">
        <v>44</v>
      </c>
      <c r="U2744" t="str">
        <f>CONCATENATE(Parameter[[#This Row],[Use Case 1]],";",Parameter[[#This Row],[Use Case 2]],";",Parameter[[#This Row],[Use Case 3]],";",Parameter[[#This Row],[Use Case 4]],";",Parameter[[#This Row],[Use Case 5]],";")</f>
        <v>Kostenermittlung;;;;;</v>
      </c>
      <c r="V2744" t="s">
        <v>34</v>
      </c>
      <c r="W2744">
        <v>2022</v>
      </c>
      <c r="Y2744" t="s">
        <v>4661</v>
      </c>
      <c r="AD2744">
        <f t="shared" si="42"/>
        <v>2743</v>
      </c>
    </row>
    <row r="2745" spans="1:30" x14ac:dyDescent="0.3">
      <c r="A2745" t="s">
        <v>29</v>
      </c>
      <c r="B2745" t="s">
        <v>4602</v>
      </c>
      <c r="E2745" t="s">
        <v>30</v>
      </c>
      <c r="F2745" t="s">
        <v>2722</v>
      </c>
      <c r="G2745" t="s">
        <v>2667</v>
      </c>
      <c r="H2745" t="s">
        <v>2679</v>
      </c>
      <c r="I2745" t="s">
        <v>79</v>
      </c>
      <c r="P2745" t="s">
        <v>44</v>
      </c>
      <c r="U2745" t="str">
        <f>CONCATENATE(Parameter[[#This Row],[Use Case 1]],";",Parameter[[#This Row],[Use Case 2]],";",Parameter[[#This Row],[Use Case 3]],";",Parameter[[#This Row],[Use Case 4]],";",Parameter[[#This Row],[Use Case 5]],";")</f>
        <v>Kostenermittlung;;;;;</v>
      </c>
      <c r="V2745" t="s">
        <v>34</v>
      </c>
      <c r="W2745">
        <v>2022</v>
      </c>
      <c r="Y2745" t="s">
        <v>4661</v>
      </c>
      <c r="AD2745">
        <f t="shared" si="42"/>
        <v>2744</v>
      </c>
    </row>
    <row r="2746" spans="1:30" x14ac:dyDescent="0.3">
      <c r="A2746" t="s">
        <v>29</v>
      </c>
      <c r="B2746" t="s">
        <v>4602</v>
      </c>
      <c r="E2746" t="s">
        <v>30</v>
      </c>
      <c r="F2746" t="s">
        <v>2722</v>
      </c>
      <c r="G2746" t="s">
        <v>2667</v>
      </c>
      <c r="H2746" t="s">
        <v>3040</v>
      </c>
      <c r="I2746" t="s">
        <v>79</v>
      </c>
      <c r="P2746" t="s">
        <v>44</v>
      </c>
      <c r="U2746" t="str">
        <f>CONCATENATE(Parameter[[#This Row],[Use Case 1]],";",Parameter[[#This Row],[Use Case 2]],";",Parameter[[#This Row],[Use Case 3]],";",Parameter[[#This Row],[Use Case 4]],";",Parameter[[#This Row],[Use Case 5]],";")</f>
        <v>Kostenermittlung;;;;;</v>
      </c>
      <c r="V2746" t="s">
        <v>34</v>
      </c>
      <c r="W2746">
        <v>2022</v>
      </c>
      <c r="Y2746" t="s">
        <v>4661</v>
      </c>
      <c r="AD2746">
        <f t="shared" si="42"/>
        <v>2745</v>
      </c>
    </row>
    <row r="2747" spans="1:30" x14ac:dyDescent="0.3">
      <c r="A2747" t="s">
        <v>29</v>
      </c>
      <c r="B2747" t="s">
        <v>4602</v>
      </c>
      <c r="E2747" t="s">
        <v>30</v>
      </c>
      <c r="F2747" t="s">
        <v>2722</v>
      </c>
      <c r="G2747" t="s">
        <v>2667</v>
      </c>
      <c r="H2747" t="s">
        <v>114</v>
      </c>
      <c r="I2747" t="s">
        <v>79</v>
      </c>
      <c r="P2747" t="s">
        <v>44</v>
      </c>
      <c r="U2747" t="str">
        <f>CONCATENATE(Parameter[[#This Row],[Use Case 1]],";",Parameter[[#This Row],[Use Case 2]],";",Parameter[[#This Row],[Use Case 3]],";",Parameter[[#This Row],[Use Case 4]],";",Parameter[[#This Row],[Use Case 5]],";")</f>
        <v>Kostenermittlung;;;;;</v>
      </c>
      <c r="V2747" t="s">
        <v>34</v>
      </c>
      <c r="W2747">
        <v>2022</v>
      </c>
      <c r="Y2747" t="s">
        <v>4661</v>
      </c>
      <c r="AD2747">
        <f t="shared" si="42"/>
        <v>2746</v>
      </c>
    </row>
    <row r="2748" spans="1:30" x14ac:dyDescent="0.3">
      <c r="A2748" t="s">
        <v>29</v>
      </c>
      <c r="B2748" t="s">
        <v>4602</v>
      </c>
      <c r="E2748" t="s">
        <v>30</v>
      </c>
      <c r="F2748" t="s">
        <v>2722</v>
      </c>
      <c r="G2748" t="s">
        <v>2680</v>
      </c>
      <c r="H2748"/>
      <c r="I2748" t="s">
        <v>37</v>
      </c>
      <c r="J2748" t="s">
        <v>2682</v>
      </c>
      <c r="K2748" t="s">
        <v>38</v>
      </c>
      <c r="L2748" t="s">
        <v>2743</v>
      </c>
      <c r="M2748" t="s">
        <v>41</v>
      </c>
      <c r="N2748" t="s">
        <v>55</v>
      </c>
      <c r="O2748" t="s">
        <v>43</v>
      </c>
      <c r="P2748" t="s">
        <v>44</v>
      </c>
      <c r="U2748" t="str">
        <f>CONCATENATE(Parameter[[#This Row],[Use Case 1]],";",Parameter[[#This Row],[Use Case 2]],";",Parameter[[#This Row],[Use Case 3]],";",Parameter[[#This Row],[Use Case 4]],";",Parameter[[#This Row],[Use Case 5]],";")</f>
        <v>Kostenermittlung;;;;;</v>
      </c>
      <c r="V2748" t="s">
        <v>34</v>
      </c>
      <c r="W2748">
        <v>2022</v>
      </c>
      <c r="Y2748" t="s">
        <v>4661</v>
      </c>
      <c r="Z2748" t="str">
        <f>"Asi_"&amp;MID(J2748,3,40)</f>
        <v>Asi_ColorPattern</v>
      </c>
      <c r="AD2748">
        <f t="shared" si="42"/>
        <v>2747</v>
      </c>
    </row>
    <row r="2749" spans="1:30" x14ac:dyDescent="0.3">
      <c r="A2749" t="s">
        <v>29</v>
      </c>
      <c r="B2749" t="s">
        <v>4602</v>
      </c>
      <c r="E2749" t="s">
        <v>30</v>
      </c>
      <c r="F2749" t="s">
        <v>2722</v>
      </c>
      <c r="G2749" t="s">
        <v>2744</v>
      </c>
      <c r="H2749"/>
      <c r="I2749" t="s">
        <v>37</v>
      </c>
      <c r="J2749" t="s">
        <v>2746</v>
      </c>
      <c r="K2749" t="s">
        <v>543</v>
      </c>
      <c r="L2749" t="s">
        <v>2745</v>
      </c>
      <c r="M2749" t="s">
        <v>41</v>
      </c>
      <c r="N2749" t="s">
        <v>55</v>
      </c>
      <c r="O2749" t="s">
        <v>43</v>
      </c>
      <c r="P2749" t="s">
        <v>44</v>
      </c>
      <c r="U2749" t="str">
        <f>CONCATENATE(Parameter[[#This Row],[Use Case 1]],";",Parameter[[#This Row],[Use Case 2]],";",Parameter[[#This Row],[Use Case 3]],";",Parameter[[#This Row],[Use Case 4]],";",Parameter[[#This Row],[Use Case 5]],";")</f>
        <v>Kostenermittlung;;;;;</v>
      </c>
      <c r="V2749" t="s">
        <v>34</v>
      </c>
      <c r="W2749">
        <v>2022</v>
      </c>
      <c r="Y2749" t="s">
        <v>4661</v>
      </c>
      <c r="Z2749" t="str">
        <f>"Asi_"&amp;MID(J2749,3,40)</f>
        <v>Asi_PanelThickness</v>
      </c>
      <c r="AD2749">
        <f t="shared" si="42"/>
        <v>2748</v>
      </c>
    </row>
    <row r="2750" spans="1:30" x14ac:dyDescent="0.3">
      <c r="A2750" t="s">
        <v>29</v>
      </c>
      <c r="B2750" t="s">
        <v>4602</v>
      </c>
      <c r="E2750" t="s">
        <v>30</v>
      </c>
      <c r="F2750" t="s">
        <v>2722</v>
      </c>
      <c r="G2750" t="s">
        <v>2747</v>
      </c>
      <c r="H2750"/>
      <c r="I2750" t="s">
        <v>37</v>
      </c>
      <c r="J2750" t="s">
        <v>2749</v>
      </c>
      <c r="K2750" t="s">
        <v>74</v>
      </c>
      <c r="L2750" t="s">
        <v>2748</v>
      </c>
      <c r="M2750" t="s">
        <v>41</v>
      </c>
      <c r="N2750" t="s">
        <v>55</v>
      </c>
      <c r="O2750" t="s">
        <v>43</v>
      </c>
      <c r="P2750" t="s">
        <v>44</v>
      </c>
      <c r="U2750" t="str">
        <f>CONCATENATE(Parameter[[#This Row],[Use Case 1]],";",Parameter[[#This Row],[Use Case 2]],";",Parameter[[#This Row],[Use Case 3]],";",Parameter[[#This Row],[Use Case 4]],";",Parameter[[#This Row],[Use Case 5]],";")</f>
        <v>Kostenermittlung;;;;;</v>
      </c>
      <c r="V2750" t="s">
        <v>34</v>
      </c>
      <c r="W2750">
        <v>2022</v>
      </c>
      <c r="Y2750" t="s">
        <v>4661</v>
      </c>
      <c r="Z2750" t="s">
        <v>2750</v>
      </c>
      <c r="AD2750">
        <f t="shared" si="42"/>
        <v>2749</v>
      </c>
    </row>
    <row r="2751" spans="1:30" x14ac:dyDescent="0.3">
      <c r="A2751" t="s">
        <v>29</v>
      </c>
      <c r="B2751" t="s">
        <v>4602</v>
      </c>
      <c r="E2751" t="s">
        <v>30</v>
      </c>
      <c r="F2751" t="s">
        <v>2722</v>
      </c>
      <c r="G2751" t="s">
        <v>2747</v>
      </c>
      <c r="H2751" t="s">
        <v>115</v>
      </c>
      <c r="I2751" t="s">
        <v>79</v>
      </c>
      <c r="P2751" t="s">
        <v>44</v>
      </c>
      <c r="U2751" t="str">
        <f>CONCATENATE(Parameter[[#This Row],[Use Case 1]],";",Parameter[[#This Row],[Use Case 2]],";",Parameter[[#This Row],[Use Case 3]],";",Parameter[[#This Row],[Use Case 4]],";",Parameter[[#This Row],[Use Case 5]],";")</f>
        <v>Kostenermittlung;;;;;</v>
      </c>
      <c r="V2751" t="s">
        <v>34</v>
      </c>
      <c r="W2751">
        <v>2022</v>
      </c>
      <c r="Y2751" t="s">
        <v>4661</v>
      </c>
      <c r="AD2751">
        <f t="shared" si="42"/>
        <v>2750</v>
      </c>
    </row>
    <row r="2752" spans="1:30" x14ac:dyDescent="0.3">
      <c r="A2752" t="s">
        <v>29</v>
      </c>
      <c r="B2752" t="s">
        <v>4602</v>
      </c>
      <c r="E2752" t="s">
        <v>30</v>
      </c>
      <c r="F2752" t="s">
        <v>2722</v>
      </c>
      <c r="G2752" t="s">
        <v>2747</v>
      </c>
      <c r="H2752" t="s">
        <v>1686</v>
      </c>
      <c r="I2752" t="s">
        <v>79</v>
      </c>
      <c r="P2752" t="s">
        <v>44</v>
      </c>
      <c r="U2752" t="str">
        <f>CONCATENATE(Parameter[[#This Row],[Use Case 1]],";",Parameter[[#This Row],[Use Case 2]],";",Parameter[[#This Row],[Use Case 3]],";",Parameter[[#This Row],[Use Case 4]],";",Parameter[[#This Row],[Use Case 5]],";")</f>
        <v>Kostenermittlung;;;;;</v>
      </c>
      <c r="V2752" t="s">
        <v>34</v>
      </c>
      <c r="W2752">
        <v>2022</v>
      </c>
      <c r="Y2752" t="s">
        <v>4661</v>
      </c>
      <c r="AD2752">
        <f t="shared" si="42"/>
        <v>2751</v>
      </c>
    </row>
    <row r="2753" spans="1:30" x14ac:dyDescent="0.3">
      <c r="A2753" t="s">
        <v>29</v>
      </c>
      <c r="B2753" t="s">
        <v>4602</v>
      </c>
      <c r="E2753" t="s">
        <v>30</v>
      </c>
      <c r="F2753" t="s">
        <v>2722</v>
      </c>
      <c r="G2753" t="s">
        <v>2747</v>
      </c>
      <c r="H2753" t="s">
        <v>80</v>
      </c>
      <c r="I2753" t="s">
        <v>79</v>
      </c>
      <c r="L2753" t="s">
        <v>2751</v>
      </c>
      <c r="P2753" t="s">
        <v>44</v>
      </c>
      <c r="U2753" t="str">
        <f>CONCATENATE(Parameter[[#This Row],[Use Case 1]],";",Parameter[[#This Row],[Use Case 2]],";",Parameter[[#This Row],[Use Case 3]],";",Parameter[[#This Row],[Use Case 4]],";",Parameter[[#This Row],[Use Case 5]],";")</f>
        <v>Kostenermittlung;;;;;</v>
      </c>
      <c r="V2753" t="s">
        <v>34</v>
      </c>
      <c r="W2753">
        <v>2022</v>
      </c>
      <c r="Y2753" t="s">
        <v>4661</v>
      </c>
      <c r="AD2753">
        <f t="shared" si="42"/>
        <v>2752</v>
      </c>
    </row>
    <row r="2754" spans="1:30" x14ac:dyDescent="0.3">
      <c r="A2754" t="s">
        <v>29</v>
      </c>
      <c r="B2754" t="s">
        <v>4602</v>
      </c>
      <c r="E2754" t="s">
        <v>30</v>
      </c>
      <c r="F2754" t="s">
        <v>2722</v>
      </c>
      <c r="G2754" t="s">
        <v>2747</v>
      </c>
      <c r="H2754" t="s">
        <v>81</v>
      </c>
      <c r="I2754" t="s">
        <v>79</v>
      </c>
      <c r="L2754" t="s">
        <v>2752</v>
      </c>
      <c r="P2754" t="s">
        <v>44</v>
      </c>
      <c r="U2754" t="str">
        <f>CONCATENATE(Parameter[[#This Row],[Use Case 1]],";",Parameter[[#This Row],[Use Case 2]],";",Parameter[[#This Row],[Use Case 3]],";",Parameter[[#This Row],[Use Case 4]],";",Parameter[[#This Row],[Use Case 5]],";")</f>
        <v>Kostenermittlung;;;;;</v>
      </c>
      <c r="V2754" t="s">
        <v>34</v>
      </c>
      <c r="W2754">
        <v>2022</v>
      </c>
      <c r="Y2754" t="s">
        <v>4661</v>
      </c>
      <c r="AD2754">
        <f t="shared" si="42"/>
        <v>2753</v>
      </c>
    </row>
    <row r="2755" spans="1:30" x14ac:dyDescent="0.3">
      <c r="A2755" t="s">
        <v>29</v>
      </c>
      <c r="B2755" t="s">
        <v>4602</v>
      </c>
      <c r="E2755" t="s">
        <v>30</v>
      </c>
      <c r="F2755" t="s">
        <v>2722</v>
      </c>
      <c r="G2755" t="s">
        <v>2747</v>
      </c>
      <c r="H2755" t="s">
        <v>2753</v>
      </c>
      <c r="I2755" t="s">
        <v>79</v>
      </c>
      <c r="L2755" t="s">
        <v>2754</v>
      </c>
      <c r="P2755" t="s">
        <v>44</v>
      </c>
      <c r="U2755" t="str">
        <f>CONCATENATE(Parameter[[#This Row],[Use Case 1]],";",Parameter[[#This Row],[Use Case 2]],";",Parameter[[#This Row],[Use Case 3]],";",Parameter[[#This Row],[Use Case 4]],";",Parameter[[#This Row],[Use Case 5]],";")</f>
        <v>Kostenermittlung;;;;;</v>
      </c>
      <c r="V2755" t="s">
        <v>34</v>
      </c>
      <c r="W2755">
        <v>2022</v>
      </c>
      <c r="Y2755" t="s">
        <v>4661</v>
      </c>
      <c r="AD2755">
        <f t="shared" si="42"/>
        <v>2754</v>
      </c>
    </row>
    <row r="2756" spans="1:30" x14ac:dyDescent="0.3">
      <c r="A2756" t="s">
        <v>29</v>
      </c>
      <c r="B2756" t="s">
        <v>4602</v>
      </c>
      <c r="E2756" t="s">
        <v>30</v>
      </c>
      <c r="F2756" t="s">
        <v>2722</v>
      </c>
      <c r="G2756" t="s">
        <v>2747</v>
      </c>
      <c r="H2756" t="s">
        <v>2755</v>
      </c>
      <c r="I2756" t="s">
        <v>79</v>
      </c>
      <c r="L2756" t="s">
        <v>2756</v>
      </c>
      <c r="P2756" t="s">
        <v>44</v>
      </c>
      <c r="U2756" t="str">
        <f>CONCATENATE(Parameter[[#This Row],[Use Case 1]],";",Parameter[[#This Row],[Use Case 2]],";",Parameter[[#This Row],[Use Case 3]],";",Parameter[[#This Row],[Use Case 4]],";",Parameter[[#This Row],[Use Case 5]],";")</f>
        <v>Kostenermittlung;;;;;</v>
      </c>
      <c r="V2756" t="s">
        <v>34</v>
      </c>
      <c r="W2756">
        <v>2022</v>
      </c>
      <c r="Y2756" t="s">
        <v>4661</v>
      </c>
      <c r="AD2756">
        <f t="shared" ref="AD2756:AD2819" si="43">AD2755+1</f>
        <v>2755</v>
      </c>
    </row>
    <row r="2757" spans="1:30" x14ac:dyDescent="0.3">
      <c r="A2757" t="s">
        <v>29</v>
      </c>
      <c r="B2757" t="s">
        <v>4602</v>
      </c>
      <c r="E2757" t="s">
        <v>30</v>
      </c>
      <c r="F2757" t="s">
        <v>2722</v>
      </c>
      <c r="G2757" t="s">
        <v>2747</v>
      </c>
      <c r="H2757" t="s">
        <v>2757</v>
      </c>
      <c r="I2757" t="s">
        <v>79</v>
      </c>
      <c r="L2757" t="s">
        <v>2758</v>
      </c>
      <c r="P2757" t="s">
        <v>44</v>
      </c>
      <c r="U2757" t="str">
        <f>CONCATENATE(Parameter[[#This Row],[Use Case 1]],";",Parameter[[#This Row],[Use Case 2]],";",Parameter[[#This Row],[Use Case 3]],";",Parameter[[#This Row],[Use Case 4]],";",Parameter[[#This Row],[Use Case 5]],";")</f>
        <v>Kostenermittlung;;;;;</v>
      </c>
      <c r="V2757" t="s">
        <v>34</v>
      </c>
      <c r="W2757">
        <v>2022</v>
      </c>
      <c r="Y2757" t="s">
        <v>4661</v>
      </c>
      <c r="AD2757">
        <f t="shared" si="43"/>
        <v>2756</v>
      </c>
    </row>
    <row r="2758" spans="1:30" x14ac:dyDescent="0.3">
      <c r="A2758" t="s">
        <v>29</v>
      </c>
      <c r="B2758" t="s">
        <v>4602</v>
      </c>
      <c r="E2758" t="s">
        <v>30</v>
      </c>
      <c r="F2758" t="s">
        <v>2722</v>
      </c>
      <c r="G2758" t="s">
        <v>2747</v>
      </c>
      <c r="H2758" t="s">
        <v>2759</v>
      </c>
      <c r="I2758" t="s">
        <v>79</v>
      </c>
      <c r="L2758" t="s">
        <v>2760</v>
      </c>
      <c r="P2758" t="s">
        <v>44</v>
      </c>
      <c r="U2758" t="str">
        <f>CONCATENATE(Parameter[[#This Row],[Use Case 1]],";",Parameter[[#This Row],[Use Case 2]],";",Parameter[[#This Row],[Use Case 3]],";",Parameter[[#This Row],[Use Case 4]],";",Parameter[[#This Row],[Use Case 5]],";")</f>
        <v>Kostenermittlung;;;;;</v>
      </c>
      <c r="V2758" t="s">
        <v>34</v>
      </c>
      <c r="W2758">
        <v>2022</v>
      </c>
      <c r="Y2758" t="s">
        <v>4661</v>
      </c>
      <c r="AD2758">
        <f t="shared" si="43"/>
        <v>2757</v>
      </c>
    </row>
    <row r="2759" spans="1:30" x14ac:dyDescent="0.3">
      <c r="A2759" t="s">
        <v>29</v>
      </c>
      <c r="B2759" t="s">
        <v>4602</v>
      </c>
      <c r="E2759" t="s">
        <v>30</v>
      </c>
      <c r="F2759" t="s">
        <v>2722</v>
      </c>
      <c r="G2759" t="s">
        <v>2747</v>
      </c>
      <c r="H2759" t="s">
        <v>2761</v>
      </c>
      <c r="I2759" t="s">
        <v>79</v>
      </c>
      <c r="L2759" t="s">
        <v>2762</v>
      </c>
      <c r="P2759" t="s">
        <v>44</v>
      </c>
      <c r="U2759" t="str">
        <f>CONCATENATE(Parameter[[#This Row],[Use Case 1]],";",Parameter[[#This Row],[Use Case 2]],";",Parameter[[#This Row],[Use Case 3]],";",Parameter[[#This Row],[Use Case 4]],";",Parameter[[#This Row],[Use Case 5]],";")</f>
        <v>Kostenermittlung;;;;;</v>
      </c>
      <c r="V2759" t="s">
        <v>34</v>
      </c>
      <c r="W2759">
        <v>2022</v>
      </c>
      <c r="Y2759" t="s">
        <v>4661</v>
      </c>
      <c r="AD2759">
        <f t="shared" si="43"/>
        <v>2758</v>
      </c>
    </row>
    <row r="2760" spans="1:30" x14ac:dyDescent="0.3">
      <c r="A2760" t="s">
        <v>29</v>
      </c>
      <c r="B2760" t="s">
        <v>4602</v>
      </c>
      <c r="E2760" t="s">
        <v>30</v>
      </c>
      <c r="F2760" t="s">
        <v>2722</v>
      </c>
      <c r="G2760" t="s">
        <v>2747</v>
      </c>
      <c r="H2760" t="s">
        <v>3040</v>
      </c>
      <c r="I2760" t="s">
        <v>79</v>
      </c>
      <c r="P2760" t="s">
        <v>44</v>
      </c>
      <c r="U2760" t="str">
        <f>CONCATENATE(Parameter[[#This Row],[Use Case 1]],";",Parameter[[#This Row],[Use Case 2]],";",Parameter[[#This Row],[Use Case 3]],";",Parameter[[#This Row],[Use Case 4]],";",Parameter[[#This Row],[Use Case 5]],";")</f>
        <v>Kostenermittlung;;;;;</v>
      </c>
      <c r="V2760" t="s">
        <v>34</v>
      </c>
      <c r="W2760">
        <v>2022</v>
      </c>
      <c r="Y2760" t="s">
        <v>4661</v>
      </c>
      <c r="AD2760">
        <f t="shared" si="43"/>
        <v>2759</v>
      </c>
    </row>
    <row r="2761" spans="1:30" x14ac:dyDescent="0.3">
      <c r="A2761" t="s">
        <v>29</v>
      </c>
      <c r="B2761" t="s">
        <v>4602</v>
      </c>
      <c r="E2761" t="s">
        <v>30</v>
      </c>
      <c r="F2761" t="s">
        <v>2722</v>
      </c>
      <c r="G2761" t="s">
        <v>2747</v>
      </c>
      <c r="H2761" t="s">
        <v>114</v>
      </c>
      <c r="I2761" t="s">
        <v>79</v>
      </c>
      <c r="P2761" t="s">
        <v>44</v>
      </c>
      <c r="U2761" t="str">
        <f>CONCATENATE(Parameter[[#This Row],[Use Case 1]],";",Parameter[[#This Row],[Use Case 2]],";",Parameter[[#This Row],[Use Case 3]],";",Parameter[[#This Row],[Use Case 4]],";",Parameter[[#This Row],[Use Case 5]],";")</f>
        <v>Kostenermittlung;;;;;</v>
      </c>
      <c r="V2761" t="s">
        <v>34</v>
      </c>
      <c r="W2761">
        <v>2022</v>
      </c>
      <c r="Y2761" t="s">
        <v>4661</v>
      </c>
      <c r="AD2761">
        <f t="shared" si="43"/>
        <v>2760</v>
      </c>
    </row>
    <row r="2762" spans="1:30" x14ac:dyDescent="0.3">
      <c r="A2762" t="s">
        <v>29</v>
      </c>
      <c r="B2762" t="s">
        <v>4602</v>
      </c>
      <c r="E2762" t="s">
        <v>30</v>
      </c>
      <c r="F2762" t="s">
        <v>2722</v>
      </c>
      <c r="G2762" t="s">
        <v>2763</v>
      </c>
      <c r="H2762"/>
      <c r="I2762" t="s">
        <v>37</v>
      </c>
      <c r="J2762" t="s">
        <v>2765</v>
      </c>
      <c r="K2762" t="s">
        <v>857</v>
      </c>
      <c r="L2762" t="s">
        <v>2764</v>
      </c>
      <c r="M2762" t="s">
        <v>41</v>
      </c>
      <c r="N2762" t="s">
        <v>55</v>
      </c>
      <c r="O2762" t="s">
        <v>43</v>
      </c>
      <c r="P2762" t="s">
        <v>44</v>
      </c>
      <c r="U2762" t="str">
        <f>CONCATENATE(Parameter[[#This Row],[Use Case 1]],";",Parameter[[#This Row],[Use Case 2]],";",Parameter[[#This Row],[Use Case 3]],";",Parameter[[#This Row],[Use Case 4]],";",Parameter[[#This Row],[Use Case 5]],";")</f>
        <v>Kostenermittlung;;;;;</v>
      </c>
      <c r="V2762" t="s">
        <v>34</v>
      </c>
      <c r="W2762">
        <v>2022</v>
      </c>
      <c r="Y2762" t="s">
        <v>4661</v>
      </c>
      <c r="Z2762" t="str">
        <f>"Asi_"&amp;MID(J2762,3,40)</f>
        <v>Asi_DoorHingeCount</v>
      </c>
      <c r="AD2762">
        <f t="shared" si="43"/>
        <v>2761</v>
      </c>
    </row>
    <row r="2763" spans="1:30" x14ac:dyDescent="0.3">
      <c r="A2763" t="s">
        <v>29</v>
      </c>
      <c r="B2763" t="s">
        <v>4602</v>
      </c>
      <c r="E2763" t="s">
        <v>30</v>
      </c>
      <c r="F2763" t="s">
        <v>2722</v>
      </c>
      <c r="G2763" t="s">
        <v>2763</v>
      </c>
      <c r="H2763" t="s">
        <v>115</v>
      </c>
      <c r="I2763" t="s">
        <v>79</v>
      </c>
      <c r="P2763" t="s">
        <v>44</v>
      </c>
      <c r="U2763" t="str">
        <f>CONCATENATE(Parameter[[#This Row],[Use Case 1]],";",Parameter[[#This Row],[Use Case 2]],";",Parameter[[#This Row],[Use Case 3]],";",Parameter[[#This Row],[Use Case 4]],";",Parameter[[#This Row],[Use Case 5]],";")</f>
        <v>Kostenermittlung;;;;;</v>
      </c>
      <c r="V2763" t="s">
        <v>34</v>
      </c>
      <c r="W2763">
        <v>2022</v>
      </c>
      <c r="Y2763" t="s">
        <v>4661</v>
      </c>
      <c r="AD2763">
        <f t="shared" si="43"/>
        <v>2762</v>
      </c>
    </row>
    <row r="2764" spans="1:30" x14ac:dyDescent="0.3">
      <c r="A2764" t="s">
        <v>29</v>
      </c>
      <c r="B2764" t="s">
        <v>4602</v>
      </c>
      <c r="E2764" t="s">
        <v>30</v>
      </c>
      <c r="F2764" t="s">
        <v>2722</v>
      </c>
      <c r="G2764" t="s">
        <v>2763</v>
      </c>
      <c r="H2764" t="s">
        <v>1686</v>
      </c>
      <c r="I2764" t="s">
        <v>79</v>
      </c>
      <c r="P2764" t="s">
        <v>44</v>
      </c>
      <c r="U2764" t="str">
        <f>CONCATENATE(Parameter[[#This Row],[Use Case 1]],";",Parameter[[#This Row],[Use Case 2]],";",Parameter[[#This Row],[Use Case 3]],";",Parameter[[#This Row],[Use Case 4]],";",Parameter[[#This Row],[Use Case 5]],";")</f>
        <v>Kostenermittlung;;;;;</v>
      </c>
      <c r="V2764" t="s">
        <v>34</v>
      </c>
      <c r="W2764">
        <v>2022</v>
      </c>
      <c r="Y2764" t="s">
        <v>4661</v>
      </c>
      <c r="AD2764">
        <f t="shared" si="43"/>
        <v>2763</v>
      </c>
    </row>
    <row r="2765" spans="1:30" x14ac:dyDescent="0.3">
      <c r="A2765" t="s">
        <v>29</v>
      </c>
      <c r="B2765" t="s">
        <v>4602</v>
      </c>
      <c r="E2765" t="s">
        <v>30</v>
      </c>
      <c r="F2765" t="s">
        <v>2722</v>
      </c>
      <c r="G2765" t="s">
        <v>2763</v>
      </c>
      <c r="H2765">
        <v>2</v>
      </c>
      <c r="I2765" t="s">
        <v>79</v>
      </c>
      <c r="P2765" t="s">
        <v>44</v>
      </c>
      <c r="U2765" t="str">
        <f>CONCATENATE(Parameter[[#This Row],[Use Case 1]],";",Parameter[[#This Row],[Use Case 2]],";",Parameter[[#This Row],[Use Case 3]],";",Parameter[[#This Row],[Use Case 4]],";",Parameter[[#This Row],[Use Case 5]],";")</f>
        <v>Kostenermittlung;;;;;</v>
      </c>
      <c r="V2765" t="s">
        <v>34</v>
      </c>
      <c r="W2765">
        <v>2022</v>
      </c>
      <c r="Y2765" t="s">
        <v>4661</v>
      </c>
      <c r="AD2765">
        <f t="shared" si="43"/>
        <v>2764</v>
      </c>
    </row>
    <row r="2766" spans="1:30" x14ac:dyDescent="0.3">
      <c r="A2766" t="s">
        <v>29</v>
      </c>
      <c r="B2766" t="s">
        <v>4602</v>
      </c>
      <c r="E2766" t="s">
        <v>30</v>
      </c>
      <c r="F2766" t="s">
        <v>2722</v>
      </c>
      <c r="G2766" t="s">
        <v>2763</v>
      </c>
      <c r="H2766">
        <v>3</v>
      </c>
      <c r="I2766" t="s">
        <v>79</v>
      </c>
      <c r="P2766" t="s">
        <v>44</v>
      </c>
      <c r="U2766" t="str">
        <f>CONCATENATE(Parameter[[#This Row],[Use Case 1]],";",Parameter[[#This Row],[Use Case 2]],";",Parameter[[#This Row],[Use Case 3]],";",Parameter[[#This Row],[Use Case 4]],";",Parameter[[#This Row],[Use Case 5]],";")</f>
        <v>Kostenermittlung;;;;;</v>
      </c>
      <c r="V2766" t="s">
        <v>34</v>
      </c>
      <c r="W2766">
        <v>2022</v>
      </c>
      <c r="Y2766" t="s">
        <v>4661</v>
      </c>
      <c r="AD2766">
        <f t="shared" si="43"/>
        <v>2765</v>
      </c>
    </row>
    <row r="2767" spans="1:30" x14ac:dyDescent="0.3">
      <c r="A2767" t="s">
        <v>29</v>
      </c>
      <c r="B2767" t="s">
        <v>4602</v>
      </c>
      <c r="E2767" t="s">
        <v>30</v>
      </c>
      <c r="F2767" t="s">
        <v>2722</v>
      </c>
      <c r="G2767" t="s">
        <v>2763</v>
      </c>
      <c r="H2767">
        <v>4</v>
      </c>
      <c r="I2767" t="s">
        <v>79</v>
      </c>
      <c r="P2767" t="s">
        <v>44</v>
      </c>
      <c r="U2767" t="str">
        <f>CONCATENATE(Parameter[[#This Row],[Use Case 1]],";",Parameter[[#This Row],[Use Case 2]],";",Parameter[[#This Row],[Use Case 3]],";",Parameter[[#This Row],[Use Case 4]],";",Parameter[[#This Row],[Use Case 5]],";")</f>
        <v>Kostenermittlung;;;;;</v>
      </c>
      <c r="V2767" t="s">
        <v>34</v>
      </c>
      <c r="W2767">
        <v>2022</v>
      </c>
      <c r="Y2767" t="s">
        <v>4661</v>
      </c>
      <c r="AD2767">
        <f t="shared" si="43"/>
        <v>2766</v>
      </c>
    </row>
    <row r="2768" spans="1:30" x14ac:dyDescent="0.3">
      <c r="A2768" t="s">
        <v>29</v>
      </c>
      <c r="B2768" t="s">
        <v>4602</v>
      </c>
      <c r="E2768" t="s">
        <v>30</v>
      </c>
      <c r="F2768" t="s">
        <v>2722</v>
      </c>
      <c r="G2768" t="s">
        <v>2763</v>
      </c>
      <c r="H2768" t="s">
        <v>3040</v>
      </c>
      <c r="I2768" t="s">
        <v>79</v>
      </c>
      <c r="P2768" t="s">
        <v>44</v>
      </c>
      <c r="U2768" t="str">
        <f>CONCATENATE(Parameter[[#This Row],[Use Case 1]],";",Parameter[[#This Row],[Use Case 2]],";",Parameter[[#This Row],[Use Case 3]],";",Parameter[[#This Row],[Use Case 4]],";",Parameter[[#This Row],[Use Case 5]],";")</f>
        <v>Kostenermittlung;;;;;</v>
      </c>
      <c r="V2768" t="s">
        <v>34</v>
      </c>
      <c r="W2768">
        <v>2022</v>
      </c>
      <c r="Y2768" t="s">
        <v>4661</v>
      </c>
      <c r="AD2768">
        <f t="shared" si="43"/>
        <v>2767</v>
      </c>
    </row>
    <row r="2769" spans="1:30" x14ac:dyDescent="0.3">
      <c r="A2769" t="s">
        <v>29</v>
      </c>
      <c r="B2769" t="s">
        <v>4602</v>
      </c>
      <c r="E2769" t="s">
        <v>30</v>
      </c>
      <c r="F2769" t="s">
        <v>2722</v>
      </c>
      <c r="G2769" t="s">
        <v>2763</v>
      </c>
      <c r="H2769" t="s">
        <v>114</v>
      </c>
      <c r="I2769" t="s">
        <v>79</v>
      </c>
      <c r="P2769" t="s">
        <v>44</v>
      </c>
      <c r="U2769" t="str">
        <f>CONCATENATE(Parameter[[#This Row],[Use Case 1]],";",Parameter[[#This Row],[Use Case 2]],";",Parameter[[#This Row],[Use Case 3]],";",Parameter[[#This Row],[Use Case 4]],";",Parameter[[#This Row],[Use Case 5]],";")</f>
        <v>Kostenermittlung;;;;;</v>
      </c>
      <c r="V2769" t="s">
        <v>34</v>
      </c>
      <c r="W2769">
        <v>2022</v>
      </c>
      <c r="Y2769" t="s">
        <v>4661</v>
      </c>
      <c r="AD2769">
        <f t="shared" si="43"/>
        <v>2768</v>
      </c>
    </row>
    <row r="2770" spans="1:30" x14ac:dyDescent="0.3">
      <c r="A2770" t="s">
        <v>29</v>
      </c>
      <c r="B2770" t="s">
        <v>4602</v>
      </c>
      <c r="E2770" t="s">
        <v>30</v>
      </c>
      <c r="F2770" t="s">
        <v>2722</v>
      </c>
      <c r="G2770" t="s">
        <v>2766</v>
      </c>
      <c r="H2770"/>
      <c r="I2770" t="s">
        <v>37</v>
      </c>
      <c r="J2770" t="s">
        <v>2768</v>
      </c>
      <c r="K2770" t="s">
        <v>74</v>
      </c>
      <c r="L2770" t="s">
        <v>2767</v>
      </c>
      <c r="M2770" t="s">
        <v>41</v>
      </c>
      <c r="N2770" t="s">
        <v>55</v>
      </c>
      <c r="O2770" t="s">
        <v>43</v>
      </c>
      <c r="P2770" t="s">
        <v>44</v>
      </c>
      <c r="U2770" t="str">
        <f>CONCATENATE(Parameter[[#This Row],[Use Case 1]],";",Parameter[[#This Row],[Use Case 2]],";",Parameter[[#This Row],[Use Case 3]],";",Parameter[[#This Row],[Use Case 4]],";",Parameter[[#This Row],[Use Case 5]],";")</f>
        <v>Kostenermittlung;;;;;</v>
      </c>
      <c r="V2770" t="s">
        <v>34</v>
      </c>
      <c r="W2770">
        <v>2022</v>
      </c>
      <c r="Y2770" t="s">
        <v>4661</v>
      </c>
      <c r="Z2770" t="s">
        <v>2769</v>
      </c>
      <c r="AD2770">
        <f t="shared" si="43"/>
        <v>2769</v>
      </c>
    </row>
    <row r="2771" spans="1:30" x14ac:dyDescent="0.3">
      <c r="A2771" t="s">
        <v>29</v>
      </c>
      <c r="B2771" t="s">
        <v>4602</v>
      </c>
      <c r="E2771" t="s">
        <v>30</v>
      </c>
      <c r="F2771" t="s">
        <v>2722</v>
      </c>
      <c r="G2771" t="s">
        <v>2766</v>
      </c>
      <c r="H2771" t="s">
        <v>115</v>
      </c>
      <c r="I2771" t="s">
        <v>79</v>
      </c>
      <c r="P2771" t="s">
        <v>44</v>
      </c>
      <c r="U2771" t="str">
        <f>CONCATENATE(Parameter[[#This Row],[Use Case 1]],";",Parameter[[#This Row],[Use Case 2]],";",Parameter[[#This Row],[Use Case 3]],";",Parameter[[#This Row],[Use Case 4]],";",Parameter[[#This Row],[Use Case 5]],";")</f>
        <v>Kostenermittlung;;;;;</v>
      </c>
      <c r="V2771" t="s">
        <v>34</v>
      </c>
      <c r="W2771">
        <v>2022</v>
      </c>
      <c r="Y2771" t="s">
        <v>4661</v>
      </c>
      <c r="AD2771">
        <f t="shared" si="43"/>
        <v>2770</v>
      </c>
    </row>
    <row r="2772" spans="1:30" x14ac:dyDescent="0.3">
      <c r="A2772" t="s">
        <v>29</v>
      </c>
      <c r="B2772" t="s">
        <v>4602</v>
      </c>
      <c r="E2772" t="s">
        <v>30</v>
      </c>
      <c r="F2772" t="s">
        <v>2722</v>
      </c>
      <c r="G2772" t="s">
        <v>2766</v>
      </c>
      <c r="H2772" t="s">
        <v>1686</v>
      </c>
      <c r="I2772" t="s">
        <v>79</v>
      </c>
      <c r="P2772" t="s">
        <v>44</v>
      </c>
      <c r="U2772" t="str">
        <f>CONCATENATE(Parameter[[#This Row],[Use Case 1]],";",Parameter[[#This Row],[Use Case 2]],";",Parameter[[#This Row],[Use Case 3]],";",Parameter[[#This Row],[Use Case 4]],";",Parameter[[#This Row],[Use Case 5]],";")</f>
        <v>Kostenermittlung;;;;;</v>
      </c>
      <c r="V2772" t="s">
        <v>34</v>
      </c>
      <c r="W2772">
        <v>2022</v>
      </c>
      <c r="Y2772" t="s">
        <v>4661</v>
      </c>
      <c r="AD2772">
        <f t="shared" si="43"/>
        <v>2771</v>
      </c>
    </row>
    <row r="2773" spans="1:30" x14ac:dyDescent="0.3">
      <c r="A2773" t="s">
        <v>29</v>
      </c>
      <c r="B2773" t="s">
        <v>4602</v>
      </c>
      <c r="E2773" t="s">
        <v>30</v>
      </c>
      <c r="F2773" t="s">
        <v>2722</v>
      </c>
      <c r="G2773" t="s">
        <v>2766</v>
      </c>
      <c r="H2773" t="s">
        <v>2770</v>
      </c>
      <c r="I2773" t="s">
        <v>79</v>
      </c>
      <c r="P2773" t="s">
        <v>44</v>
      </c>
      <c r="U2773" t="str">
        <f>CONCATENATE(Parameter[[#This Row],[Use Case 1]],";",Parameter[[#This Row],[Use Case 2]],";",Parameter[[#This Row],[Use Case 3]],";",Parameter[[#This Row],[Use Case 4]],";",Parameter[[#This Row],[Use Case 5]],";")</f>
        <v>Kostenermittlung;;;;;</v>
      </c>
      <c r="V2773" t="s">
        <v>34</v>
      </c>
      <c r="W2773">
        <v>2022</v>
      </c>
      <c r="Y2773" t="s">
        <v>4661</v>
      </c>
      <c r="AD2773">
        <f t="shared" si="43"/>
        <v>2772</v>
      </c>
    </row>
    <row r="2774" spans="1:30" x14ac:dyDescent="0.3">
      <c r="A2774" t="s">
        <v>29</v>
      </c>
      <c r="B2774" t="s">
        <v>4602</v>
      </c>
      <c r="E2774" t="s">
        <v>30</v>
      </c>
      <c r="F2774" t="s">
        <v>2722</v>
      </c>
      <c r="G2774" t="s">
        <v>2766</v>
      </c>
      <c r="H2774" t="s">
        <v>2771</v>
      </c>
      <c r="I2774" t="s">
        <v>79</v>
      </c>
      <c r="P2774" t="s">
        <v>44</v>
      </c>
      <c r="U2774" t="str">
        <f>CONCATENATE(Parameter[[#This Row],[Use Case 1]],";",Parameter[[#This Row],[Use Case 2]],";",Parameter[[#This Row],[Use Case 3]],";",Parameter[[#This Row],[Use Case 4]],";",Parameter[[#This Row],[Use Case 5]],";")</f>
        <v>Kostenermittlung;;;;;</v>
      </c>
      <c r="V2774" t="s">
        <v>34</v>
      </c>
      <c r="W2774">
        <v>2022</v>
      </c>
      <c r="Y2774" t="s">
        <v>4661</v>
      </c>
      <c r="AD2774">
        <f t="shared" si="43"/>
        <v>2773</v>
      </c>
    </row>
    <row r="2775" spans="1:30" x14ac:dyDescent="0.3">
      <c r="A2775" t="s">
        <v>29</v>
      </c>
      <c r="B2775" t="s">
        <v>4602</v>
      </c>
      <c r="E2775" t="s">
        <v>30</v>
      </c>
      <c r="F2775" t="s">
        <v>2722</v>
      </c>
      <c r="G2775" t="s">
        <v>2766</v>
      </c>
      <c r="H2775" t="s">
        <v>2772</v>
      </c>
      <c r="I2775" t="s">
        <v>79</v>
      </c>
      <c r="P2775" t="s">
        <v>44</v>
      </c>
      <c r="U2775" t="str">
        <f>CONCATENATE(Parameter[[#This Row],[Use Case 1]],";",Parameter[[#This Row],[Use Case 2]],";",Parameter[[#This Row],[Use Case 3]],";",Parameter[[#This Row],[Use Case 4]],";",Parameter[[#This Row],[Use Case 5]],";")</f>
        <v>Kostenermittlung;;;;;</v>
      </c>
      <c r="V2775" t="s">
        <v>34</v>
      </c>
      <c r="W2775">
        <v>2022</v>
      </c>
      <c r="Y2775" t="s">
        <v>4661</v>
      </c>
      <c r="AD2775">
        <f t="shared" si="43"/>
        <v>2774</v>
      </c>
    </row>
    <row r="2776" spans="1:30" x14ac:dyDescent="0.3">
      <c r="A2776" t="s">
        <v>29</v>
      </c>
      <c r="B2776" t="s">
        <v>4602</v>
      </c>
      <c r="E2776" t="s">
        <v>30</v>
      </c>
      <c r="F2776" t="s">
        <v>2722</v>
      </c>
      <c r="G2776" t="s">
        <v>2766</v>
      </c>
      <c r="H2776" t="s">
        <v>3040</v>
      </c>
      <c r="I2776" t="s">
        <v>79</v>
      </c>
      <c r="P2776" t="s">
        <v>44</v>
      </c>
      <c r="U2776" t="str">
        <f>CONCATENATE(Parameter[[#This Row],[Use Case 1]],";",Parameter[[#This Row],[Use Case 2]],";",Parameter[[#This Row],[Use Case 3]],";",Parameter[[#This Row],[Use Case 4]],";",Parameter[[#This Row],[Use Case 5]],";")</f>
        <v>Kostenermittlung;;;;;</v>
      </c>
      <c r="V2776" t="s">
        <v>34</v>
      </c>
      <c r="W2776">
        <v>2022</v>
      </c>
      <c r="Y2776" t="s">
        <v>4661</v>
      </c>
      <c r="AD2776">
        <f t="shared" si="43"/>
        <v>2775</v>
      </c>
    </row>
    <row r="2777" spans="1:30" x14ac:dyDescent="0.3">
      <c r="A2777" t="s">
        <v>29</v>
      </c>
      <c r="B2777" t="s">
        <v>4602</v>
      </c>
      <c r="E2777" t="s">
        <v>30</v>
      </c>
      <c r="F2777" t="s">
        <v>2722</v>
      </c>
      <c r="G2777" t="s">
        <v>2766</v>
      </c>
      <c r="H2777" t="s">
        <v>114</v>
      </c>
      <c r="I2777" t="s">
        <v>79</v>
      </c>
      <c r="P2777" t="s">
        <v>44</v>
      </c>
      <c r="U2777" t="str">
        <f>CONCATENATE(Parameter[[#This Row],[Use Case 1]],";",Parameter[[#This Row],[Use Case 2]],";",Parameter[[#This Row],[Use Case 3]],";",Parameter[[#This Row],[Use Case 4]],";",Parameter[[#This Row],[Use Case 5]],";")</f>
        <v>Kostenermittlung;;;;;</v>
      </c>
      <c r="V2777" t="s">
        <v>34</v>
      </c>
      <c r="W2777">
        <v>2022</v>
      </c>
      <c r="Y2777" t="s">
        <v>4661</v>
      </c>
      <c r="AD2777">
        <f t="shared" si="43"/>
        <v>2776</v>
      </c>
    </row>
    <row r="2778" spans="1:30" x14ac:dyDescent="0.3">
      <c r="A2778" t="s">
        <v>29</v>
      </c>
      <c r="B2778" t="s">
        <v>4602</v>
      </c>
      <c r="E2778" t="s">
        <v>30</v>
      </c>
      <c r="F2778" t="s">
        <v>2722</v>
      </c>
      <c r="G2778" t="s">
        <v>2773</v>
      </c>
      <c r="H2778"/>
      <c r="I2778" t="s">
        <v>37</v>
      </c>
      <c r="J2778" t="s">
        <v>2775</v>
      </c>
      <c r="K2778" t="s">
        <v>47</v>
      </c>
      <c r="L2778" t="s">
        <v>2774</v>
      </c>
      <c r="M2778" t="s">
        <v>41</v>
      </c>
      <c r="N2778" t="s">
        <v>55</v>
      </c>
      <c r="O2778" t="s">
        <v>43</v>
      </c>
      <c r="P2778" t="s">
        <v>44</v>
      </c>
      <c r="U2778" t="str">
        <f>CONCATENATE(Parameter[[#This Row],[Use Case 1]],";",Parameter[[#This Row],[Use Case 2]],";",Parameter[[#This Row],[Use Case 3]],";",Parameter[[#This Row],[Use Case 4]],";",Parameter[[#This Row],[Use Case 5]],";")</f>
        <v>Kostenermittlung;;;;;</v>
      </c>
      <c r="V2778" t="s">
        <v>34</v>
      </c>
      <c r="W2778">
        <v>2022</v>
      </c>
      <c r="Y2778" t="s">
        <v>4661</v>
      </c>
      <c r="Z2778" t="str">
        <f t="shared" ref="Z2778:Z2783" si="44">"Asi_"&amp;MID(J2778,3,40)</f>
        <v>Asi_Peephole</v>
      </c>
      <c r="AD2778">
        <f t="shared" si="43"/>
        <v>2777</v>
      </c>
    </row>
    <row r="2779" spans="1:30" x14ac:dyDescent="0.3">
      <c r="A2779" t="s">
        <v>29</v>
      </c>
      <c r="B2779" t="s">
        <v>4602</v>
      </c>
      <c r="E2779" t="s">
        <v>30</v>
      </c>
      <c r="F2779" t="s">
        <v>2722</v>
      </c>
      <c r="G2779" t="s">
        <v>2545</v>
      </c>
      <c r="H2779"/>
      <c r="I2779" t="s">
        <v>37</v>
      </c>
      <c r="J2779" t="s">
        <v>2777</v>
      </c>
      <c r="K2779" t="s">
        <v>47</v>
      </c>
      <c r="L2779" t="s">
        <v>2776</v>
      </c>
      <c r="M2779" t="s">
        <v>41</v>
      </c>
      <c r="N2779" t="s">
        <v>55</v>
      </c>
      <c r="O2779" t="s">
        <v>43</v>
      </c>
      <c r="P2779" t="s">
        <v>44</v>
      </c>
      <c r="U2779" t="str">
        <f>CONCATENATE(Parameter[[#This Row],[Use Case 1]],";",Parameter[[#This Row],[Use Case 2]],";",Parameter[[#This Row],[Use Case 3]],";",Parameter[[#This Row],[Use Case 4]],";",Parameter[[#This Row],[Use Case 5]],";")</f>
        <v>Kostenermittlung;;;;;</v>
      </c>
      <c r="V2779" t="s">
        <v>34</v>
      </c>
      <c r="W2779">
        <v>2022</v>
      </c>
      <c r="Y2779" t="s">
        <v>4661</v>
      </c>
      <c r="Z2779" t="str">
        <f t="shared" si="44"/>
        <v>Asi_GlassCutout</v>
      </c>
      <c r="AD2779">
        <f t="shared" si="43"/>
        <v>2778</v>
      </c>
    </row>
    <row r="2780" spans="1:30" x14ac:dyDescent="0.3">
      <c r="A2780" t="s">
        <v>29</v>
      </c>
      <c r="B2780" t="s">
        <v>4602</v>
      </c>
      <c r="E2780" t="s">
        <v>30</v>
      </c>
      <c r="F2780" t="s">
        <v>2722</v>
      </c>
      <c r="G2780" t="s">
        <v>2778</v>
      </c>
      <c r="H2780"/>
      <c r="I2780" t="s">
        <v>37</v>
      </c>
      <c r="J2780" t="s">
        <v>2780</v>
      </c>
      <c r="K2780" t="s">
        <v>47</v>
      </c>
      <c r="L2780" t="s">
        <v>2779</v>
      </c>
      <c r="M2780" t="s">
        <v>41</v>
      </c>
      <c r="N2780" t="s">
        <v>55</v>
      </c>
      <c r="O2780" t="s">
        <v>43</v>
      </c>
      <c r="P2780" t="s">
        <v>44</v>
      </c>
      <c r="U2780" t="str">
        <f>CONCATENATE(Parameter[[#This Row],[Use Case 1]],";",Parameter[[#This Row],[Use Case 2]],";",Parameter[[#This Row],[Use Case 3]],";",Parameter[[#This Row],[Use Case 4]],";",Parameter[[#This Row],[Use Case 5]],";")</f>
        <v>Kostenermittlung;;;;;</v>
      </c>
      <c r="V2780" t="s">
        <v>34</v>
      </c>
      <c r="W2780">
        <v>2022</v>
      </c>
      <c r="Y2780" t="s">
        <v>4661</v>
      </c>
      <c r="Z2780" t="str">
        <f t="shared" si="44"/>
        <v>Asi_SurfaceMountedLock</v>
      </c>
      <c r="AD2780">
        <f t="shared" si="43"/>
        <v>2779</v>
      </c>
    </row>
    <row r="2781" spans="1:30" x14ac:dyDescent="0.3">
      <c r="A2781" t="s">
        <v>29</v>
      </c>
      <c r="B2781" t="s">
        <v>4602</v>
      </c>
      <c r="E2781" t="s">
        <v>30</v>
      </c>
      <c r="F2781" t="s">
        <v>2722</v>
      </c>
      <c r="G2781" t="s">
        <v>2781</v>
      </c>
      <c r="H2781"/>
      <c r="I2781" t="s">
        <v>37</v>
      </c>
      <c r="J2781" t="s">
        <v>2783</v>
      </c>
      <c r="K2781" t="s">
        <v>47</v>
      </c>
      <c r="L2781" t="s">
        <v>2782</v>
      </c>
      <c r="M2781" t="s">
        <v>41</v>
      </c>
      <c r="N2781" t="s">
        <v>55</v>
      </c>
      <c r="O2781" t="s">
        <v>43</v>
      </c>
      <c r="P2781" t="s">
        <v>44</v>
      </c>
      <c r="U2781" t="str">
        <f>CONCATENATE(Parameter[[#This Row],[Use Case 1]],";",Parameter[[#This Row],[Use Case 2]],";",Parameter[[#This Row],[Use Case 3]],";",Parameter[[#This Row],[Use Case 4]],";",Parameter[[#This Row],[Use Case 5]],";")</f>
        <v>Kostenermittlung;;;;;</v>
      </c>
      <c r="V2781" t="s">
        <v>34</v>
      </c>
      <c r="W2781">
        <v>2022</v>
      </c>
      <c r="Y2781" t="s">
        <v>4661</v>
      </c>
      <c r="Z2781" t="str">
        <f t="shared" si="44"/>
        <v xml:space="preserve">Asi_DropdownSeal </v>
      </c>
      <c r="AD2781">
        <f t="shared" si="43"/>
        <v>2780</v>
      </c>
    </row>
    <row r="2782" spans="1:30" x14ac:dyDescent="0.3">
      <c r="A2782" t="s">
        <v>29</v>
      </c>
      <c r="B2782" t="s">
        <v>4602</v>
      </c>
      <c r="E2782" t="s">
        <v>30</v>
      </c>
      <c r="F2782" t="s">
        <v>2722</v>
      </c>
      <c r="G2782" t="s">
        <v>2784</v>
      </c>
      <c r="H2782"/>
      <c r="I2782" t="s">
        <v>37</v>
      </c>
      <c r="J2782" t="s">
        <v>2786</v>
      </c>
      <c r="K2782" t="s">
        <v>47</v>
      </c>
      <c r="L2782" t="s">
        <v>2785</v>
      </c>
      <c r="M2782" t="s">
        <v>41</v>
      </c>
      <c r="N2782" t="s">
        <v>55</v>
      </c>
      <c r="O2782" t="s">
        <v>43</v>
      </c>
      <c r="P2782" t="s">
        <v>44</v>
      </c>
      <c r="U2782" t="str">
        <f>CONCATENATE(Parameter[[#This Row],[Use Case 1]],";",Parameter[[#This Row],[Use Case 2]],";",Parameter[[#This Row],[Use Case 3]],";",Parameter[[#This Row],[Use Case 4]],";",Parameter[[#This Row],[Use Case 5]],";")</f>
        <v>Kostenermittlung;;;;;</v>
      </c>
      <c r="V2782" t="s">
        <v>34</v>
      </c>
      <c r="W2782">
        <v>2022</v>
      </c>
      <c r="Y2782" t="s">
        <v>4661</v>
      </c>
      <c r="Z2782" t="str">
        <f t="shared" si="44"/>
        <v>Asi_CastResinEdge</v>
      </c>
      <c r="AD2782">
        <f t="shared" si="43"/>
        <v>2781</v>
      </c>
    </row>
    <row r="2783" spans="1:30" x14ac:dyDescent="0.3">
      <c r="A2783" t="s">
        <v>29</v>
      </c>
      <c r="B2783" t="s">
        <v>4602</v>
      </c>
      <c r="E2783" t="s">
        <v>30</v>
      </c>
      <c r="F2783" t="s">
        <v>2722</v>
      </c>
      <c r="G2783" t="s">
        <v>2787</v>
      </c>
      <c r="H2783"/>
      <c r="I2783" t="s">
        <v>37</v>
      </c>
      <c r="J2783" t="s">
        <v>2788</v>
      </c>
      <c r="K2783" t="s">
        <v>38</v>
      </c>
      <c r="L2783" t="s">
        <v>1280</v>
      </c>
      <c r="M2783" t="s">
        <v>41</v>
      </c>
      <c r="N2783" t="s">
        <v>55</v>
      </c>
      <c r="O2783" t="s">
        <v>43</v>
      </c>
      <c r="P2783" t="s">
        <v>44</v>
      </c>
      <c r="U2783" t="str">
        <f>CONCATENATE(Parameter[[#This Row],[Use Case 1]],";",Parameter[[#This Row],[Use Case 2]],";",Parameter[[#This Row],[Use Case 3]],";",Parameter[[#This Row],[Use Case 4]],";",Parameter[[#This Row],[Use Case 5]],";")</f>
        <v>Kostenermittlung;;;;;</v>
      </c>
      <c r="V2783" t="s">
        <v>34</v>
      </c>
      <c r="W2783">
        <v>2022</v>
      </c>
      <c r="Y2783" t="s">
        <v>4661</v>
      </c>
      <c r="Z2783" t="str">
        <f t="shared" si="44"/>
        <v>Asi_ManufacturerUnitDoorPanel</v>
      </c>
      <c r="AD2783">
        <f t="shared" si="43"/>
        <v>2782</v>
      </c>
    </row>
    <row r="2784" spans="1:30" x14ac:dyDescent="0.3">
      <c r="A2784" t="s">
        <v>29</v>
      </c>
      <c r="B2784" t="s">
        <v>4602</v>
      </c>
      <c r="E2784" t="s">
        <v>30</v>
      </c>
      <c r="F2784" t="s">
        <v>2722</v>
      </c>
      <c r="G2784" t="s">
        <v>2789</v>
      </c>
      <c r="H2784"/>
      <c r="I2784" t="s">
        <v>37</v>
      </c>
      <c r="J2784" t="s">
        <v>2791</v>
      </c>
      <c r="K2784" t="s">
        <v>74</v>
      </c>
      <c r="L2784" t="s">
        <v>2790</v>
      </c>
      <c r="M2784" t="s">
        <v>41</v>
      </c>
      <c r="N2784" t="s">
        <v>55</v>
      </c>
      <c r="O2784" t="s">
        <v>43</v>
      </c>
      <c r="P2784" t="s">
        <v>44</v>
      </c>
      <c r="U2784" t="str">
        <f>CONCATENATE(Parameter[[#This Row],[Use Case 1]],";",Parameter[[#This Row],[Use Case 2]],";",Parameter[[#This Row],[Use Case 3]],";",Parameter[[#This Row],[Use Case 4]],";",Parameter[[#This Row],[Use Case 5]],";")</f>
        <v>Kostenermittlung;;;;;</v>
      </c>
      <c r="V2784" t="s">
        <v>34</v>
      </c>
      <c r="W2784">
        <v>2022</v>
      </c>
      <c r="Y2784" t="s">
        <v>4661</v>
      </c>
      <c r="Z2784" t="s">
        <v>2792</v>
      </c>
      <c r="AD2784">
        <f t="shared" si="43"/>
        <v>2783</v>
      </c>
    </row>
    <row r="2785" spans="1:30" x14ac:dyDescent="0.3">
      <c r="A2785" t="s">
        <v>29</v>
      </c>
      <c r="B2785" t="s">
        <v>4602</v>
      </c>
      <c r="E2785" t="s">
        <v>30</v>
      </c>
      <c r="F2785" t="s">
        <v>2722</v>
      </c>
      <c r="G2785" t="s">
        <v>2789</v>
      </c>
      <c r="H2785" t="s">
        <v>115</v>
      </c>
      <c r="I2785" t="s">
        <v>79</v>
      </c>
      <c r="P2785" t="s">
        <v>44</v>
      </c>
      <c r="U2785" t="str">
        <f>CONCATENATE(Parameter[[#This Row],[Use Case 1]],";",Parameter[[#This Row],[Use Case 2]],";",Parameter[[#This Row],[Use Case 3]],";",Parameter[[#This Row],[Use Case 4]],";",Parameter[[#This Row],[Use Case 5]],";")</f>
        <v>Kostenermittlung;;;;;</v>
      </c>
      <c r="V2785" t="s">
        <v>34</v>
      </c>
      <c r="W2785">
        <v>2022</v>
      </c>
      <c r="Y2785" t="s">
        <v>4661</v>
      </c>
      <c r="AD2785">
        <f t="shared" si="43"/>
        <v>2784</v>
      </c>
    </row>
    <row r="2786" spans="1:30" x14ac:dyDescent="0.3">
      <c r="A2786" t="s">
        <v>29</v>
      </c>
      <c r="B2786" t="s">
        <v>4602</v>
      </c>
      <c r="E2786" t="s">
        <v>30</v>
      </c>
      <c r="F2786" t="s">
        <v>2722</v>
      </c>
      <c r="G2786" t="s">
        <v>2789</v>
      </c>
      <c r="H2786" t="s">
        <v>1686</v>
      </c>
      <c r="I2786" t="s">
        <v>79</v>
      </c>
      <c r="P2786" t="s">
        <v>44</v>
      </c>
      <c r="U2786" t="str">
        <f>CONCATENATE(Parameter[[#This Row],[Use Case 1]],";",Parameter[[#This Row],[Use Case 2]],";",Parameter[[#This Row],[Use Case 3]],";",Parameter[[#This Row],[Use Case 4]],";",Parameter[[#This Row],[Use Case 5]],";")</f>
        <v>Kostenermittlung;;;;;</v>
      </c>
      <c r="V2786" t="s">
        <v>34</v>
      </c>
      <c r="W2786">
        <v>2022</v>
      </c>
      <c r="Y2786" t="s">
        <v>4661</v>
      </c>
      <c r="AD2786">
        <f t="shared" si="43"/>
        <v>2785</v>
      </c>
    </row>
    <row r="2787" spans="1:30" x14ac:dyDescent="0.3">
      <c r="A2787" t="s">
        <v>29</v>
      </c>
      <c r="B2787" t="s">
        <v>4602</v>
      </c>
      <c r="E2787" t="s">
        <v>30</v>
      </c>
      <c r="F2787" t="s">
        <v>2722</v>
      </c>
      <c r="G2787" t="s">
        <v>2789</v>
      </c>
      <c r="H2787" t="s">
        <v>2708</v>
      </c>
      <c r="I2787" t="s">
        <v>79</v>
      </c>
      <c r="P2787" t="s">
        <v>44</v>
      </c>
      <c r="U2787" t="str">
        <f>CONCATENATE(Parameter[[#This Row],[Use Case 1]],";",Parameter[[#This Row],[Use Case 2]],";",Parameter[[#This Row],[Use Case 3]],";",Parameter[[#This Row],[Use Case 4]],";",Parameter[[#This Row],[Use Case 5]],";")</f>
        <v>Kostenermittlung;;;;;</v>
      </c>
      <c r="V2787" t="s">
        <v>34</v>
      </c>
      <c r="W2787">
        <v>2022</v>
      </c>
      <c r="Y2787" t="s">
        <v>4661</v>
      </c>
      <c r="AD2787">
        <f t="shared" si="43"/>
        <v>2786</v>
      </c>
    </row>
    <row r="2788" spans="1:30" x14ac:dyDescent="0.3">
      <c r="A2788" t="s">
        <v>29</v>
      </c>
      <c r="B2788" t="s">
        <v>4602</v>
      </c>
      <c r="E2788" t="s">
        <v>30</v>
      </c>
      <c r="F2788" t="s">
        <v>2722</v>
      </c>
      <c r="G2788" t="s">
        <v>2789</v>
      </c>
      <c r="H2788" t="s">
        <v>2709</v>
      </c>
      <c r="I2788" t="s">
        <v>79</v>
      </c>
      <c r="P2788" t="s">
        <v>44</v>
      </c>
      <c r="U2788" t="str">
        <f>CONCATENATE(Parameter[[#This Row],[Use Case 1]],";",Parameter[[#This Row],[Use Case 2]],";",Parameter[[#This Row],[Use Case 3]],";",Parameter[[#This Row],[Use Case 4]],";",Parameter[[#This Row],[Use Case 5]],";")</f>
        <v>Kostenermittlung;;;;;</v>
      </c>
      <c r="V2788" t="s">
        <v>34</v>
      </c>
      <c r="W2788">
        <v>2022</v>
      </c>
      <c r="Y2788" t="s">
        <v>4661</v>
      </c>
      <c r="AD2788">
        <f t="shared" si="43"/>
        <v>2787</v>
      </c>
    </row>
    <row r="2789" spans="1:30" x14ac:dyDescent="0.3">
      <c r="A2789" t="s">
        <v>29</v>
      </c>
      <c r="B2789" t="s">
        <v>4602</v>
      </c>
      <c r="E2789" t="s">
        <v>30</v>
      </c>
      <c r="F2789" t="s">
        <v>2722</v>
      </c>
      <c r="G2789" t="s">
        <v>2789</v>
      </c>
      <c r="H2789" t="s">
        <v>2710</v>
      </c>
      <c r="I2789" t="s">
        <v>79</v>
      </c>
      <c r="P2789" t="s">
        <v>44</v>
      </c>
      <c r="U2789" t="str">
        <f>CONCATENATE(Parameter[[#This Row],[Use Case 1]],";",Parameter[[#This Row],[Use Case 2]],";",Parameter[[#This Row],[Use Case 3]],";",Parameter[[#This Row],[Use Case 4]],";",Parameter[[#This Row],[Use Case 5]],";")</f>
        <v>Kostenermittlung;;;;;</v>
      </c>
      <c r="V2789" t="s">
        <v>34</v>
      </c>
      <c r="W2789">
        <v>2022</v>
      </c>
      <c r="Y2789" t="s">
        <v>4661</v>
      </c>
      <c r="AD2789">
        <f t="shared" si="43"/>
        <v>2788</v>
      </c>
    </row>
    <row r="2790" spans="1:30" x14ac:dyDescent="0.3">
      <c r="A2790" t="s">
        <v>29</v>
      </c>
      <c r="B2790" t="s">
        <v>4602</v>
      </c>
      <c r="E2790" t="s">
        <v>30</v>
      </c>
      <c r="F2790" t="s">
        <v>2722</v>
      </c>
      <c r="G2790" t="s">
        <v>2789</v>
      </c>
      <c r="H2790" t="s">
        <v>2711</v>
      </c>
      <c r="I2790" t="s">
        <v>79</v>
      </c>
      <c r="P2790" t="s">
        <v>44</v>
      </c>
      <c r="U2790" t="str">
        <f>CONCATENATE(Parameter[[#This Row],[Use Case 1]],";",Parameter[[#This Row],[Use Case 2]],";",Parameter[[#This Row],[Use Case 3]],";",Parameter[[#This Row],[Use Case 4]],";",Parameter[[#This Row],[Use Case 5]],";")</f>
        <v>Kostenermittlung;;;;;</v>
      </c>
      <c r="V2790" t="s">
        <v>34</v>
      </c>
      <c r="W2790">
        <v>2022</v>
      </c>
      <c r="Y2790" t="s">
        <v>4661</v>
      </c>
      <c r="AD2790">
        <f t="shared" si="43"/>
        <v>2789</v>
      </c>
    </row>
    <row r="2791" spans="1:30" x14ac:dyDescent="0.3">
      <c r="A2791" t="s">
        <v>29</v>
      </c>
      <c r="B2791" t="s">
        <v>4602</v>
      </c>
      <c r="E2791" t="s">
        <v>30</v>
      </c>
      <c r="F2791" t="s">
        <v>2722</v>
      </c>
      <c r="G2791" t="s">
        <v>2789</v>
      </c>
      <c r="H2791" t="s">
        <v>2712</v>
      </c>
      <c r="I2791" t="s">
        <v>79</v>
      </c>
      <c r="P2791" t="s">
        <v>44</v>
      </c>
      <c r="U2791" t="str">
        <f>CONCATENATE(Parameter[[#This Row],[Use Case 1]],";",Parameter[[#This Row],[Use Case 2]],";",Parameter[[#This Row],[Use Case 3]],";",Parameter[[#This Row],[Use Case 4]],";",Parameter[[#This Row],[Use Case 5]],";")</f>
        <v>Kostenermittlung;;;;;</v>
      </c>
      <c r="V2791" t="s">
        <v>34</v>
      </c>
      <c r="W2791">
        <v>2022</v>
      </c>
      <c r="Y2791" t="s">
        <v>4661</v>
      </c>
      <c r="AD2791">
        <f t="shared" si="43"/>
        <v>2790</v>
      </c>
    </row>
    <row r="2792" spans="1:30" x14ac:dyDescent="0.3">
      <c r="A2792" t="s">
        <v>29</v>
      </c>
      <c r="B2792" t="s">
        <v>4602</v>
      </c>
      <c r="E2792" t="s">
        <v>30</v>
      </c>
      <c r="F2792" t="s">
        <v>2722</v>
      </c>
      <c r="G2792" t="s">
        <v>2789</v>
      </c>
      <c r="H2792" t="s">
        <v>2713</v>
      </c>
      <c r="I2792" t="s">
        <v>79</v>
      </c>
      <c r="P2792" t="s">
        <v>44</v>
      </c>
      <c r="U2792" t="str">
        <f>CONCATENATE(Parameter[[#This Row],[Use Case 1]],";",Parameter[[#This Row],[Use Case 2]],";",Parameter[[#This Row],[Use Case 3]],";",Parameter[[#This Row],[Use Case 4]],";",Parameter[[#This Row],[Use Case 5]],";")</f>
        <v>Kostenermittlung;;;;;</v>
      </c>
      <c r="V2792" t="s">
        <v>34</v>
      </c>
      <c r="W2792">
        <v>2022</v>
      </c>
      <c r="Y2792" t="s">
        <v>4661</v>
      </c>
      <c r="AD2792">
        <f t="shared" si="43"/>
        <v>2791</v>
      </c>
    </row>
    <row r="2793" spans="1:30" x14ac:dyDescent="0.3">
      <c r="A2793" t="s">
        <v>29</v>
      </c>
      <c r="B2793" t="s">
        <v>4602</v>
      </c>
      <c r="E2793" t="s">
        <v>30</v>
      </c>
      <c r="F2793" t="s">
        <v>2722</v>
      </c>
      <c r="G2793" t="s">
        <v>2789</v>
      </c>
      <c r="H2793" t="s">
        <v>2714</v>
      </c>
      <c r="I2793" t="s">
        <v>79</v>
      </c>
      <c r="P2793" t="s">
        <v>44</v>
      </c>
      <c r="U2793" t="str">
        <f>CONCATENATE(Parameter[[#This Row],[Use Case 1]],";",Parameter[[#This Row],[Use Case 2]],";",Parameter[[#This Row],[Use Case 3]],";",Parameter[[#This Row],[Use Case 4]],";",Parameter[[#This Row],[Use Case 5]],";")</f>
        <v>Kostenermittlung;;;;;</v>
      </c>
      <c r="V2793" t="s">
        <v>34</v>
      </c>
      <c r="W2793">
        <v>2022</v>
      </c>
      <c r="Y2793" t="s">
        <v>4661</v>
      </c>
      <c r="AD2793">
        <f t="shared" si="43"/>
        <v>2792</v>
      </c>
    </row>
    <row r="2794" spans="1:30" x14ac:dyDescent="0.3">
      <c r="A2794" t="s">
        <v>29</v>
      </c>
      <c r="B2794" t="s">
        <v>4602</v>
      </c>
      <c r="E2794" t="s">
        <v>30</v>
      </c>
      <c r="F2794" t="s">
        <v>2722</v>
      </c>
      <c r="G2794" t="s">
        <v>2789</v>
      </c>
      <c r="H2794" t="s">
        <v>3040</v>
      </c>
      <c r="I2794" t="s">
        <v>79</v>
      </c>
      <c r="P2794" t="s">
        <v>44</v>
      </c>
      <c r="U2794" t="str">
        <f>CONCATENATE(Parameter[[#This Row],[Use Case 1]],";",Parameter[[#This Row],[Use Case 2]],";",Parameter[[#This Row],[Use Case 3]],";",Parameter[[#This Row],[Use Case 4]],";",Parameter[[#This Row],[Use Case 5]],";")</f>
        <v>Kostenermittlung;;;;;</v>
      </c>
      <c r="V2794" t="s">
        <v>34</v>
      </c>
      <c r="W2794">
        <v>2022</v>
      </c>
      <c r="Y2794" t="s">
        <v>4661</v>
      </c>
      <c r="AD2794">
        <f t="shared" si="43"/>
        <v>2793</v>
      </c>
    </row>
    <row r="2795" spans="1:30" x14ac:dyDescent="0.3">
      <c r="A2795" t="s">
        <v>29</v>
      </c>
      <c r="B2795" t="s">
        <v>4602</v>
      </c>
      <c r="E2795" t="s">
        <v>30</v>
      </c>
      <c r="F2795" t="s">
        <v>2722</v>
      </c>
      <c r="G2795" t="s">
        <v>2789</v>
      </c>
      <c r="H2795" t="s">
        <v>114</v>
      </c>
      <c r="I2795" t="s">
        <v>79</v>
      </c>
      <c r="P2795" t="s">
        <v>44</v>
      </c>
      <c r="U2795" t="str">
        <f>CONCATENATE(Parameter[[#This Row],[Use Case 1]],";",Parameter[[#This Row],[Use Case 2]],";",Parameter[[#This Row],[Use Case 3]],";",Parameter[[#This Row],[Use Case 4]],";",Parameter[[#This Row],[Use Case 5]],";")</f>
        <v>Kostenermittlung;;;;;</v>
      </c>
      <c r="V2795" t="s">
        <v>34</v>
      </c>
      <c r="W2795">
        <v>2022</v>
      </c>
      <c r="Y2795" t="s">
        <v>4661</v>
      </c>
      <c r="AD2795">
        <f t="shared" si="43"/>
        <v>2794</v>
      </c>
    </row>
    <row r="2796" spans="1:30" x14ac:dyDescent="0.3">
      <c r="A2796" t="s">
        <v>29</v>
      </c>
      <c r="B2796" t="s">
        <v>4604</v>
      </c>
      <c r="E2796" t="s">
        <v>30</v>
      </c>
      <c r="F2796" t="s">
        <v>2722</v>
      </c>
      <c r="G2796" t="s">
        <v>2793</v>
      </c>
      <c r="H2796"/>
      <c r="I2796" t="s">
        <v>37</v>
      </c>
      <c r="J2796" t="s">
        <v>2795</v>
      </c>
      <c r="K2796" t="s">
        <v>47</v>
      </c>
      <c r="L2796" t="s">
        <v>2794</v>
      </c>
      <c r="M2796" t="s">
        <v>41</v>
      </c>
      <c r="N2796" t="s">
        <v>1496</v>
      </c>
      <c r="O2796" t="s">
        <v>43</v>
      </c>
      <c r="P2796" t="s">
        <v>4477</v>
      </c>
      <c r="U2796" t="str">
        <f>CONCATENATE(Parameter[[#This Row],[Use Case 1]],";",Parameter[[#This Row],[Use Case 2]],";",Parameter[[#This Row],[Use Case 3]],";",Parameter[[#This Row],[Use Case 4]],";",Parameter[[#This Row],[Use Case 5]],";")</f>
        <v>Planung Baustoffe;;;;;</v>
      </c>
      <c r="V2796" t="s">
        <v>34</v>
      </c>
      <c r="W2796">
        <v>2022</v>
      </c>
      <c r="Y2796" t="s">
        <v>4661</v>
      </c>
      <c r="Z2796" t="s">
        <v>2796</v>
      </c>
      <c r="AD2796">
        <f t="shared" si="43"/>
        <v>2795</v>
      </c>
    </row>
    <row r="2797" spans="1:30" x14ac:dyDescent="0.3">
      <c r="A2797" t="s">
        <v>29</v>
      </c>
      <c r="B2797" t="s">
        <v>4604</v>
      </c>
      <c r="E2797" t="s">
        <v>30</v>
      </c>
      <c r="F2797" t="s">
        <v>2722</v>
      </c>
      <c r="G2797" t="s">
        <v>2797</v>
      </c>
      <c r="H2797"/>
      <c r="I2797" t="s">
        <v>37</v>
      </c>
      <c r="J2797" t="s">
        <v>2799</v>
      </c>
      <c r="K2797" t="s">
        <v>47</v>
      </c>
      <c r="L2797" t="s">
        <v>2798</v>
      </c>
      <c r="M2797" t="s">
        <v>41</v>
      </c>
      <c r="N2797" t="s">
        <v>55</v>
      </c>
      <c r="O2797" t="s">
        <v>71</v>
      </c>
      <c r="P2797" t="s">
        <v>4477</v>
      </c>
      <c r="U2797" t="str">
        <f>CONCATENATE(Parameter[[#This Row],[Use Case 1]],";",Parameter[[#This Row],[Use Case 2]],";",Parameter[[#This Row],[Use Case 3]],";",Parameter[[#This Row],[Use Case 4]],";",Parameter[[#This Row],[Use Case 5]],";")</f>
        <v>Planung Baustoffe;;;;;</v>
      </c>
      <c r="V2797" t="s">
        <v>34</v>
      </c>
      <c r="W2797">
        <v>2022</v>
      </c>
      <c r="Y2797" t="s">
        <v>4661</v>
      </c>
      <c r="Z2797" t="s">
        <v>2800</v>
      </c>
      <c r="AD2797">
        <f t="shared" si="43"/>
        <v>2796</v>
      </c>
    </row>
    <row r="2798" spans="1:30" hidden="1" x14ac:dyDescent="0.3">
      <c r="E2798" t="s">
        <v>228</v>
      </c>
      <c r="F2798" t="s">
        <v>2722</v>
      </c>
      <c r="G2798" t="s">
        <v>2801</v>
      </c>
      <c r="H2798"/>
      <c r="I2798" t="s">
        <v>37</v>
      </c>
      <c r="J2798" t="s">
        <v>2804</v>
      </c>
      <c r="K2798" t="s">
        <v>2803</v>
      </c>
      <c r="L2798" t="s">
        <v>2802</v>
      </c>
      <c r="M2798" t="s">
        <v>41</v>
      </c>
      <c r="P2798" t="s">
        <v>4477</v>
      </c>
      <c r="U2798" t="str">
        <f>CONCATENATE(Parameter[[#This Row],[Use Case 1]],";",Parameter[[#This Row],[Use Case 2]],";",Parameter[[#This Row],[Use Case 3]],";",Parameter[[#This Row],[Use Case 4]],";",Parameter[[#This Row],[Use Case 5]],";")</f>
        <v>Planung Baustoffe;;;;;</v>
      </c>
      <c r="V2798" t="s">
        <v>34</v>
      </c>
      <c r="W2798">
        <v>2022</v>
      </c>
      <c r="Y2798" t="s">
        <v>4661</v>
      </c>
      <c r="Z2798" t="s">
        <v>4523</v>
      </c>
      <c r="AD2798">
        <f t="shared" si="43"/>
        <v>2797</v>
      </c>
    </row>
    <row r="2799" spans="1:30" x14ac:dyDescent="0.3">
      <c r="A2799" s="3" t="s">
        <v>29</v>
      </c>
      <c r="B2799" s="3" t="s">
        <v>4602</v>
      </c>
      <c r="C2799" s="3"/>
      <c r="D2799" s="3"/>
      <c r="E2799" s="3" t="s">
        <v>30</v>
      </c>
      <c r="F2799" s="3" t="s">
        <v>2805</v>
      </c>
      <c r="G2799" s="3"/>
      <c r="H2799" s="3"/>
      <c r="I2799" s="3" t="s">
        <v>32</v>
      </c>
      <c r="J2799" s="3" t="str">
        <f>F2799</f>
        <v>AsiP_DoorEquipmentSpecific</v>
      </c>
      <c r="K2799" s="3"/>
      <c r="L2799" s="3"/>
      <c r="M2799" s="3" t="s">
        <v>607</v>
      </c>
      <c r="N2799" s="3"/>
      <c r="O2799" s="3"/>
      <c r="P2799" s="3" t="s">
        <v>44</v>
      </c>
      <c r="Q2799" s="3"/>
      <c r="R2799" s="3"/>
      <c r="S2799" s="3"/>
      <c r="T2799" s="3"/>
      <c r="U2799" s="3" t="str">
        <f>CONCATENATE(Parameter[[#This Row],[Use Case 1]],";",Parameter[[#This Row],[Use Case 2]],";",Parameter[[#This Row],[Use Case 3]],";",Parameter[[#This Row],[Use Case 4]],";",Parameter[[#This Row],[Use Case 5]],";")</f>
        <v>Kostenermittlung;;;;;</v>
      </c>
      <c r="V2799" s="3" t="s">
        <v>34</v>
      </c>
      <c r="W2799" s="3">
        <v>2022</v>
      </c>
      <c r="X2799" s="3"/>
      <c r="Y2799" s="3" t="s">
        <v>4661</v>
      </c>
      <c r="Z2799" s="3" t="str">
        <f>J2799</f>
        <v>AsiP_DoorEquipmentSpecific</v>
      </c>
      <c r="AA2799" s="3" t="s">
        <v>4353</v>
      </c>
      <c r="AB2799" s="3"/>
      <c r="AC2799" s="3"/>
      <c r="AD2799" s="3">
        <f t="shared" si="43"/>
        <v>2798</v>
      </c>
    </row>
    <row r="2800" spans="1:30" x14ac:dyDescent="0.3">
      <c r="A2800" t="s">
        <v>29</v>
      </c>
      <c r="B2800" t="s">
        <v>4602</v>
      </c>
      <c r="E2800" t="s">
        <v>30</v>
      </c>
      <c r="F2800" t="s">
        <v>2805</v>
      </c>
      <c r="G2800" t="s">
        <v>2806</v>
      </c>
      <c r="H2800"/>
      <c r="I2800" t="s">
        <v>37</v>
      </c>
      <c r="J2800" t="s">
        <v>2807</v>
      </c>
      <c r="K2800" t="s">
        <v>74</v>
      </c>
      <c r="L2800" t="str">
        <f>"Angabe der Türausstattung bezüglich "&amp;G2800&amp;"."</f>
        <v>Angabe der Türausstattung bezüglich Türschließer und Türantriebe.</v>
      </c>
      <c r="M2800" t="s">
        <v>41</v>
      </c>
      <c r="N2800" t="s">
        <v>55</v>
      </c>
      <c r="O2800" t="s">
        <v>43</v>
      </c>
      <c r="P2800" t="s">
        <v>44</v>
      </c>
      <c r="U2800" t="str">
        <f>CONCATENATE(Parameter[[#This Row],[Use Case 1]],";",Parameter[[#This Row],[Use Case 2]],";",Parameter[[#This Row],[Use Case 3]],";",Parameter[[#This Row],[Use Case 4]],";",Parameter[[#This Row],[Use Case 5]],";")</f>
        <v>Kostenermittlung;;;;;</v>
      </c>
      <c r="V2800" t="s">
        <v>34</v>
      </c>
      <c r="W2800">
        <v>2022</v>
      </c>
      <c r="Y2800" t="s">
        <v>4661</v>
      </c>
      <c r="Z2800" t="s">
        <v>2808</v>
      </c>
      <c r="AD2800">
        <f t="shared" si="43"/>
        <v>2799</v>
      </c>
    </row>
    <row r="2801" spans="1:30" x14ac:dyDescent="0.3">
      <c r="A2801" t="s">
        <v>29</v>
      </c>
      <c r="B2801" t="s">
        <v>4602</v>
      </c>
      <c r="E2801" t="s">
        <v>30</v>
      </c>
      <c r="F2801" t="s">
        <v>2805</v>
      </c>
      <c r="G2801" t="s">
        <v>2806</v>
      </c>
      <c r="H2801" t="s">
        <v>115</v>
      </c>
      <c r="I2801" t="s">
        <v>79</v>
      </c>
      <c r="P2801" t="s">
        <v>44</v>
      </c>
      <c r="U2801" t="str">
        <f>CONCATENATE(Parameter[[#This Row],[Use Case 1]],";",Parameter[[#This Row],[Use Case 2]],";",Parameter[[#This Row],[Use Case 3]],";",Parameter[[#This Row],[Use Case 4]],";",Parameter[[#This Row],[Use Case 5]],";")</f>
        <v>Kostenermittlung;;;;;</v>
      </c>
      <c r="V2801" t="s">
        <v>34</v>
      </c>
      <c r="W2801">
        <v>2022</v>
      </c>
      <c r="Y2801" t="s">
        <v>4661</v>
      </c>
      <c r="AD2801">
        <f t="shared" si="43"/>
        <v>2800</v>
      </c>
    </row>
    <row r="2802" spans="1:30" x14ac:dyDescent="0.3">
      <c r="A2802" t="s">
        <v>29</v>
      </c>
      <c r="B2802" t="s">
        <v>4602</v>
      </c>
      <c r="E2802" t="s">
        <v>30</v>
      </c>
      <c r="F2802" t="s">
        <v>2805</v>
      </c>
      <c r="G2802" t="s">
        <v>2806</v>
      </c>
      <c r="H2802" t="s">
        <v>1686</v>
      </c>
      <c r="I2802" t="s">
        <v>79</v>
      </c>
      <c r="P2802" t="s">
        <v>44</v>
      </c>
      <c r="U2802" t="str">
        <f>CONCATENATE(Parameter[[#This Row],[Use Case 1]],";",Parameter[[#This Row],[Use Case 2]],";",Parameter[[#This Row],[Use Case 3]],";",Parameter[[#This Row],[Use Case 4]],";",Parameter[[#This Row],[Use Case 5]],";")</f>
        <v>Kostenermittlung;;;;;</v>
      </c>
      <c r="V2802" t="s">
        <v>34</v>
      </c>
      <c r="W2802">
        <v>2022</v>
      </c>
      <c r="Y2802" t="s">
        <v>4661</v>
      </c>
      <c r="AD2802">
        <f t="shared" si="43"/>
        <v>2801</v>
      </c>
    </row>
    <row r="2803" spans="1:30" x14ac:dyDescent="0.3">
      <c r="A2803" t="s">
        <v>29</v>
      </c>
      <c r="B2803" t="s">
        <v>4602</v>
      </c>
      <c r="E2803" t="s">
        <v>30</v>
      </c>
      <c r="F2803" t="s">
        <v>2805</v>
      </c>
      <c r="G2803" t="s">
        <v>2806</v>
      </c>
      <c r="H2803" t="s">
        <v>2809</v>
      </c>
      <c r="I2803" t="s">
        <v>79</v>
      </c>
      <c r="P2803" t="s">
        <v>44</v>
      </c>
      <c r="U2803" t="str">
        <f>CONCATENATE(Parameter[[#This Row],[Use Case 1]],";",Parameter[[#This Row],[Use Case 2]],";",Parameter[[#This Row],[Use Case 3]],";",Parameter[[#This Row],[Use Case 4]],";",Parameter[[#This Row],[Use Case 5]],";")</f>
        <v>Kostenermittlung;;;;;</v>
      </c>
      <c r="V2803" t="s">
        <v>34</v>
      </c>
      <c r="W2803">
        <v>2022</v>
      </c>
      <c r="Y2803" t="s">
        <v>4661</v>
      </c>
      <c r="AD2803">
        <f t="shared" si="43"/>
        <v>2802</v>
      </c>
    </row>
    <row r="2804" spans="1:30" x14ac:dyDescent="0.3">
      <c r="A2804" t="s">
        <v>29</v>
      </c>
      <c r="B2804" t="s">
        <v>4602</v>
      </c>
      <c r="E2804" t="s">
        <v>30</v>
      </c>
      <c r="F2804" t="s">
        <v>2805</v>
      </c>
      <c r="G2804" t="s">
        <v>2806</v>
      </c>
      <c r="H2804" t="s">
        <v>2810</v>
      </c>
      <c r="I2804" t="s">
        <v>79</v>
      </c>
      <c r="P2804" t="s">
        <v>44</v>
      </c>
      <c r="U2804" t="str">
        <f>CONCATENATE(Parameter[[#This Row],[Use Case 1]],";",Parameter[[#This Row],[Use Case 2]],";",Parameter[[#This Row],[Use Case 3]],";",Parameter[[#This Row],[Use Case 4]],";",Parameter[[#This Row],[Use Case 5]],";")</f>
        <v>Kostenermittlung;;;;;</v>
      </c>
      <c r="V2804" t="s">
        <v>34</v>
      </c>
      <c r="W2804">
        <v>2022</v>
      </c>
      <c r="Y2804" t="s">
        <v>4661</v>
      </c>
      <c r="AD2804">
        <f t="shared" si="43"/>
        <v>2803</v>
      </c>
    </row>
    <row r="2805" spans="1:30" x14ac:dyDescent="0.3">
      <c r="A2805" t="s">
        <v>29</v>
      </c>
      <c r="B2805" t="s">
        <v>4602</v>
      </c>
      <c r="E2805" t="s">
        <v>30</v>
      </c>
      <c r="F2805" t="s">
        <v>2805</v>
      </c>
      <c r="G2805" t="s">
        <v>2806</v>
      </c>
      <c r="H2805" t="s">
        <v>2811</v>
      </c>
      <c r="I2805" t="s">
        <v>79</v>
      </c>
      <c r="P2805" t="s">
        <v>44</v>
      </c>
      <c r="U2805" t="str">
        <f>CONCATENATE(Parameter[[#This Row],[Use Case 1]],";",Parameter[[#This Row],[Use Case 2]],";",Parameter[[#This Row],[Use Case 3]],";",Parameter[[#This Row],[Use Case 4]],";",Parameter[[#This Row],[Use Case 5]],";")</f>
        <v>Kostenermittlung;;;;;</v>
      </c>
      <c r="V2805" t="s">
        <v>34</v>
      </c>
      <c r="W2805">
        <v>2022</v>
      </c>
      <c r="Y2805" t="s">
        <v>4661</v>
      </c>
      <c r="AD2805">
        <f t="shared" si="43"/>
        <v>2804</v>
      </c>
    </row>
    <row r="2806" spans="1:30" x14ac:dyDescent="0.3">
      <c r="A2806" t="s">
        <v>29</v>
      </c>
      <c r="B2806" t="s">
        <v>4602</v>
      </c>
      <c r="E2806" t="s">
        <v>30</v>
      </c>
      <c r="F2806" t="s">
        <v>2805</v>
      </c>
      <c r="G2806" t="s">
        <v>2806</v>
      </c>
      <c r="H2806" t="s">
        <v>2812</v>
      </c>
      <c r="I2806" t="s">
        <v>79</v>
      </c>
      <c r="P2806" t="s">
        <v>44</v>
      </c>
      <c r="U2806" t="str">
        <f>CONCATENATE(Parameter[[#This Row],[Use Case 1]],";",Parameter[[#This Row],[Use Case 2]],";",Parameter[[#This Row],[Use Case 3]],";",Parameter[[#This Row],[Use Case 4]],";",Parameter[[#This Row],[Use Case 5]],";")</f>
        <v>Kostenermittlung;;;;;</v>
      </c>
      <c r="V2806" t="s">
        <v>34</v>
      </c>
      <c r="W2806">
        <v>2022</v>
      </c>
      <c r="Y2806" t="s">
        <v>4661</v>
      </c>
      <c r="AD2806">
        <f t="shared" si="43"/>
        <v>2805</v>
      </c>
    </row>
    <row r="2807" spans="1:30" x14ac:dyDescent="0.3">
      <c r="A2807" t="s">
        <v>29</v>
      </c>
      <c r="B2807" t="s">
        <v>4602</v>
      </c>
      <c r="E2807" t="s">
        <v>30</v>
      </c>
      <c r="F2807" t="s">
        <v>2805</v>
      </c>
      <c r="G2807" t="s">
        <v>2806</v>
      </c>
      <c r="H2807" t="s">
        <v>2813</v>
      </c>
      <c r="I2807" t="s">
        <v>79</v>
      </c>
      <c r="P2807" t="s">
        <v>44</v>
      </c>
      <c r="U2807" t="str">
        <f>CONCATENATE(Parameter[[#This Row],[Use Case 1]],";",Parameter[[#This Row],[Use Case 2]],";",Parameter[[#This Row],[Use Case 3]],";",Parameter[[#This Row],[Use Case 4]],";",Parameter[[#This Row],[Use Case 5]],";")</f>
        <v>Kostenermittlung;;;;;</v>
      </c>
      <c r="V2807" t="s">
        <v>34</v>
      </c>
      <c r="W2807">
        <v>2022</v>
      </c>
      <c r="Y2807" t="s">
        <v>4661</v>
      </c>
      <c r="AD2807">
        <f t="shared" si="43"/>
        <v>2806</v>
      </c>
    </row>
    <row r="2808" spans="1:30" x14ac:dyDescent="0.3">
      <c r="A2808" t="s">
        <v>29</v>
      </c>
      <c r="B2808" t="s">
        <v>4602</v>
      </c>
      <c r="E2808" t="s">
        <v>30</v>
      </c>
      <c r="F2808" t="s">
        <v>2805</v>
      </c>
      <c r="G2808" t="s">
        <v>2806</v>
      </c>
      <c r="H2808" t="s">
        <v>2814</v>
      </c>
      <c r="I2808" t="s">
        <v>79</v>
      </c>
      <c r="P2808" t="s">
        <v>44</v>
      </c>
      <c r="U2808" t="str">
        <f>CONCATENATE(Parameter[[#This Row],[Use Case 1]],";",Parameter[[#This Row],[Use Case 2]],";",Parameter[[#This Row],[Use Case 3]],";",Parameter[[#This Row],[Use Case 4]],";",Parameter[[#This Row],[Use Case 5]],";")</f>
        <v>Kostenermittlung;;;;;</v>
      </c>
      <c r="V2808" t="s">
        <v>34</v>
      </c>
      <c r="W2808">
        <v>2022</v>
      </c>
      <c r="Y2808" t="s">
        <v>4661</v>
      </c>
      <c r="AD2808">
        <f t="shared" si="43"/>
        <v>2807</v>
      </c>
    </row>
    <row r="2809" spans="1:30" x14ac:dyDescent="0.3">
      <c r="A2809" t="s">
        <v>29</v>
      </c>
      <c r="B2809" t="s">
        <v>4602</v>
      </c>
      <c r="E2809" t="s">
        <v>30</v>
      </c>
      <c r="F2809" t="s">
        <v>2805</v>
      </c>
      <c r="G2809" t="s">
        <v>2806</v>
      </c>
      <c r="H2809" t="s">
        <v>2815</v>
      </c>
      <c r="I2809" t="s">
        <v>79</v>
      </c>
      <c r="P2809" t="s">
        <v>44</v>
      </c>
      <c r="U2809" t="str">
        <f>CONCATENATE(Parameter[[#This Row],[Use Case 1]],";",Parameter[[#This Row],[Use Case 2]],";",Parameter[[#This Row],[Use Case 3]],";",Parameter[[#This Row],[Use Case 4]],";",Parameter[[#This Row],[Use Case 5]],";")</f>
        <v>Kostenermittlung;;;;;</v>
      </c>
      <c r="V2809" t="s">
        <v>34</v>
      </c>
      <c r="W2809">
        <v>2022</v>
      </c>
      <c r="Y2809" t="s">
        <v>4661</v>
      </c>
      <c r="AD2809">
        <f t="shared" si="43"/>
        <v>2808</v>
      </c>
    </row>
    <row r="2810" spans="1:30" x14ac:dyDescent="0.3">
      <c r="A2810" t="s">
        <v>29</v>
      </c>
      <c r="B2810" t="s">
        <v>4602</v>
      </c>
      <c r="E2810" t="s">
        <v>30</v>
      </c>
      <c r="F2810" t="s">
        <v>2805</v>
      </c>
      <c r="G2810" t="s">
        <v>2806</v>
      </c>
      <c r="H2810" t="s">
        <v>2816</v>
      </c>
      <c r="I2810" t="s">
        <v>79</v>
      </c>
      <c r="P2810" t="s">
        <v>44</v>
      </c>
      <c r="U2810" t="str">
        <f>CONCATENATE(Parameter[[#This Row],[Use Case 1]],";",Parameter[[#This Row],[Use Case 2]],";",Parameter[[#This Row],[Use Case 3]],";",Parameter[[#This Row],[Use Case 4]],";",Parameter[[#This Row],[Use Case 5]],";")</f>
        <v>Kostenermittlung;;;;;</v>
      </c>
      <c r="V2810" t="s">
        <v>34</v>
      </c>
      <c r="W2810">
        <v>2022</v>
      </c>
      <c r="Y2810" t="s">
        <v>4661</v>
      </c>
      <c r="AD2810">
        <f t="shared" si="43"/>
        <v>2809</v>
      </c>
    </row>
    <row r="2811" spans="1:30" x14ac:dyDescent="0.3">
      <c r="A2811" t="s">
        <v>29</v>
      </c>
      <c r="B2811" t="s">
        <v>4602</v>
      </c>
      <c r="E2811" t="s">
        <v>30</v>
      </c>
      <c r="F2811" t="s">
        <v>2805</v>
      </c>
      <c r="G2811" t="s">
        <v>2806</v>
      </c>
      <c r="H2811" t="s">
        <v>2817</v>
      </c>
      <c r="I2811" t="s">
        <v>79</v>
      </c>
      <c r="P2811" t="s">
        <v>44</v>
      </c>
      <c r="U2811" t="str">
        <f>CONCATENATE(Parameter[[#This Row],[Use Case 1]],";",Parameter[[#This Row],[Use Case 2]],";",Parameter[[#This Row],[Use Case 3]],";",Parameter[[#This Row],[Use Case 4]],";",Parameter[[#This Row],[Use Case 5]],";")</f>
        <v>Kostenermittlung;;;;;</v>
      </c>
      <c r="V2811" t="s">
        <v>34</v>
      </c>
      <c r="W2811">
        <v>2022</v>
      </c>
      <c r="Y2811" t="s">
        <v>4661</v>
      </c>
      <c r="AD2811">
        <f t="shared" si="43"/>
        <v>2810</v>
      </c>
    </row>
    <row r="2812" spans="1:30" x14ac:dyDescent="0.3">
      <c r="A2812" t="s">
        <v>29</v>
      </c>
      <c r="B2812" t="s">
        <v>4602</v>
      </c>
      <c r="E2812" t="s">
        <v>30</v>
      </c>
      <c r="F2812" t="s">
        <v>2805</v>
      </c>
      <c r="G2812" t="s">
        <v>2806</v>
      </c>
      <c r="H2812" t="s">
        <v>2818</v>
      </c>
      <c r="I2812" t="s">
        <v>79</v>
      </c>
      <c r="P2812" t="s">
        <v>44</v>
      </c>
      <c r="U2812" t="str">
        <f>CONCATENATE(Parameter[[#This Row],[Use Case 1]],";",Parameter[[#This Row],[Use Case 2]],";",Parameter[[#This Row],[Use Case 3]],";",Parameter[[#This Row],[Use Case 4]],";",Parameter[[#This Row],[Use Case 5]],";")</f>
        <v>Kostenermittlung;;;;;</v>
      </c>
      <c r="V2812" t="s">
        <v>34</v>
      </c>
      <c r="W2812">
        <v>2022</v>
      </c>
      <c r="Y2812" t="s">
        <v>4661</v>
      </c>
      <c r="AD2812">
        <f t="shared" si="43"/>
        <v>2811</v>
      </c>
    </row>
    <row r="2813" spans="1:30" x14ac:dyDescent="0.3">
      <c r="A2813" t="s">
        <v>29</v>
      </c>
      <c r="B2813" t="s">
        <v>4602</v>
      </c>
      <c r="E2813" t="s">
        <v>30</v>
      </c>
      <c r="F2813" t="s">
        <v>2805</v>
      </c>
      <c r="G2813" t="s">
        <v>2806</v>
      </c>
      <c r="H2813" t="s">
        <v>2819</v>
      </c>
      <c r="I2813" t="s">
        <v>79</v>
      </c>
      <c r="P2813" t="s">
        <v>44</v>
      </c>
      <c r="U2813" t="str">
        <f>CONCATENATE(Parameter[[#This Row],[Use Case 1]],";",Parameter[[#This Row],[Use Case 2]],";",Parameter[[#This Row],[Use Case 3]],";",Parameter[[#This Row],[Use Case 4]],";",Parameter[[#This Row],[Use Case 5]],";")</f>
        <v>Kostenermittlung;;;;;</v>
      </c>
      <c r="V2813" t="s">
        <v>34</v>
      </c>
      <c r="W2813">
        <v>2022</v>
      </c>
      <c r="Y2813" t="s">
        <v>4661</v>
      </c>
      <c r="AD2813">
        <f t="shared" si="43"/>
        <v>2812</v>
      </c>
    </row>
    <row r="2814" spans="1:30" x14ac:dyDescent="0.3">
      <c r="A2814" t="s">
        <v>29</v>
      </c>
      <c r="B2814" t="s">
        <v>4602</v>
      </c>
      <c r="E2814" t="s">
        <v>30</v>
      </c>
      <c r="F2814" t="s">
        <v>2805</v>
      </c>
      <c r="G2814" t="s">
        <v>2806</v>
      </c>
      <c r="H2814" t="s">
        <v>2820</v>
      </c>
      <c r="I2814" t="s">
        <v>79</v>
      </c>
      <c r="P2814" t="s">
        <v>44</v>
      </c>
      <c r="U2814" t="str">
        <f>CONCATENATE(Parameter[[#This Row],[Use Case 1]],";",Parameter[[#This Row],[Use Case 2]],";",Parameter[[#This Row],[Use Case 3]],";",Parameter[[#This Row],[Use Case 4]],";",Parameter[[#This Row],[Use Case 5]],";")</f>
        <v>Kostenermittlung;;;;;</v>
      </c>
      <c r="V2814" t="s">
        <v>34</v>
      </c>
      <c r="W2814">
        <v>2022</v>
      </c>
      <c r="Y2814" t="s">
        <v>4661</v>
      </c>
      <c r="AD2814">
        <f t="shared" si="43"/>
        <v>2813</v>
      </c>
    </row>
    <row r="2815" spans="1:30" x14ac:dyDescent="0.3">
      <c r="A2815" t="s">
        <v>29</v>
      </c>
      <c r="B2815" t="s">
        <v>4602</v>
      </c>
      <c r="E2815" t="s">
        <v>30</v>
      </c>
      <c r="F2815" t="s">
        <v>2805</v>
      </c>
      <c r="G2815" t="s">
        <v>2806</v>
      </c>
      <c r="H2815" t="s">
        <v>2821</v>
      </c>
      <c r="I2815" t="s">
        <v>79</v>
      </c>
      <c r="P2815" t="s">
        <v>44</v>
      </c>
      <c r="U2815" t="str">
        <f>CONCATENATE(Parameter[[#This Row],[Use Case 1]],";",Parameter[[#This Row],[Use Case 2]],";",Parameter[[#This Row],[Use Case 3]],";",Parameter[[#This Row],[Use Case 4]],";",Parameter[[#This Row],[Use Case 5]],";")</f>
        <v>Kostenermittlung;;;;;</v>
      </c>
      <c r="V2815" t="s">
        <v>34</v>
      </c>
      <c r="W2815">
        <v>2022</v>
      </c>
      <c r="Y2815" t="s">
        <v>4661</v>
      </c>
      <c r="AD2815">
        <f t="shared" si="43"/>
        <v>2814</v>
      </c>
    </row>
    <row r="2816" spans="1:30" x14ac:dyDescent="0.3">
      <c r="A2816" t="s">
        <v>29</v>
      </c>
      <c r="B2816" t="s">
        <v>4602</v>
      </c>
      <c r="E2816" t="s">
        <v>30</v>
      </c>
      <c r="F2816" t="s">
        <v>2805</v>
      </c>
      <c r="G2816" t="s">
        <v>2806</v>
      </c>
      <c r="H2816" t="s">
        <v>2822</v>
      </c>
      <c r="I2816" t="s">
        <v>79</v>
      </c>
      <c r="P2816" t="s">
        <v>44</v>
      </c>
      <c r="U2816" t="str">
        <f>CONCATENATE(Parameter[[#This Row],[Use Case 1]],";",Parameter[[#This Row],[Use Case 2]],";",Parameter[[#This Row],[Use Case 3]],";",Parameter[[#This Row],[Use Case 4]],";",Parameter[[#This Row],[Use Case 5]],";")</f>
        <v>Kostenermittlung;;;;;</v>
      </c>
      <c r="V2816" t="s">
        <v>34</v>
      </c>
      <c r="W2816">
        <v>2022</v>
      </c>
      <c r="Y2816" t="s">
        <v>4661</v>
      </c>
      <c r="AD2816">
        <f t="shared" si="43"/>
        <v>2815</v>
      </c>
    </row>
    <row r="2817" spans="1:30" x14ac:dyDescent="0.3">
      <c r="A2817" t="s">
        <v>29</v>
      </c>
      <c r="B2817" t="s">
        <v>4602</v>
      </c>
      <c r="E2817" t="s">
        <v>30</v>
      </c>
      <c r="F2817" t="s">
        <v>2805</v>
      </c>
      <c r="G2817" t="s">
        <v>2806</v>
      </c>
      <c r="H2817" t="s">
        <v>2823</v>
      </c>
      <c r="I2817" t="s">
        <v>79</v>
      </c>
      <c r="P2817" t="s">
        <v>44</v>
      </c>
      <c r="U2817" t="str">
        <f>CONCATENATE(Parameter[[#This Row],[Use Case 1]],";",Parameter[[#This Row],[Use Case 2]],";",Parameter[[#This Row],[Use Case 3]],";",Parameter[[#This Row],[Use Case 4]],";",Parameter[[#This Row],[Use Case 5]],";")</f>
        <v>Kostenermittlung;;;;;</v>
      </c>
      <c r="V2817" t="s">
        <v>34</v>
      </c>
      <c r="W2817">
        <v>2022</v>
      </c>
      <c r="Y2817" t="s">
        <v>4661</v>
      </c>
      <c r="AD2817">
        <f t="shared" si="43"/>
        <v>2816</v>
      </c>
    </row>
    <row r="2818" spans="1:30" x14ac:dyDescent="0.3">
      <c r="A2818" t="s">
        <v>29</v>
      </c>
      <c r="B2818" t="s">
        <v>4602</v>
      </c>
      <c r="E2818" t="s">
        <v>30</v>
      </c>
      <c r="F2818" t="s">
        <v>2805</v>
      </c>
      <c r="G2818" t="s">
        <v>2806</v>
      </c>
      <c r="H2818" t="s">
        <v>3040</v>
      </c>
      <c r="I2818" t="s">
        <v>79</v>
      </c>
      <c r="P2818" t="s">
        <v>44</v>
      </c>
      <c r="U2818" t="str">
        <f>CONCATENATE(Parameter[[#This Row],[Use Case 1]],";",Parameter[[#This Row],[Use Case 2]],";",Parameter[[#This Row],[Use Case 3]],";",Parameter[[#This Row],[Use Case 4]],";",Parameter[[#This Row],[Use Case 5]],";")</f>
        <v>Kostenermittlung;;;;;</v>
      </c>
      <c r="V2818" t="s">
        <v>34</v>
      </c>
      <c r="W2818">
        <v>2022</v>
      </c>
      <c r="Y2818" t="s">
        <v>4661</v>
      </c>
      <c r="AD2818">
        <f t="shared" si="43"/>
        <v>2817</v>
      </c>
    </row>
    <row r="2819" spans="1:30" x14ac:dyDescent="0.3">
      <c r="A2819" t="s">
        <v>29</v>
      </c>
      <c r="B2819" t="s">
        <v>4602</v>
      </c>
      <c r="E2819" t="s">
        <v>30</v>
      </c>
      <c r="F2819" t="s">
        <v>2805</v>
      </c>
      <c r="G2819" t="s">
        <v>2806</v>
      </c>
      <c r="H2819" t="s">
        <v>114</v>
      </c>
      <c r="I2819" t="s">
        <v>79</v>
      </c>
      <c r="P2819" t="s">
        <v>44</v>
      </c>
      <c r="U2819" t="str">
        <f>CONCATENATE(Parameter[[#This Row],[Use Case 1]],";",Parameter[[#This Row],[Use Case 2]],";",Parameter[[#This Row],[Use Case 3]],";",Parameter[[#This Row],[Use Case 4]],";",Parameter[[#This Row],[Use Case 5]],";")</f>
        <v>Kostenermittlung;;;;;</v>
      </c>
      <c r="V2819" t="s">
        <v>34</v>
      </c>
      <c r="W2819">
        <v>2022</v>
      </c>
      <c r="Y2819" t="s">
        <v>4661</v>
      </c>
      <c r="AD2819">
        <f t="shared" si="43"/>
        <v>2818</v>
      </c>
    </row>
    <row r="2820" spans="1:30" x14ac:dyDescent="0.3">
      <c r="A2820" t="s">
        <v>29</v>
      </c>
      <c r="B2820" t="s">
        <v>4602</v>
      </c>
      <c r="E2820" t="s">
        <v>30</v>
      </c>
      <c r="F2820" t="s">
        <v>2805</v>
      </c>
      <c r="G2820" t="s">
        <v>2824</v>
      </c>
      <c r="H2820"/>
      <c r="I2820" t="s">
        <v>37</v>
      </c>
      <c r="J2820" t="s">
        <v>2825</v>
      </c>
      <c r="K2820" t="s">
        <v>38</v>
      </c>
      <c r="L2820" t="s">
        <v>1280</v>
      </c>
      <c r="M2820" t="s">
        <v>41</v>
      </c>
      <c r="N2820" t="s">
        <v>55</v>
      </c>
      <c r="O2820" t="s">
        <v>43</v>
      </c>
      <c r="P2820" t="s">
        <v>44</v>
      </c>
      <c r="U2820" t="str">
        <f>CONCATENATE(Parameter[[#This Row],[Use Case 1]],";",Parameter[[#This Row],[Use Case 2]],";",Parameter[[#This Row],[Use Case 3]],";",Parameter[[#This Row],[Use Case 4]],";",Parameter[[#This Row],[Use Case 5]],";")</f>
        <v>Kostenermittlung;;;;;</v>
      </c>
      <c r="V2820" t="s">
        <v>34</v>
      </c>
      <c r="W2820">
        <v>2022</v>
      </c>
      <c r="Y2820" t="s">
        <v>4661</v>
      </c>
      <c r="Z2820" t="str">
        <f>"Asi_"&amp;MID(J2820,3,40)</f>
        <v>Asi_CloserDriveManufacturerUnit</v>
      </c>
      <c r="AD2820">
        <f t="shared" ref="AD2820:AD2883" si="45">AD2819+1</f>
        <v>2819</v>
      </c>
    </row>
    <row r="2821" spans="1:30" x14ac:dyDescent="0.3">
      <c r="A2821" t="s">
        <v>29</v>
      </c>
      <c r="B2821" t="s">
        <v>4602</v>
      </c>
      <c r="E2821" t="s">
        <v>30</v>
      </c>
      <c r="F2821" t="s">
        <v>2805</v>
      </c>
      <c r="G2821" t="s">
        <v>2826</v>
      </c>
      <c r="H2821"/>
      <c r="I2821" t="s">
        <v>37</v>
      </c>
      <c r="J2821" t="s">
        <v>2827</v>
      </c>
      <c r="K2821" t="s">
        <v>74</v>
      </c>
      <c r="L2821" t="str">
        <f>"Angabe der Türausstattung bezüglich "&amp;G2821&amp;"."</f>
        <v>Angabe der Türausstattung bezüglich Schloss- und Beschlagstechnik.</v>
      </c>
      <c r="M2821" t="s">
        <v>41</v>
      </c>
      <c r="N2821" t="s">
        <v>55</v>
      </c>
      <c r="O2821" t="s">
        <v>43</v>
      </c>
      <c r="P2821" t="s">
        <v>44</v>
      </c>
      <c r="U2821" t="str">
        <f>CONCATENATE(Parameter[[#This Row],[Use Case 1]],";",Parameter[[#This Row],[Use Case 2]],";",Parameter[[#This Row],[Use Case 3]],";",Parameter[[#This Row],[Use Case 4]],";",Parameter[[#This Row],[Use Case 5]],";")</f>
        <v>Kostenermittlung;;;;;</v>
      </c>
      <c r="V2821" t="s">
        <v>34</v>
      </c>
      <c r="W2821">
        <v>2022</v>
      </c>
      <c r="Y2821" t="s">
        <v>4661</v>
      </c>
      <c r="Z2821" t="s">
        <v>2828</v>
      </c>
      <c r="AD2821">
        <f t="shared" si="45"/>
        <v>2820</v>
      </c>
    </row>
    <row r="2822" spans="1:30" x14ac:dyDescent="0.3">
      <c r="A2822" t="s">
        <v>29</v>
      </c>
      <c r="B2822" t="s">
        <v>4602</v>
      </c>
      <c r="E2822" t="s">
        <v>30</v>
      </c>
      <c r="F2822" t="s">
        <v>2805</v>
      </c>
      <c r="G2822" t="s">
        <v>2826</v>
      </c>
      <c r="H2822" t="s">
        <v>115</v>
      </c>
      <c r="I2822" t="s">
        <v>79</v>
      </c>
      <c r="P2822" t="s">
        <v>44</v>
      </c>
      <c r="U2822" t="str">
        <f>CONCATENATE(Parameter[[#This Row],[Use Case 1]],";",Parameter[[#This Row],[Use Case 2]],";",Parameter[[#This Row],[Use Case 3]],";",Parameter[[#This Row],[Use Case 4]],";",Parameter[[#This Row],[Use Case 5]],";")</f>
        <v>Kostenermittlung;;;;;</v>
      </c>
      <c r="V2822" t="s">
        <v>34</v>
      </c>
      <c r="W2822">
        <v>2022</v>
      </c>
      <c r="Y2822" t="s">
        <v>4661</v>
      </c>
      <c r="AD2822">
        <f t="shared" si="45"/>
        <v>2821</v>
      </c>
    </row>
    <row r="2823" spans="1:30" x14ac:dyDescent="0.3">
      <c r="A2823" t="s">
        <v>29</v>
      </c>
      <c r="B2823" t="s">
        <v>4602</v>
      </c>
      <c r="E2823" t="s">
        <v>30</v>
      </c>
      <c r="F2823" t="s">
        <v>2805</v>
      </c>
      <c r="G2823" t="s">
        <v>2826</v>
      </c>
      <c r="H2823" t="s">
        <v>1686</v>
      </c>
      <c r="I2823" t="s">
        <v>79</v>
      </c>
      <c r="P2823" t="s">
        <v>44</v>
      </c>
      <c r="U2823" t="str">
        <f>CONCATENATE(Parameter[[#This Row],[Use Case 1]],";",Parameter[[#This Row],[Use Case 2]],";",Parameter[[#This Row],[Use Case 3]],";",Parameter[[#This Row],[Use Case 4]],";",Parameter[[#This Row],[Use Case 5]],";")</f>
        <v>Kostenermittlung;;;;;</v>
      </c>
      <c r="V2823" t="s">
        <v>34</v>
      </c>
      <c r="W2823">
        <v>2022</v>
      </c>
      <c r="Y2823" t="s">
        <v>4661</v>
      </c>
      <c r="AD2823">
        <f t="shared" si="45"/>
        <v>2822</v>
      </c>
    </row>
    <row r="2824" spans="1:30" x14ac:dyDescent="0.3">
      <c r="A2824" t="s">
        <v>29</v>
      </c>
      <c r="B2824" t="s">
        <v>4602</v>
      </c>
      <c r="E2824" t="s">
        <v>30</v>
      </c>
      <c r="F2824" t="s">
        <v>2805</v>
      </c>
      <c r="G2824" t="s">
        <v>2826</v>
      </c>
      <c r="H2824" t="s">
        <v>2829</v>
      </c>
      <c r="I2824" t="s">
        <v>79</v>
      </c>
      <c r="P2824" t="s">
        <v>44</v>
      </c>
      <c r="U2824" t="str">
        <f>CONCATENATE(Parameter[[#This Row],[Use Case 1]],";",Parameter[[#This Row],[Use Case 2]],";",Parameter[[#This Row],[Use Case 3]],";",Parameter[[#This Row],[Use Case 4]],";",Parameter[[#This Row],[Use Case 5]],";")</f>
        <v>Kostenermittlung;;;;;</v>
      </c>
      <c r="V2824" t="s">
        <v>34</v>
      </c>
      <c r="W2824">
        <v>2022</v>
      </c>
      <c r="Y2824" t="s">
        <v>4661</v>
      </c>
      <c r="AD2824">
        <f t="shared" si="45"/>
        <v>2823</v>
      </c>
    </row>
    <row r="2825" spans="1:30" x14ac:dyDescent="0.3">
      <c r="A2825" t="s">
        <v>29</v>
      </c>
      <c r="B2825" t="s">
        <v>4602</v>
      </c>
      <c r="E2825" t="s">
        <v>30</v>
      </c>
      <c r="F2825" t="s">
        <v>2805</v>
      </c>
      <c r="G2825" t="s">
        <v>2826</v>
      </c>
      <c r="H2825" t="s">
        <v>2830</v>
      </c>
      <c r="I2825" t="s">
        <v>79</v>
      </c>
      <c r="P2825" t="s">
        <v>44</v>
      </c>
      <c r="U2825" t="str">
        <f>CONCATENATE(Parameter[[#This Row],[Use Case 1]],";",Parameter[[#This Row],[Use Case 2]],";",Parameter[[#This Row],[Use Case 3]],";",Parameter[[#This Row],[Use Case 4]],";",Parameter[[#This Row],[Use Case 5]],";")</f>
        <v>Kostenermittlung;;;;;</v>
      </c>
      <c r="V2825" t="s">
        <v>34</v>
      </c>
      <c r="W2825">
        <v>2022</v>
      </c>
      <c r="Y2825" t="s">
        <v>4661</v>
      </c>
      <c r="AD2825">
        <f t="shared" si="45"/>
        <v>2824</v>
      </c>
    </row>
    <row r="2826" spans="1:30" x14ac:dyDescent="0.3">
      <c r="A2826" t="s">
        <v>29</v>
      </c>
      <c r="B2826" t="s">
        <v>4602</v>
      </c>
      <c r="E2826" t="s">
        <v>30</v>
      </c>
      <c r="F2826" t="s">
        <v>2805</v>
      </c>
      <c r="G2826" t="s">
        <v>2826</v>
      </c>
      <c r="H2826" t="s">
        <v>2831</v>
      </c>
      <c r="I2826" t="s">
        <v>79</v>
      </c>
      <c r="P2826" t="s">
        <v>44</v>
      </c>
      <c r="U2826" t="str">
        <f>CONCATENATE(Parameter[[#This Row],[Use Case 1]],";",Parameter[[#This Row],[Use Case 2]],";",Parameter[[#This Row],[Use Case 3]],";",Parameter[[#This Row],[Use Case 4]],";",Parameter[[#This Row],[Use Case 5]],";")</f>
        <v>Kostenermittlung;;;;;</v>
      </c>
      <c r="V2826" t="s">
        <v>34</v>
      </c>
      <c r="W2826">
        <v>2022</v>
      </c>
      <c r="Y2826" t="s">
        <v>4661</v>
      </c>
      <c r="AD2826">
        <f t="shared" si="45"/>
        <v>2825</v>
      </c>
    </row>
    <row r="2827" spans="1:30" x14ac:dyDescent="0.3">
      <c r="A2827" t="s">
        <v>29</v>
      </c>
      <c r="B2827" t="s">
        <v>4602</v>
      </c>
      <c r="E2827" t="s">
        <v>30</v>
      </c>
      <c r="F2827" t="s">
        <v>2805</v>
      </c>
      <c r="G2827" t="s">
        <v>2826</v>
      </c>
      <c r="H2827" t="s">
        <v>2832</v>
      </c>
      <c r="I2827" t="s">
        <v>79</v>
      </c>
      <c r="P2827" t="s">
        <v>44</v>
      </c>
      <c r="U2827" t="str">
        <f>CONCATENATE(Parameter[[#This Row],[Use Case 1]],";",Parameter[[#This Row],[Use Case 2]],";",Parameter[[#This Row],[Use Case 3]],";",Parameter[[#This Row],[Use Case 4]],";",Parameter[[#This Row],[Use Case 5]],";")</f>
        <v>Kostenermittlung;;;;;</v>
      </c>
      <c r="V2827" t="s">
        <v>34</v>
      </c>
      <c r="W2827">
        <v>2022</v>
      </c>
      <c r="Y2827" t="s">
        <v>4661</v>
      </c>
      <c r="AD2827">
        <f t="shared" si="45"/>
        <v>2826</v>
      </c>
    </row>
    <row r="2828" spans="1:30" x14ac:dyDescent="0.3">
      <c r="A2828" t="s">
        <v>29</v>
      </c>
      <c r="B2828" t="s">
        <v>4602</v>
      </c>
      <c r="E2828" t="s">
        <v>30</v>
      </c>
      <c r="F2828" t="s">
        <v>2805</v>
      </c>
      <c r="G2828" t="s">
        <v>2826</v>
      </c>
      <c r="H2828" t="s">
        <v>2833</v>
      </c>
      <c r="I2828" t="s">
        <v>79</v>
      </c>
      <c r="P2828" t="s">
        <v>44</v>
      </c>
      <c r="U2828" t="str">
        <f>CONCATENATE(Parameter[[#This Row],[Use Case 1]],";",Parameter[[#This Row],[Use Case 2]],";",Parameter[[#This Row],[Use Case 3]],";",Parameter[[#This Row],[Use Case 4]],";",Parameter[[#This Row],[Use Case 5]],";")</f>
        <v>Kostenermittlung;;;;;</v>
      </c>
      <c r="V2828" t="s">
        <v>34</v>
      </c>
      <c r="W2828">
        <v>2022</v>
      </c>
      <c r="Y2828" t="s">
        <v>4661</v>
      </c>
      <c r="AD2828">
        <f t="shared" si="45"/>
        <v>2827</v>
      </c>
    </row>
    <row r="2829" spans="1:30" x14ac:dyDescent="0.3">
      <c r="A2829" t="s">
        <v>29</v>
      </c>
      <c r="B2829" t="s">
        <v>4602</v>
      </c>
      <c r="E2829" t="s">
        <v>30</v>
      </c>
      <c r="F2829" t="s">
        <v>2805</v>
      </c>
      <c r="G2829" t="s">
        <v>2826</v>
      </c>
      <c r="H2829" t="s">
        <v>2834</v>
      </c>
      <c r="I2829" t="s">
        <v>79</v>
      </c>
      <c r="P2829" t="s">
        <v>44</v>
      </c>
      <c r="U2829" t="str">
        <f>CONCATENATE(Parameter[[#This Row],[Use Case 1]],";",Parameter[[#This Row],[Use Case 2]],";",Parameter[[#This Row],[Use Case 3]],";",Parameter[[#This Row],[Use Case 4]],";",Parameter[[#This Row],[Use Case 5]],";")</f>
        <v>Kostenermittlung;;;;;</v>
      </c>
      <c r="V2829" t="s">
        <v>34</v>
      </c>
      <c r="W2829">
        <v>2022</v>
      </c>
      <c r="Y2829" t="s">
        <v>4661</v>
      </c>
      <c r="AD2829">
        <f t="shared" si="45"/>
        <v>2828</v>
      </c>
    </row>
    <row r="2830" spans="1:30" x14ac:dyDescent="0.3">
      <c r="A2830" t="s">
        <v>29</v>
      </c>
      <c r="B2830" t="s">
        <v>4602</v>
      </c>
      <c r="E2830" t="s">
        <v>30</v>
      </c>
      <c r="F2830" t="s">
        <v>2805</v>
      </c>
      <c r="G2830" t="s">
        <v>2826</v>
      </c>
      <c r="H2830" t="s">
        <v>2835</v>
      </c>
      <c r="I2830" t="s">
        <v>79</v>
      </c>
      <c r="P2830" t="s">
        <v>44</v>
      </c>
      <c r="U2830" t="str">
        <f>CONCATENATE(Parameter[[#This Row],[Use Case 1]],";",Parameter[[#This Row],[Use Case 2]],";",Parameter[[#This Row],[Use Case 3]],";",Parameter[[#This Row],[Use Case 4]],";",Parameter[[#This Row],[Use Case 5]],";")</f>
        <v>Kostenermittlung;;;;;</v>
      </c>
      <c r="V2830" t="s">
        <v>34</v>
      </c>
      <c r="W2830">
        <v>2022</v>
      </c>
      <c r="Y2830" t="s">
        <v>4661</v>
      </c>
      <c r="AD2830">
        <f t="shared" si="45"/>
        <v>2829</v>
      </c>
    </row>
    <row r="2831" spans="1:30" x14ac:dyDescent="0.3">
      <c r="A2831" t="s">
        <v>29</v>
      </c>
      <c r="B2831" t="s">
        <v>4602</v>
      </c>
      <c r="E2831" t="s">
        <v>30</v>
      </c>
      <c r="F2831" t="s">
        <v>2805</v>
      </c>
      <c r="G2831" t="s">
        <v>2826</v>
      </c>
      <c r="H2831" t="s">
        <v>2836</v>
      </c>
      <c r="I2831" t="s">
        <v>79</v>
      </c>
      <c r="P2831" t="s">
        <v>44</v>
      </c>
      <c r="U2831" t="str">
        <f>CONCATENATE(Parameter[[#This Row],[Use Case 1]],";",Parameter[[#This Row],[Use Case 2]],";",Parameter[[#This Row],[Use Case 3]],";",Parameter[[#This Row],[Use Case 4]],";",Parameter[[#This Row],[Use Case 5]],";")</f>
        <v>Kostenermittlung;;;;;</v>
      </c>
      <c r="V2831" t="s">
        <v>34</v>
      </c>
      <c r="W2831">
        <v>2022</v>
      </c>
      <c r="Y2831" t="s">
        <v>4661</v>
      </c>
      <c r="AD2831">
        <f t="shared" si="45"/>
        <v>2830</v>
      </c>
    </row>
    <row r="2832" spans="1:30" x14ac:dyDescent="0.3">
      <c r="A2832" t="s">
        <v>29</v>
      </c>
      <c r="B2832" t="s">
        <v>4602</v>
      </c>
      <c r="E2832" t="s">
        <v>30</v>
      </c>
      <c r="F2832" t="s">
        <v>2805</v>
      </c>
      <c r="G2832" t="s">
        <v>2826</v>
      </c>
      <c r="H2832" t="s">
        <v>2837</v>
      </c>
      <c r="I2832" t="s">
        <v>79</v>
      </c>
      <c r="P2832" t="s">
        <v>44</v>
      </c>
      <c r="U2832" t="str">
        <f>CONCATENATE(Parameter[[#This Row],[Use Case 1]],";",Parameter[[#This Row],[Use Case 2]],";",Parameter[[#This Row],[Use Case 3]],";",Parameter[[#This Row],[Use Case 4]],";",Parameter[[#This Row],[Use Case 5]],";")</f>
        <v>Kostenermittlung;;;;;</v>
      </c>
      <c r="V2832" t="s">
        <v>34</v>
      </c>
      <c r="W2832">
        <v>2022</v>
      </c>
      <c r="Y2832" t="s">
        <v>4661</v>
      </c>
      <c r="AD2832">
        <f t="shared" si="45"/>
        <v>2831</v>
      </c>
    </row>
    <row r="2833" spans="1:30" x14ac:dyDescent="0.3">
      <c r="A2833" t="s">
        <v>29</v>
      </c>
      <c r="B2833" t="s">
        <v>4602</v>
      </c>
      <c r="E2833" t="s">
        <v>30</v>
      </c>
      <c r="F2833" t="s">
        <v>2805</v>
      </c>
      <c r="G2833" t="s">
        <v>2826</v>
      </c>
      <c r="H2833" t="s">
        <v>2838</v>
      </c>
      <c r="I2833" t="s">
        <v>79</v>
      </c>
      <c r="P2833" t="s">
        <v>44</v>
      </c>
      <c r="U2833" t="str">
        <f>CONCATENATE(Parameter[[#This Row],[Use Case 1]],";",Parameter[[#This Row],[Use Case 2]],";",Parameter[[#This Row],[Use Case 3]],";",Parameter[[#This Row],[Use Case 4]],";",Parameter[[#This Row],[Use Case 5]],";")</f>
        <v>Kostenermittlung;;;;;</v>
      </c>
      <c r="V2833" t="s">
        <v>34</v>
      </c>
      <c r="W2833">
        <v>2022</v>
      </c>
      <c r="Y2833" t="s">
        <v>4661</v>
      </c>
      <c r="AD2833">
        <f t="shared" si="45"/>
        <v>2832</v>
      </c>
    </row>
    <row r="2834" spans="1:30" x14ac:dyDescent="0.3">
      <c r="A2834" t="s">
        <v>29</v>
      </c>
      <c r="B2834" t="s">
        <v>4602</v>
      </c>
      <c r="E2834" t="s">
        <v>30</v>
      </c>
      <c r="F2834" t="s">
        <v>2805</v>
      </c>
      <c r="G2834" t="s">
        <v>2826</v>
      </c>
      <c r="H2834" t="s">
        <v>2839</v>
      </c>
      <c r="I2834" t="s">
        <v>79</v>
      </c>
      <c r="P2834" t="s">
        <v>44</v>
      </c>
      <c r="U2834" t="str">
        <f>CONCATENATE(Parameter[[#This Row],[Use Case 1]],";",Parameter[[#This Row],[Use Case 2]],";",Parameter[[#This Row],[Use Case 3]],";",Parameter[[#This Row],[Use Case 4]],";",Parameter[[#This Row],[Use Case 5]],";")</f>
        <v>Kostenermittlung;;;;;</v>
      </c>
      <c r="V2834" t="s">
        <v>34</v>
      </c>
      <c r="W2834">
        <v>2022</v>
      </c>
      <c r="Y2834" t="s">
        <v>4661</v>
      </c>
      <c r="AD2834">
        <f t="shared" si="45"/>
        <v>2833</v>
      </c>
    </row>
    <row r="2835" spans="1:30" x14ac:dyDescent="0.3">
      <c r="A2835" t="s">
        <v>29</v>
      </c>
      <c r="B2835" t="s">
        <v>4602</v>
      </c>
      <c r="E2835" t="s">
        <v>30</v>
      </c>
      <c r="F2835" t="s">
        <v>2805</v>
      </c>
      <c r="G2835" t="s">
        <v>2826</v>
      </c>
      <c r="H2835" t="s">
        <v>2840</v>
      </c>
      <c r="I2835" t="s">
        <v>79</v>
      </c>
      <c r="P2835" t="s">
        <v>44</v>
      </c>
      <c r="U2835" t="str">
        <f>CONCATENATE(Parameter[[#This Row],[Use Case 1]],";",Parameter[[#This Row],[Use Case 2]],";",Parameter[[#This Row],[Use Case 3]],";",Parameter[[#This Row],[Use Case 4]],";",Parameter[[#This Row],[Use Case 5]],";")</f>
        <v>Kostenermittlung;;;;;</v>
      </c>
      <c r="V2835" t="s">
        <v>34</v>
      </c>
      <c r="W2835">
        <v>2022</v>
      </c>
      <c r="Y2835" t="s">
        <v>4661</v>
      </c>
      <c r="AD2835">
        <f t="shared" si="45"/>
        <v>2834</v>
      </c>
    </row>
    <row r="2836" spans="1:30" x14ac:dyDescent="0.3">
      <c r="A2836" t="s">
        <v>29</v>
      </c>
      <c r="B2836" t="s">
        <v>4602</v>
      </c>
      <c r="E2836" t="s">
        <v>30</v>
      </c>
      <c r="F2836" t="s">
        <v>2805</v>
      </c>
      <c r="G2836" t="s">
        <v>2826</v>
      </c>
      <c r="H2836" t="s">
        <v>2841</v>
      </c>
      <c r="I2836" t="s">
        <v>79</v>
      </c>
      <c r="P2836" t="s">
        <v>44</v>
      </c>
      <c r="U2836" t="str">
        <f>CONCATENATE(Parameter[[#This Row],[Use Case 1]],";",Parameter[[#This Row],[Use Case 2]],";",Parameter[[#This Row],[Use Case 3]],";",Parameter[[#This Row],[Use Case 4]],";",Parameter[[#This Row],[Use Case 5]],";")</f>
        <v>Kostenermittlung;;;;;</v>
      </c>
      <c r="V2836" t="s">
        <v>34</v>
      </c>
      <c r="W2836">
        <v>2022</v>
      </c>
      <c r="Y2836" t="s">
        <v>4661</v>
      </c>
      <c r="AD2836">
        <f t="shared" si="45"/>
        <v>2835</v>
      </c>
    </row>
    <row r="2837" spans="1:30" x14ac:dyDescent="0.3">
      <c r="A2837" t="s">
        <v>29</v>
      </c>
      <c r="B2837" t="s">
        <v>4602</v>
      </c>
      <c r="E2837" t="s">
        <v>30</v>
      </c>
      <c r="F2837" t="s">
        <v>2805</v>
      </c>
      <c r="G2837" t="s">
        <v>2826</v>
      </c>
      <c r="H2837" t="s">
        <v>2842</v>
      </c>
      <c r="I2837" t="s">
        <v>79</v>
      </c>
      <c r="P2837" t="s">
        <v>44</v>
      </c>
      <c r="U2837" t="str">
        <f>CONCATENATE(Parameter[[#This Row],[Use Case 1]],";",Parameter[[#This Row],[Use Case 2]],";",Parameter[[#This Row],[Use Case 3]],";",Parameter[[#This Row],[Use Case 4]],";",Parameter[[#This Row],[Use Case 5]],";")</f>
        <v>Kostenermittlung;;;;;</v>
      </c>
      <c r="V2837" t="s">
        <v>34</v>
      </c>
      <c r="W2837">
        <v>2022</v>
      </c>
      <c r="Y2837" t="s">
        <v>4661</v>
      </c>
      <c r="AD2837">
        <f t="shared" si="45"/>
        <v>2836</v>
      </c>
    </row>
    <row r="2838" spans="1:30" x14ac:dyDescent="0.3">
      <c r="A2838" t="s">
        <v>29</v>
      </c>
      <c r="B2838" t="s">
        <v>4602</v>
      </c>
      <c r="E2838" t="s">
        <v>30</v>
      </c>
      <c r="F2838" t="s">
        <v>2805</v>
      </c>
      <c r="G2838" t="s">
        <v>2826</v>
      </c>
      <c r="H2838" t="s">
        <v>3040</v>
      </c>
      <c r="I2838" t="s">
        <v>79</v>
      </c>
      <c r="P2838" t="s">
        <v>44</v>
      </c>
      <c r="U2838" t="str">
        <f>CONCATENATE(Parameter[[#This Row],[Use Case 1]],";",Parameter[[#This Row],[Use Case 2]],";",Parameter[[#This Row],[Use Case 3]],";",Parameter[[#This Row],[Use Case 4]],";",Parameter[[#This Row],[Use Case 5]],";")</f>
        <v>Kostenermittlung;;;;;</v>
      </c>
      <c r="V2838" t="s">
        <v>34</v>
      </c>
      <c r="W2838">
        <v>2022</v>
      </c>
      <c r="Y2838" t="s">
        <v>4661</v>
      </c>
      <c r="AD2838">
        <f t="shared" si="45"/>
        <v>2837</v>
      </c>
    </row>
    <row r="2839" spans="1:30" x14ac:dyDescent="0.3">
      <c r="A2839" t="s">
        <v>29</v>
      </c>
      <c r="B2839" t="s">
        <v>4602</v>
      </c>
      <c r="E2839" t="s">
        <v>30</v>
      </c>
      <c r="F2839" t="s">
        <v>2805</v>
      </c>
      <c r="G2839" t="s">
        <v>2826</v>
      </c>
      <c r="H2839" t="s">
        <v>114</v>
      </c>
      <c r="I2839" t="s">
        <v>79</v>
      </c>
      <c r="P2839" t="s">
        <v>44</v>
      </c>
      <c r="U2839" t="str">
        <f>CONCATENATE(Parameter[[#This Row],[Use Case 1]],";",Parameter[[#This Row],[Use Case 2]],";",Parameter[[#This Row],[Use Case 3]],";",Parameter[[#This Row],[Use Case 4]],";",Parameter[[#This Row],[Use Case 5]],";")</f>
        <v>Kostenermittlung;;;;;</v>
      </c>
      <c r="V2839" t="s">
        <v>34</v>
      </c>
      <c r="W2839">
        <v>2022</v>
      </c>
      <c r="Y2839" t="s">
        <v>4661</v>
      </c>
      <c r="AD2839">
        <f t="shared" si="45"/>
        <v>2838</v>
      </c>
    </row>
    <row r="2840" spans="1:30" x14ac:dyDescent="0.3">
      <c r="A2840" t="s">
        <v>29</v>
      </c>
      <c r="B2840" t="s">
        <v>4602</v>
      </c>
      <c r="E2840" t="s">
        <v>30</v>
      </c>
      <c r="F2840" t="s">
        <v>2805</v>
      </c>
      <c r="G2840" t="s">
        <v>2843</v>
      </c>
      <c r="H2840"/>
      <c r="I2840" t="s">
        <v>37</v>
      </c>
      <c r="J2840" t="s">
        <v>2844</v>
      </c>
      <c r="K2840" t="s">
        <v>74</v>
      </c>
      <c r="L2840" t="str">
        <f>"Angabe der Türausstattung bezüglich "&amp;G2840&amp;"."</f>
        <v>Angabe der Türausstattung bezüglich Fallentyp.</v>
      </c>
      <c r="M2840" t="s">
        <v>41</v>
      </c>
      <c r="N2840" t="s">
        <v>55</v>
      </c>
      <c r="O2840" t="s">
        <v>43</v>
      </c>
      <c r="P2840" t="s">
        <v>44</v>
      </c>
      <c r="U2840" t="str">
        <f>CONCATENATE(Parameter[[#This Row],[Use Case 1]],";",Parameter[[#This Row],[Use Case 2]],";",Parameter[[#This Row],[Use Case 3]],";",Parameter[[#This Row],[Use Case 4]],";",Parameter[[#This Row],[Use Case 5]],";")</f>
        <v>Kostenermittlung;;;;;</v>
      </c>
      <c r="V2840" t="s">
        <v>34</v>
      </c>
      <c r="W2840">
        <v>2022</v>
      </c>
      <c r="Y2840" t="s">
        <v>4661</v>
      </c>
      <c r="Z2840" t="s">
        <v>2845</v>
      </c>
      <c r="AD2840">
        <f t="shared" si="45"/>
        <v>2839</v>
      </c>
    </row>
    <row r="2841" spans="1:30" x14ac:dyDescent="0.3">
      <c r="A2841" t="s">
        <v>29</v>
      </c>
      <c r="B2841" t="s">
        <v>4602</v>
      </c>
      <c r="E2841" t="s">
        <v>30</v>
      </c>
      <c r="F2841" t="s">
        <v>2805</v>
      </c>
      <c r="G2841" t="s">
        <v>2843</v>
      </c>
      <c r="H2841" t="s">
        <v>115</v>
      </c>
      <c r="I2841" t="s">
        <v>79</v>
      </c>
      <c r="P2841" t="s">
        <v>44</v>
      </c>
      <c r="U2841" t="str">
        <f>CONCATENATE(Parameter[[#This Row],[Use Case 1]],";",Parameter[[#This Row],[Use Case 2]],";",Parameter[[#This Row],[Use Case 3]],";",Parameter[[#This Row],[Use Case 4]],";",Parameter[[#This Row],[Use Case 5]],";")</f>
        <v>Kostenermittlung;;;;;</v>
      </c>
      <c r="V2841" t="s">
        <v>34</v>
      </c>
      <c r="W2841">
        <v>2022</v>
      </c>
      <c r="Y2841" t="s">
        <v>4661</v>
      </c>
      <c r="AD2841">
        <f t="shared" si="45"/>
        <v>2840</v>
      </c>
    </row>
    <row r="2842" spans="1:30" x14ac:dyDescent="0.3">
      <c r="A2842" t="s">
        <v>29</v>
      </c>
      <c r="B2842" t="s">
        <v>4602</v>
      </c>
      <c r="E2842" t="s">
        <v>30</v>
      </c>
      <c r="F2842" t="s">
        <v>2805</v>
      </c>
      <c r="G2842" t="s">
        <v>2843</v>
      </c>
      <c r="H2842" t="s">
        <v>1686</v>
      </c>
      <c r="I2842" t="s">
        <v>79</v>
      </c>
      <c r="P2842" t="s">
        <v>44</v>
      </c>
      <c r="U2842" t="str">
        <f>CONCATENATE(Parameter[[#This Row],[Use Case 1]],";",Parameter[[#This Row],[Use Case 2]],";",Parameter[[#This Row],[Use Case 3]],";",Parameter[[#This Row],[Use Case 4]],";",Parameter[[#This Row],[Use Case 5]],";")</f>
        <v>Kostenermittlung;;;;;</v>
      </c>
      <c r="V2842" t="s">
        <v>34</v>
      </c>
      <c r="W2842">
        <v>2022</v>
      </c>
      <c r="Y2842" t="s">
        <v>4661</v>
      </c>
      <c r="AD2842">
        <f t="shared" si="45"/>
        <v>2841</v>
      </c>
    </row>
    <row r="2843" spans="1:30" x14ac:dyDescent="0.3">
      <c r="A2843" t="s">
        <v>29</v>
      </c>
      <c r="B2843" t="s">
        <v>4602</v>
      </c>
      <c r="E2843" t="s">
        <v>30</v>
      </c>
      <c r="F2843" t="s">
        <v>2805</v>
      </c>
      <c r="G2843" t="s">
        <v>2843</v>
      </c>
      <c r="H2843" t="s">
        <v>2846</v>
      </c>
      <c r="I2843" t="s">
        <v>79</v>
      </c>
      <c r="P2843" t="s">
        <v>44</v>
      </c>
      <c r="U2843" t="str">
        <f>CONCATENATE(Parameter[[#This Row],[Use Case 1]],";",Parameter[[#This Row],[Use Case 2]],";",Parameter[[#This Row],[Use Case 3]],";",Parameter[[#This Row],[Use Case 4]],";",Parameter[[#This Row],[Use Case 5]],";")</f>
        <v>Kostenermittlung;;;;;</v>
      </c>
      <c r="V2843" t="s">
        <v>34</v>
      </c>
      <c r="W2843">
        <v>2022</v>
      </c>
      <c r="Y2843" t="s">
        <v>4661</v>
      </c>
      <c r="AD2843">
        <f t="shared" si="45"/>
        <v>2842</v>
      </c>
    </row>
    <row r="2844" spans="1:30" x14ac:dyDescent="0.3">
      <c r="A2844" t="s">
        <v>29</v>
      </c>
      <c r="B2844" t="s">
        <v>4602</v>
      </c>
      <c r="E2844" t="s">
        <v>30</v>
      </c>
      <c r="F2844" t="s">
        <v>2805</v>
      </c>
      <c r="G2844" t="s">
        <v>2843</v>
      </c>
      <c r="H2844" t="s">
        <v>2847</v>
      </c>
      <c r="I2844" t="s">
        <v>79</v>
      </c>
      <c r="P2844" t="s">
        <v>44</v>
      </c>
      <c r="U2844" t="str">
        <f>CONCATENATE(Parameter[[#This Row],[Use Case 1]],";",Parameter[[#This Row],[Use Case 2]],";",Parameter[[#This Row],[Use Case 3]],";",Parameter[[#This Row],[Use Case 4]],";",Parameter[[#This Row],[Use Case 5]],";")</f>
        <v>Kostenermittlung;;;;;</v>
      </c>
      <c r="V2844" t="s">
        <v>34</v>
      </c>
      <c r="W2844">
        <v>2022</v>
      </c>
      <c r="Y2844" t="s">
        <v>4661</v>
      </c>
      <c r="AD2844">
        <f t="shared" si="45"/>
        <v>2843</v>
      </c>
    </row>
    <row r="2845" spans="1:30" x14ac:dyDescent="0.3">
      <c r="A2845" t="s">
        <v>29</v>
      </c>
      <c r="B2845" t="s">
        <v>4602</v>
      </c>
      <c r="E2845" t="s">
        <v>30</v>
      </c>
      <c r="F2845" t="s">
        <v>2805</v>
      </c>
      <c r="G2845" t="s">
        <v>2843</v>
      </c>
      <c r="H2845" t="s">
        <v>2848</v>
      </c>
      <c r="I2845" t="s">
        <v>79</v>
      </c>
      <c r="P2845" t="s">
        <v>44</v>
      </c>
      <c r="U2845" t="str">
        <f>CONCATENATE(Parameter[[#This Row],[Use Case 1]],";",Parameter[[#This Row],[Use Case 2]],";",Parameter[[#This Row],[Use Case 3]],";",Parameter[[#This Row],[Use Case 4]],";",Parameter[[#This Row],[Use Case 5]],";")</f>
        <v>Kostenermittlung;;;;;</v>
      </c>
      <c r="V2845" t="s">
        <v>34</v>
      </c>
      <c r="W2845">
        <v>2022</v>
      </c>
      <c r="Y2845" t="s">
        <v>4661</v>
      </c>
      <c r="AD2845">
        <f t="shared" si="45"/>
        <v>2844</v>
      </c>
    </row>
    <row r="2846" spans="1:30" x14ac:dyDescent="0.3">
      <c r="A2846" t="s">
        <v>29</v>
      </c>
      <c r="B2846" t="s">
        <v>4602</v>
      </c>
      <c r="E2846" t="s">
        <v>30</v>
      </c>
      <c r="F2846" t="s">
        <v>2805</v>
      </c>
      <c r="G2846" t="s">
        <v>2843</v>
      </c>
      <c r="H2846" t="s">
        <v>2849</v>
      </c>
      <c r="I2846" t="s">
        <v>79</v>
      </c>
      <c r="P2846" t="s">
        <v>44</v>
      </c>
      <c r="U2846" t="str">
        <f>CONCATENATE(Parameter[[#This Row],[Use Case 1]],";",Parameter[[#This Row],[Use Case 2]],";",Parameter[[#This Row],[Use Case 3]],";",Parameter[[#This Row],[Use Case 4]],";",Parameter[[#This Row],[Use Case 5]],";")</f>
        <v>Kostenermittlung;;;;;</v>
      </c>
      <c r="V2846" t="s">
        <v>34</v>
      </c>
      <c r="W2846">
        <v>2022</v>
      </c>
      <c r="Y2846" t="s">
        <v>4661</v>
      </c>
      <c r="AD2846">
        <f t="shared" si="45"/>
        <v>2845</v>
      </c>
    </row>
    <row r="2847" spans="1:30" x14ac:dyDescent="0.3">
      <c r="A2847" t="s">
        <v>29</v>
      </c>
      <c r="B2847" t="s">
        <v>4602</v>
      </c>
      <c r="E2847" t="s">
        <v>30</v>
      </c>
      <c r="F2847" t="s">
        <v>2805</v>
      </c>
      <c r="G2847" t="s">
        <v>2843</v>
      </c>
      <c r="H2847" t="s">
        <v>2850</v>
      </c>
      <c r="I2847" t="s">
        <v>79</v>
      </c>
      <c r="P2847" t="s">
        <v>44</v>
      </c>
      <c r="U2847" t="str">
        <f>CONCATENATE(Parameter[[#This Row],[Use Case 1]],";",Parameter[[#This Row],[Use Case 2]],";",Parameter[[#This Row],[Use Case 3]],";",Parameter[[#This Row],[Use Case 4]],";",Parameter[[#This Row],[Use Case 5]],";")</f>
        <v>Kostenermittlung;;;;;</v>
      </c>
      <c r="V2847" t="s">
        <v>34</v>
      </c>
      <c r="W2847">
        <v>2022</v>
      </c>
      <c r="Y2847" t="s">
        <v>4661</v>
      </c>
      <c r="AD2847">
        <f t="shared" si="45"/>
        <v>2846</v>
      </c>
    </row>
    <row r="2848" spans="1:30" x14ac:dyDescent="0.3">
      <c r="A2848" t="s">
        <v>29</v>
      </c>
      <c r="B2848" t="s">
        <v>4602</v>
      </c>
      <c r="E2848" t="s">
        <v>30</v>
      </c>
      <c r="F2848" t="s">
        <v>2805</v>
      </c>
      <c r="G2848" t="s">
        <v>2843</v>
      </c>
      <c r="H2848" t="s">
        <v>2851</v>
      </c>
      <c r="I2848" t="s">
        <v>79</v>
      </c>
      <c r="P2848" t="s">
        <v>44</v>
      </c>
      <c r="U2848" t="str">
        <f>CONCATENATE(Parameter[[#This Row],[Use Case 1]],";",Parameter[[#This Row],[Use Case 2]],";",Parameter[[#This Row],[Use Case 3]],";",Parameter[[#This Row],[Use Case 4]],";",Parameter[[#This Row],[Use Case 5]],";")</f>
        <v>Kostenermittlung;;;;;</v>
      </c>
      <c r="V2848" t="s">
        <v>34</v>
      </c>
      <c r="W2848">
        <v>2022</v>
      </c>
      <c r="Y2848" t="s">
        <v>4661</v>
      </c>
      <c r="AD2848">
        <f t="shared" si="45"/>
        <v>2847</v>
      </c>
    </row>
    <row r="2849" spans="1:30" x14ac:dyDescent="0.3">
      <c r="A2849" t="s">
        <v>29</v>
      </c>
      <c r="B2849" t="s">
        <v>4602</v>
      </c>
      <c r="E2849" t="s">
        <v>30</v>
      </c>
      <c r="F2849" t="s">
        <v>2805</v>
      </c>
      <c r="G2849" t="s">
        <v>2843</v>
      </c>
      <c r="H2849" t="s">
        <v>2852</v>
      </c>
      <c r="I2849" t="s">
        <v>79</v>
      </c>
      <c r="P2849" t="s">
        <v>44</v>
      </c>
      <c r="U2849" t="str">
        <f>CONCATENATE(Parameter[[#This Row],[Use Case 1]],";",Parameter[[#This Row],[Use Case 2]],";",Parameter[[#This Row],[Use Case 3]],";",Parameter[[#This Row],[Use Case 4]],";",Parameter[[#This Row],[Use Case 5]],";")</f>
        <v>Kostenermittlung;;;;;</v>
      </c>
      <c r="V2849" t="s">
        <v>34</v>
      </c>
      <c r="W2849">
        <v>2022</v>
      </c>
      <c r="Y2849" t="s">
        <v>4661</v>
      </c>
      <c r="AD2849">
        <f t="shared" si="45"/>
        <v>2848</v>
      </c>
    </row>
    <row r="2850" spans="1:30" x14ac:dyDescent="0.3">
      <c r="A2850" t="s">
        <v>29</v>
      </c>
      <c r="B2850" t="s">
        <v>4602</v>
      </c>
      <c r="E2850" t="s">
        <v>30</v>
      </c>
      <c r="F2850" t="s">
        <v>2805</v>
      </c>
      <c r="G2850" t="s">
        <v>2843</v>
      </c>
      <c r="H2850" t="s">
        <v>2853</v>
      </c>
      <c r="I2850" t="s">
        <v>79</v>
      </c>
      <c r="P2850" t="s">
        <v>44</v>
      </c>
      <c r="U2850" t="str">
        <f>CONCATENATE(Parameter[[#This Row],[Use Case 1]],";",Parameter[[#This Row],[Use Case 2]],";",Parameter[[#This Row],[Use Case 3]],";",Parameter[[#This Row],[Use Case 4]],";",Parameter[[#This Row],[Use Case 5]],";")</f>
        <v>Kostenermittlung;;;;;</v>
      </c>
      <c r="V2850" t="s">
        <v>34</v>
      </c>
      <c r="W2850">
        <v>2022</v>
      </c>
      <c r="Y2850" t="s">
        <v>4661</v>
      </c>
      <c r="AD2850">
        <f t="shared" si="45"/>
        <v>2849</v>
      </c>
    </row>
    <row r="2851" spans="1:30" x14ac:dyDescent="0.3">
      <c r="A2851" t="s">
        <v>29</v>
      </c>
      <c r="B2851" t="s">
        <v>4602</v>
      </c>
      <c r="E2851" t="s">
        <v>30</v>
      </c>
      <c r="F2851" t="s">
        <v>2805</v>
      </c>
      <c r="G2851" t="s">
        <v>2843</v>
      </c>
      <c r="H2851" t="s">
        <v>3040</v>
      </c>
      <c r="I2851" t="s">
        <v>79</v>
      </c>
      <c r="P2851" t="s">
        <v>44</v>
      </c>
      <c r="U2851" t="str">
        <f>CONCATENATE(Parameter[[#This Row],[Use Case 1]],";",Parameter[[#This Row],[Use Case 2]],";",Parameter[[#This Row],[Use Case 3]],";",Parameter[[#This Row],[Use Case 4]],";",Parameter[[#This Row],[Use Case 5]],";")</f>
        <v>Kostenermittlung;;;;;</v>
      </c>
      <c r="V2851" t="s">
        <v>34</v>
      </c>
      <c r="W2851">
        <v>2022</v>
      </c>
      <c r="Y2851" t="s">
        <v>4661</v>
      </c>
      <c r="AD2851">
        <f t="shared" si="45"/>
        <v>2850</v>
      </c>
    </row>
    <row r="2852" spans="1:30" x14ac:dyDescent="0.3">
      <c r="A2852" t="s">
        <v>29</v>
      </c>
      <c r="B2852" t="s">
        <v>4602</v>
      </c>
      <c r="E2852" t="s">
        <v>30</v>
      </c>
      <c r="F2852" t="s">
        <v>2805</v>
      </c>
      <c r="G2852" t="s">
        <v>2843</v>
      </c>
      <c r="H2852" t="s">
        <v>114</v>
      </c>
      <c r="I2852" t="s">
        <v>79</v>
      </c>
      <c r="P2852" t="s">
        <v>44</v>
      </c>
      <c r="U2852" t="str">
        <f>CONCATENATE(Parameter[[#This Row],[Use Case 1]],";",Parameter[[#This Row],[Use Case 2]],";",Parameter[[#This Row],[Use Case 3]],";",Parameter[[#This Row],[Use Case 4]],";",Parameter[[#This Row],[Use Case 5]],";")</f>
        <v>Kostenermittlung;;;;;</v>
      </c>
      <c r="V2852" t="s">
        <v>34</v>
      </c>
      <c r="W2852">
        <v>2022</v>
      </c>
      <c r="Y2852" t="s">
        <v>4661</v>
      </c>
      <c r="AD2852">
        <f t="shared" si="45"/>
        <v>2851</v>
      </c>
    </row>
    <row r="2853" spans="1:30" x14ac:dyDescent="0.3">
      <c r="A2853" t="s">
        <v>29</v>
      </c>
      <c r="B2853" t="s">
        <v>4602</v>
      </c>
      <c r="E2853" t="s">
        <v>30</v>
      </c>
      <c r="F2853" t="s">
        <v>2805</v>
      </c>
      <c r="G2853" t="s">
        <v>2854</v>
      </c>
      <c r="H2853"/>
      <c r="I2853" t="s">
        <v>37</v>
      </c>
      <c r="J2853" t="s">
        <v>2855</v>
      </c>
      <c r="K2853" t="s">
        <v>38</v>
      </c>
      <c r="L2853" t="s">
        <v>1280</v>
      </c>
      <c r="M2853" t="s">
        <v>41</v>
      </c>
      <c r="N2853" t="s">
        <v>55</v>
      </c>
      <c r="O2853" t="s">
        <v>43</v>
      </c>
      <c r="P2853" t="s">
        <v>44</v>
      </c>
      <c r="U2853" t="str">
        <f>CONCATENATE(Parameter[[#This Row],[Use Case 1]],";",Parameter[[#This Row],[Use Case 2]],";",Parameter[[#This Row],[Use Case 3]],";",Parameter[[#This Row],[Use Case 4]],";",Parameter[[#This Row],[Use Case 5]],";")</f>
        <v>Kostenermittlung;;;;;</v>
      </c>
      <c r="V2853" t="s">
        <v>34</v>
      </c>
      <c r="W2853">
        <v>2022</v>
      </c>
      <c r="Y2853" t="s">
        <v>4661</v>
      </c>
      <c r="Z2853" t="str">
        <f>"Asi_"&amp;MID(J2853,3,40)</f>
        <v>Asi_LockManufacturerUnit</v>
      </c>
      <c r="AD2853">
        <f t="shared" si="45"/>
        <v>2852</v>
      </c>
    </row>
    <row r="2854" spans="1:30" x14ac:dyDescent="0.3">
      <c r="A2854" t="s">
        <v>29</v>
      </c>
      <c r="B2854" t="s">
        <v>4602</v>
      </c>
      <c r="E2854" t="s">
        <v>30</v>
      </c>
      <c r="F2854" t="s">
        <v>2805</v>
      </c>
      <c r="G2854" t="s">
        <v>2856</v>
      </c>
      <c r="H2854"/>
      <c r="I2854" t="s">
        <v>37</v>
      </c>
      <c r="J2854" t="s">
        <v>2857</v>
      </c>
      <c r="K2854" t="s">
        <v>38</v>
      </c>
      <c r="L2854" t="s">
        <v>1280</v>
      </c>
      <c r="M2854" t="s">
        <v>41</v>
      </c>
      <c r="N2854" t="s">
        <v>55</v>
      </c>
      <c r="O2854" t="s">
        <v>43</v>
      </c>
      <c r="P2854" t="s">
        <v>44</v>
      </c>
      <c r="U2854" t="str">
        <f>CONCATENATE(Parameter[[#This Row],[Use Case 1]],";",Parameter[[#This Row],[Use Case 2]],";",Parameter[[#This Row],[Use Case 3]],";",Parameter[[#This Row],[Use Case 4]],";",Parameter[[#This Row],[Use Case 5]],";")</f>
        <v>Kostenermittlung;;;;;</v>
      </c>
      <c r="V2854" t="s">
        <v>34</v>
      </c>
      <c r="W2854">
        <v>2022</v>
      </c>
      <c r="Y2854" t="s">
        <v>4661</v>
      </c>
      <c r="Z2854" t="str">
        <f>"Asi_"&amp;MID(J2854,3,40)</f>
        <v>Asi_HandleManufacturerUnit</v>
      </c>
      <c r="AD2854">
        <f t="shared" si="45"/>
        <v>2853</v>
      </c>
    </row>
    <row r="2855" spans="1:30" x14ac:dyDescent="0.3">
      <c r="A2855" t="s">
        <v>29</v>
      </c>
      <c r="B2855" t="s">
        <v>4602</v>
      </c>
      <c r="E2855" t="s">
        <v>30</v>
      </c>
      <c r="F2855" t="s">
        <v>2805</v>
      </c>
      <c r="G2855" t="s">
        <v>2858</v>
      </c>
      <c r="H2855"/>
      <c r="I2855" t="s">
        <v>37</v>
      </c>
      <c r="J2855" t="s">
        <v>2859</v>
      </c>
      <c r="K2855" t="s">
        <v>74</v>
      </c>
      <c r="L2855" t="str">
        <f>"Angabe der Türausstattung bezüglich "&amp;G2855&amp;"."</f>
        <v>Angabe der Türausstattung bezüglich Schließanlage.</v>
      </c>
      <c r="M2855" t="s">
        <v>41</v>
      </c>
      <c r="N2855" t="s">
        <v>55</v>
      </c>
      <c r="O2855" t="s">
        <v>43</v>
      </c>
      <c r="P2855" t="s">
        <v>44</v>
      </c>
      <c r="U2855" t="str">
        <f>CONCATENATE(Parameter[[#This Row],[Use Case 1]],";",Parameter[[#This Row],[Use Case 2]],";",Parameter[[#This Row],[Use Case 3]],";",Parameter[[#This Row],[Use Case 4]],";",Parameter[[#This Row],[Use Case 5]],";")</f>
        <v>Kostenermittlung;;;;;</v>
      </c>
      <c r="V2855" t="s">
        <v>34</v>
      </c>
      <c r="W2855">
        <v>2022</v>
      </c>
      <c r="Y2855" t="s">
        <v>4661</v>
      </c>
      <c r="Z2855" t="s">
        <v>2860</v>
      </c>
      <c r="AD2855">
        <f t="shared" si="45"/>
        <v>2854</v>
      </c>
    </row>
    <row r="2856" spans="1:30" x14ac:dyDescent="0.3">
      <c r="A2856" t="s">
        <v>29</v>
      </c>
      <c r="B2856" t="s">
        <v>4602</v>
      </c>
      <c r="E2856" t="s">
        <v>30</v>
      </c>
      <c r="F2856" t="s">
        <v>2805</v>
      </c>
      <c r="G2856" t="s">
        <v>2858</v>
      </c>
      <c r="H2856" t="s">
        <v>115</v>
      </c>
      <c r="I2856" t="s">
        <v>79</v>
      </c>
      <c r="P2856" t="s">
        <v>44</v>
      </c>
      <c r="U2856" t="str">
        <f>CONCATENATE(Parameter[[#This Row],[Use Case 1]],";",Parameter[[#This Row],[Use Case 2]],";",Parameter[[#This Row],[Use Case 3]],";",Parameter[[#This Row],[Use Case 4]],";",Parameter[[#This Row],[Use Case 5]],";")</f>
        <v>Kostenermittlung;;;;;</v>
      </c>
      <c r="V2856" t="s">
        <v>34</v>
      </c>
      <c r="W2856">
        <v>2022</v>
      </c>
      <c r="Y2856" t="s">
        <v>4661</v>
      </c>
      <c r="AD2856">
        <f t="shared" si="45"/>
        <v>2855</v>
      </c>
    </row>
    <row r="2857" spans="1:30" x14ac:dyDescent="0.3">
      <c r="A2857" t="s">
        <v>29</v>
      </c>
      <c r="B2857" t="s">
        <v>4602</v>
      </c>
      <c r="E2857" t="s">
        <v>30</v>
      </c>
      <c r="F2857" t="s">
        <v>2805</v>
      </c>
      <c r="G2857" t="s">
        <v>2858</v>
      </c>
      <c r="H2857" t="s">
        <v>1686</v>
      </c>
      <c r="I2857" t="s">
        <v>79</v>
      </c>
      <c r="P2857" t="s">
        <v>44</v>
      </c>
      <c r="U2857" t="str">
        <f>CONCATENATE(Parameter[[#This Row],[Use Case 1]],";",Parameter[[#This Row],[Use Case 2]],";",Parameter[[#This Row],[Use Case 3]],";",Parameter[[#This Row],[Use Case 4]],";",Parameter[[#This Row],[Use Case 5]],";")</f>
        <v>Kostenermittlung;;;;;</v>
      </c>
      <c r="V2857" t="s">
        <v>34</v>
      </c>
      <c r="W2857">
        <v>2022</v>
      </c>
      <c r="Y2857" t="s">
        <v>4661</v>
      </c>
      <c r="AD2857">
        <f t="shared" si="45"/>
        <v>2856</v>
      </c>
    </row>
    <row r="2858" spans="1:30" x14ac:dyDescent="0.3">
      <c r="A2858" t="s">
        <v>29</v>
      </c>
      <c r="B2858" t="s">
        <v>4602</v>
      </c>
      <c r="E2858" t="s">
        <v>30</v>
      </c>
      <c r="F2858" t="s">
        <v>2805</v>
      </c>
      <c r="G2858" t="s">
        <v>2858</v>
      </c>
      <c r="H2858" t="s">
        <v>2861</v>
      </c>
      <c r="I2858" t="s">
        <v>79</v>
      </c>
      <c r="P2858" t="s">
        <v>44</v>
      </c>
      <c r="U2858" t="str">
        <f>CONCATENATE(Parameter[[#This Row],[Use Case 1]],";",Parameter[[#This Row],[Use Case 2]],";",Parameter[[#This Row],[Use Case 3]],";",Parameter[[#This Row],[Use Case 4]],";",Parameter[[#This Row],[Use Case 5]],";")</f>
        <v>Kostenermittlung;;;;;</v>
      </c>
      <c r="V2858" t="s">
        <v>34</v>
      </c>
      <c r="W2858">
        <v>2022</v>
      </c>
      <c r="Y2858" t="s">
        <v>4661</v>
      </c>
      <c r="AD2858">
        <f t="shared" si="45"/>
        <v>2857</v>
      </c>
    </row>
    <row r="2859" spans="1:30" x14ac:dyDescent="0.3">
      <c r="A2859" t="s">
        <v>29</v>
      </c>
      <c r="B2859" t="s">
        <v>4602</v>
      </c>
      <c r="E2859" t="s">
        <v>30</v>
      </c>
      <c r="F2859" t="s">
        <v>2805</v>
      </c>
      <c r="G2859" t="s">
        <v>2858</v>
      </c>
      <c r="H2859" t="s">
        <v>2862</v>
      </c>
      <c r="I2859" t="s">
        <v>79</v>
      </c>
      <c r="P2859" t="s">
        <v>44</v>
      </c>
      <c r="U2859" t="str">
        <f>CONCATENATE(Parameter[[#This Row],[Use Case 1]],";",Parameter[[#This Row],[Use Case 2]],";",Parameter[[#This Row],[Use Case 3]],";",Parameter[[#This Row],[Use Case 4]],";",Parameter[[#This Row],[Use Case 5]],";")</f>
        <v>Kostenermittlung;;;;;</v>
      </c>
      <c r="V2859" t="s">
        <v>34</v>
      </c>
      <c r="W2859">
        <v>2022</v>
      </c>
      <c r="Y2859" t="s">
        <v>4661</v>
      </c>
      <c r="AD2859">
        <f t="shared" si="45"/>
        <v>2858</v>
      </c>
    </row>
    <row r="2860" spans="1:30" x14ac:dyDescent="0.3">
      <c r="A2860" t="s">
        <v>29</v>
      </c>
      <c r="B2860" t="s">
        <v>4602</v>
      </c>
      <c r="E2860" t="s">
        <v>30</v>
      </c>
      <c r="F2860" t="s">
        <v>2805</v>
      </c>
      <c r="G2860" t="s">
        <v>2858</v>
      </c>
      <c r="H2860" t="s">
        <v>2863</v>
      </c>
      <c r="I2860" t="s">
        <v>79</v>
      </c>
      <c r="P2860" t="s">
        <v>44</v>
      </c>
      <c r="U2860" t="str">
        <f>CONCATENATE(Parameter[[#This Row],[Use Case 1]],";",Parameter[[#This Row],[Use Case 2]],";",Parameter[[#This Row],[Use Case 3]],";",Parameter[[#This Row],[Use Case 4]],";",Parameter[[#This Row],[Use Case 5]],";")</f>
        <v>Kostenermittlung;;;;;</v>
      </c>
      <c r="V2860" t="s">
        <v>34</v>
      </c>
      <c r="W2860">
        <v>2022</v>
      </c>
      <c r="Y2860" t="s">
        <v>4661</v>
      </c>
      <c r="AD2860">
        <f t="shared" si="45"/>
        <v>2859</v>
      </c>
    </row>
    <row r="2861" spans="1:30" x14ac:dyDescent="0.3">
      <c r="A2861" t="s">
        <v>29</v>
      </c>
      <c r="B2861" t="s">
        <v>4602</v>
      </c>
      <c r="E2861" t="s">
        <v>30</v>
      </c>
      <c r="F2861" t="s">
        <v>2805</v>
      </c>
      <c r="G2861" t="s">
        <v>2858</v>
      </c>
      <c r="H2861" t="s">
        <v>2864</v>
      </c>
      <c r="I2861" t="s">
        <v>79</v>
      </c>
      <c r="P2861" t="s">
        <v>44</v>
      </c>
      <c r="U2861" t="str">
        <f>CONCATENATE(Parameter[[#This Row],[Use Case 1]],";",Parameter[[#This Row],[Use Case 2]],";",Parameter[[#This Row],[Use Case 3]],";",Parameter[[#This Row],[Use Case 4]],";",Parameter[[#This Row],[Use Case 5]],";")</f>
        <v>Kostenermittlung;;;;;</v>
      </c>
      <c r="V2861" t="s">
        <v>34</v>
      </c>
      <c r="W2861">
        <v>2022</v>
      </c>
      <c r="Y2861" t="s">
        <v>4661</v>
      </c>
      <c r="AD2861">
        <f t="shared" si="45"/>
        <v>2860</v>
      </c>
    </row>
    <row r="2862" spans="1:30" x14ac:dyDescent="0.3">
      <c r="A2862" t="s">
        <v>29</v>
      </c>
      <c r="B2862" t="s">
        <v>4602</v>
      </c>
      <c r="E2862" t="s">
        <v>30</v>
      </c>
      <c r="F2862" t="s">
        <v>2805</v>
      </c>
      <c r="G2862" t="s">
        <v>2858</v>
      </c>
      <c r="H2862" t="s">
        <v>2865</v>
      </c>
      <c r="I2862" t="s">
        <v>79</v>
      </c>
      <c r="P2862" t="s">
        <v>44</v>
      </c>
      <c r="U2862" t="str">
        <f>CONCATENATE(Parameter[[#This Row],[Use Case 1]],";",Parameter[[#This Row],[Use Case 2]],";",Parameter[[#This Row],[Use Case 3]],";",Parameter[[#This Row],[Use Case 4]],";",Parameter[[#This Row],[Use Case 5]],";")</f>
        <v>Kostenermittlung;;;;;</v>
      </c>
      <c r="V2862" t="s">
        <v>34</v>
      </c>
      <c r="W2862">
        <v>2022</v>
      </c>
      <c r="Y2862" t="s">
        <v>4661</v>
      </c>
      <c r="AD2862">
        <f t="shared" si="45"/>
        <v>2861</v>
      </c>
    </row>
    <row r="2863" spans="1:30" x14ac:dyDescent="0.3">
      <c r="A2863" t="s">
        <v>29</v>
      </c>
      <c r="B2863" t="s">
        <v>4602</v>
      </c>
      <c r="E2863" t="s">
        <v>30</v>
      </c>
      <c r="F2863" t="s">
        <v>2805</v>
      </c>
      <c r="G2863" t="s">
        <v>2858</v>
      </c>
      <c r="H2863" t="s">
        <v>2866</v>
      </c>
      <c r="I2863" t="s">
        <v>79</v>
      </c>
      <c r="P2863" t="s">
        <v>44</v>
      </c>
      <c r="U2863" t="str">
        <f>CONCATENATE(Parameter[[#This Row],[Use Case 1]],";",Parameter[[#This Row],[Use Case 2]],";",Parameter[[#This Row],[Use Case 3]],";",Parameter[[#This Row],[Use Case 4]],";",Parameter[[#This Row],[Use Case 5]],";")</f>
        <v>Kostenermittlung;;;;;</v>
      </c>
      <c r="V2863" t="s">
        <v>34</v>
      </c>
      <c r="W2863">
        <v>2022</v>
      </c>
      <c r="Y2863" t="s">
        <v>4661</v>
      </c>
      <c r="AD2863">
        <f t="shared" si="45"/>
        <v>2862</v>
      </c>
    </row>
    <row r="2864" spans="1:30" x14ac:dyDescent="0.3">
      <c r="A2864" t="s">
        <v>29</v>
      </c>
      <c r="B2864" t="s">
        <v>4602</v>
      </c>
      <c r="E2864" t="s">
        <v>30</v>
      </c>
      <c r="F2864" t="s">
        <v>2805</v>
      </c>
      <c r="G2864" t="s">
        <v>2858</v>
      </c>
      <c r="H2864" t="s">
        <v>2867</v>
      </c>
      <c r="I2864" t="s">
        <v>79</v>
      </c>
      <c r="P2864" t="s">
        <v>44</v>
      </c>
      <c r="U2864" t="str">
        <f>CONCATENATE(Parameter[[#This Row],[Use Case 1]],";",Parameter[[#This Row],[Use Case 2]],";",Parameter[[#This Row],[Use Case 3]],";",Parameter[[#This Row],[Use Case 4]],";",Parameter[[#This Row],[Use Case 5]],";")</f>
        <v>Kostenermittlung;;;;;</v>
      </c>
      <c r="V2864" t="s">
        <v>34</v>
      </c>
      <c r="W2864">
        <v>2022</v>
      </c>
      <c r="Y2864" t="s">
        <v>4661</v>
      </c>
      <c r="AD2864">
        <f t="shared" si="45"/>
        <v>2863</v>
      </c>
    </row>
    <row r="2865" spans="1:30" x14ac:dyDescent="0.3">
      <c r="A2865" t="s">
        <v>29</v>
      </c>
      <c r="B2865" t="s">
        <v>4602</v>
      </c>
      <c r="E2865" t="s">
        <v>30</v>
      </c>
      <c r="F2865" t="s">
        <v>2805</v>
      </c>
      <c r="G2865" t="s">
        <v>2858</v>
      </c>
      <c r="H2865" t="s">
        <v>2868</v>
      </c>
      <c r="I2865" t="s">
        <v>79</v>
      </c>
      <c r="P2865" t="s">
        <v>44</v>
      </c>
      <c r="U2865" t="str">
        <f>CONCATENATE(Parameter[[#This Row],[Use Case 1]],";",Parameter[[#This Row],[Use Case 2]],";",Parameter[[#This Row],[Use Case 3]],";",Parameter[[#This Row],[Use Case 4]],";",Parameter[[#This Row],[Use Case 5]],";")</f>
        <v>Kostenermittlung;;;;;</v>
      </c>
      <c r="V2865" t="s">
        <v>34</v>
      </c>
      <c r="W2865">
        <v>2022</v>
      </c>
      <c r="Y2865" t="s">
        <v>4661</v>
      </c>
      <c r="AD2865">
        <f t="shared" si="45"/>
        <v>2864</v>
      </c>
    </row>
    <row r="2866" spans="1:30" x14ac:dyDescent="0.3">
      <c r="A2866" t="s">
        <v>29</v>
      </c>
      <c r="B2866" t="s">
        <v>4602</v>
      </c>
      <c r="E2866" t="s">
        <v>30</v>
      </c>
      <c r="F2866" t="s">
        <v>2805</v>
      </c>
      <c r="G2866" t="s">
        <v>2858</v>
      </c>
      <c r="H2866" t="s">
        <v>2869</v>
      </c>
      <c r="I2866" t="s">
        <v>79</v>
      </c>
      <c r="P2866" t="s">
        <v>44</v>
      </c>
      <c r="U2866" t="str">
        <f>CONCATENATE(Parameter[[#This Row],[Use Case 1]],";",Parameter[[#This Row],[Use Case 2]],";",Parameter[[#This Row],[Use Case 3]],";",Parameter[[#This Row],[Use Case 4]],";",Parameter[[#This Row],[Use Case 5]],";")</f>
        <v>Kostenermittlung;;;;;</v>
      </c>
      <c r="V2866" t="s">
        <v>34</v>
      </c>
      <c r="W2866">
        <v>2022</v>
      </c>
      <c r="Y2866" t="s">
        <v>4661</v>
      </c>
      <c r="AD2866">
        <f t="shared" si="45"/>
        <v>2865</v>
      </c>
    </row>
    <row r="2867" spans="1:30" x14ac:dyDescent="0.3">
      <c r="A2867" t="s">
        <v>29</v>
      </c>
      <c r="B2867" t="s">
        <v>4602</v>
      </c>
      <c r="E2867" t="s">
        <v>30</v>
      </c>
      <c r="F2867" t="s">
        <v>2805</v>
      </c>
      <c r="G2867" t="s">
        <v>2858</v>
      </c>
      <c r="H2867" t="s">
        <v>2870</v>
      </c>
      <c r="I2867" t="s">
        <v>79</v>
      </c>
      <c r="P2867" t="s">
        <v>44</v>
      </c>
      <c r="U2867" t="str">
        <f>CONCATENATE(Parameter[[#This Row],[Use Case 1]],";",Parameter[[#This Row],[Use Case 2]],";",Parameter[[#This Row],[Use Case 3]],";",Parameter[[#This Row],[Use Case 4]],";",Parameter[[#This Row],[Use Case 5]],";")</f>
        <v>Kostenermittlung;;;;;</v>
      </c>
      <c r="V2867" t="s">
        <v>34</v>
      </c>
      <c r="W2867">
        <v>2022</v>
      </c>
      <c r="Y2867" t="s">
        <v>4661</v>
      </c>
      <c r="AD2867">
        <f t="shared" si="45"/>
        <v>2866</v>
      </c>
    </row>
    <row r="2868" spans="1:30" x14ac:dyDescent="0.3">
      <c r="A2868" t="s">
        <v>29</v>
      </c>
      <c r="B2868" t="s">
        <v>4602</v>
      </c>
      <c r="E2868" t="s">
        <v>30</v>
      </c>
      <c r="F2868" t="s">
        <v>2805</v>
      </c>
      <c r="G2868" t="s">
        <v>2858</v>
      </c>
      <c r="H2868" t="s">
        <v>2871</v>
      </c>
      <c r="I2868" t="s">
        <v>79</v>
      </c>
      <c r="P2868" t="s">
        <v>44</v>
      </c>
      <c r="U2868" t="str">
        <f>CONCATENATE(Parameter[[#This Row],[Use Case 1]],";",Parameter[[#This Row],[Use Case 2]],";",Parameter[[#This Row],[Use Case 3]],";",Parameter[[#This Row],[Use Case 4]],";",Parameter[[#This Row],[Use Case 5]],";")</f>
        <v>Kostenermittlung;;;;;</v>
      </c>
      <c r="V2868" t="s">
        <v>34</v>
      </c>
      <c r="W2868">
        <v>2022</v>
      </c>
      <c r="Y2868" t="s">
        <v>4661</v>
      </c>
      <c r="AD2868">
        <f t="shared" si="45"/>
        <v>2867</v>
      </c>
    </row>
    <row r="2869" spans="1:30" x14ac:dyDescent="0.3">
      <c r="A2869" t="s">
        <v>29</v>
      </c>
      <c r="B2869" t="s">
        <v>4602</v>
      </c>
      <c r="E2869" t="s">
        <v>30</v>
      </c>
      <c r="F2869" t="s">
        <v>2805</v>
      </c>
      <c r="G2869" t="s">
        <v>2858</v>
      </c>
      <c r="H2869" t="s">
        <v>2872</v>
      </c>
      <c r="I2869" t="s">
        <v>79</v>
      </c>
      <c r="P2869" t="s">
        <v>44</v>
      </c>
      <c r="U2869" t="str">
        <f>CONCATENATE(Parameter[[#This Row],[Use Case 1]],";",Parameter[[#This Row],[Use Case 2]],";",Parameter[[#This Row],[Use Case 3]],";",Parameter[[#This Row],[Use Case 4]],";",Parameter[[#This Row],[Use Case 5]],";")</f>
        <v>Kostenermittlung;;;;;</v>
      </c>
      <c r="V2869" t="s">
        <v>34</v>
      </c>
      <c r="W2869">
        <v>2022</v>
      </c>
      <c r="Y2869" t="s">
        <v>4661</v>
      </c>
      <c r="AD2869">
        <f t="shared" si="45"/>
        <v>2868</v>
      </c>
    </row>
    <row r="2870" spans="1:30" x14ac:dyDescent="0.3">
      <c r="A2870" t="s">
        <v>29</v>
      </c>
      <c r="B2870" t="s">
        <v>4602</v>
      </c>
      <c r="E2870" t="s">
        <v>30</v>
      </c>
      <c r="F2870" t="s">
        <v>2805</v>
      </c>
      <c r="G2870" t="s">
        <v>2858</v>
      </c>
      <c r="H2870" t="s">
        <v>3040</v>
      </c>
      <c r="I2870" t="s">
        <v>79</v>
      </c>
      <c r="P2870" t="s">
        <v>44</v>
      </c>
      <c r="U2870" t="str">
        <f>CONCATENATE(Parameter[[#This Row],[Use Case 1]],";",Parameter[[#This Row],[Use Case 2]],";",Parameter[[#This Row],[Use Case 3]],";",Parameter[[#This Row],[Use Case 4]],";",Parameter[[#This Row],[Use Case 5]],";")</f>
        <v>Kostenermittlung;;;;;</v>
      </c>
      <c r="V2870" t="s">
        <v>34</v>
      </c>
      <c r="W2870">
        <v>2022</v>
      </c>
      <c r="Y2870" t="s">
        <v>4661</v>
      </c>
      <c r="AD2870">
        <f t="shared" si="45"/>
        <v>2869</v>
      </c>
    </row>
    <row r="2871" spans="1:30" x14ac:dyDescent="0.3">
      <c r="A2871" t="s">
        <v>29</v>
      </c>
      <c r="B2871" t="s">
        <v>4602</v>
      </c>
      <c r="E2871" t="s">
        <v>30</v>
      </c>
      <c r="F2871" t="s">
        <v>2805</v>
      </c>
      <c r="G2871" t="s">
        <v>2858</v>
      </c>
      <c r="H2871" t="s">
        <v>114</v>
      </c>
      <c r="I2871" t="s">
        <v>79</v>
      </c>
      <c r="P2871" t="s">
        <v>44</v>
      </c>
      <c r="U2871" t="str">
        <f>CONCATENATE(Parameter[[#This Row],[Use Case 1]],";",Parameter[[#This Row],[Use Case 2]],";",Parameter[[#This Row],[Use Case 3]],";",Parameter[[#This Row],[Use Case 4]],";",Parameter[[#This Row],[Use Case 5]],";")</f>
        <v>Kostenermittlung;;;;;</v>
      </c>
      <c r="V2871" t="s">
        <v>34</v>
      </c>
      <c r="W2871">
        <v>2022</v>
      </c>
      <c r="Y2871" t="s">
        <v>4661</v>
      </c>
      <c r="AD2871">
        <f t="shared" si="45"/>
        <v>2870</v>
      </c>
    </row>
    <row r="2872" spans="1:30" x14ac:dyDescent="0.3">
      <c r="A2872" t="s">
        <v>29</v>
      </c>
      <c r="B2872" t="s">
        <v>4602</v>
      </c>
      <c r="E2872" t="s">
        <v>30</v>
      </c>
      <c r="F2872" t="s">
        <v>2805</v>
      </c>
      <c r="G2872" t="s">
        <v>2873</v>
      </c>
      <c r="H2872"/>
      <c r="I2872" t="s">
        <v>37</v>
      </c>
      <c r="J2872" t="s">
        <v>2874</v>
      </c>
      <c r="K2872" t="s">
        <v>38</v>
      </c>
      <c r="L2872" t="s">
        <v>1280</v>
      </c>
      <c r="M2872" t="s">
        <v>41</v>
      </c>
      <c r="N2872" t="s">
        <v>55</v>
      </c>
      <c r="O2872" t="s">
        <v>43</v>
      </c>
      <c r="P2872" t="s">
        <v>44</v>
      </c>
      <c r="U2872" t="str">
        <f>CONCATENATE(Parameter[[#This Row],[Use Case 1]],";",Parameter[[#This Row],[Use Case 2]],";",Parameter[[#This Row],[Use Case 3]],";",Parameter[[#This Row],[Use Case 4]],";",Parameter[[#This Row],[Use Case 5]],";")</f>
        <v>Kostenermittlung;;;;;</v>
      </c>
      <c r="V2872" t="s">
        <v>34</v>
      </c>
      <c r="W2872">
        <v>2022</v>
      </c>
      <c r="Y2872" t="s">
        <v>4661</v>
      </c>
      <c r="Z2872" t="str">
        <f>"Asi_"&amp;MID(J2872,3,40)</f>
        <v>Asi_LockingSystemManufacturerUnit</v>
      </c>
      <c r="AD2872">
        <f t="shared" si="45"/>
        <v>2871</v>
      </c>
    </row>
    <row r="2873" spans="1:30" x14ac:dyDescent="0.3">
      <c r="A2873" t="s">
        <v>29</v>
      </c>
      <c r="B2873" t="s">
        <v>4602</v>
      </c>
      <c r="E2873" t="s">
        <v>30</v>
      </c>
      <c r="F2873" t="s">
        <v>2805</v>
      </c>
      <c r="G2873" t="s">
        <v>2875</v>
      </c>
      <c r="H2873"/>
      <c r="I2873" t="s">
        <v>37</v>
      </c>
      <c r="J2873" t="s">
        <v>2876</v>
      </c>
      <c r="K2873" t="s">
        <v>74</v>
      </c>
      <c r="L2873" t="str">
        <f>"Angabe der Türausstattung bezüglich "&amp;G2873&amp;"."</f>
        <v>Angabe der Türausstattung bezüglich Elektrische Zutrittskontrolle.</v>
      </c>
      <c r="M2873" t="s">
        <v>41</v>
      </c>
      <c r="N2873" t="s">
        <v>55</v>
      </c>
      <c r="O2873" t="s">
        <v>43</v>
      </c>
      <c r="P2873" t="s">
        <v>44</v>
      </c>
      <c r="U2873" t="str">
        <f>CONCATENATE(Parameter[[#This Row],[Use Case 1]],";",Parameter[[#This Row],[Use Case 2]],";",Parameter[[#This Row],[Use Case 3]],";",Parameter[[#This Row],[Use Case 4]],";",Parameter[[#This Row],[Use Case 5]],";")</f>
        <v>Kostenermittlung;;;;;</v>
      </c>
      <c r="V2873" t="s">
        <v>34</v>
      </c>
      <c r="W2873">
        <v>2022</v>
      </c>
      <c r="Y2873" t="s">
        <v>4661</v>
      </c>
      <c r="Z2873" t="s">
        <v>2877</v>
      </c>
      <c r="AD2873">
        <f t="shared" si="45"/>
        <v>2872</v>
      </c>
    </row>
    <row r="2874" spans="1:30" x14ac:dyDescent="0.3">
      <c r="A2874" t="s">
        <v>29</v>
      </c>
      <c r="B2874" t="s">
        <v>4602</v>
      </c>
      <c r="E2874" t="s">
        <v>30</v>
      </c>
      <c r="F2874" t="s">
        <v>2805</v>
      </c>
      <c r="G2874" t="s">
        <v>2875</v>
      </c>
      <c r="H2874" t="s">
        <v>115</v>
      </c>
      <c r="I2874" t="s">
        <v>79</v>
      </c>
      <c r="P2874" t="s">
        <v>44</v>
      </c>
      <c r="U2874" t="str">
        <f>CONCATENATE(Parameter[[#This Row],[Use Case 1]],";",Parameter[[#This Row],[Use Case 2]],";",Parameter[[#This Row],[Use Case 3]],";",Parameter[[#This Row],[Use Case 4]],";",Parameter[[#This Row],[Use Case 5]],";")</f>
        <v>Kostenermittlung;;;;;</v>
      </c>
      <c r="V2874" t="s">
        <v>34</v>
      </c>
      <c r="W2874">
        <v>2022</v>
      </c>
      <c r="Y2874" t="s">
        <v>4661</v>
      </c>
      <c r="AD2874">
        <f t="shared" si="45"/>
        <v>2873</v>
      </c>
    </row>
    <row r="2875" spans="1:30" x14ac:dyDescent="0.3">
      <c r="A2875" t="s">
        <v>29</v>
      </c>
      <c r="B2875" t="s">
        <v>4602</v>
      </c>
      <c r="E2875" t="s">
        <v>30</v>
      </c>
      <c r="F2875" t="s">
        <v>2805</v>
      </c>
      <c r="G2875" t="s">
        <v>2875</v>
      </c>
      <c r="H2875" t="s">
        <v>1686</v>
      </c>
      <c r="I2875" t="s">
        <v>79</v>
      </c>
      <c r="P2875" t="s">
        <v>44</v>
      </c>
      <c r="U2875" t="str">
        <f>CONCATENATE(Parameter[[#This Row],[Use Case 1]],";",Parameter[[#This Row],[Use Case 2]],";",Parameter[[#This Row],[Use Case 3]],";",Parameter[[#This Row],[Use Case 4]],";",Parameter[[#This Row],[Use Case 5]],";")</f>
        <v>Kostenermittlung;;;;;</v>
      </c>
      <c r="V2875" t="s">
        <v>34</v>
      </c>
      <c r="W2875">
        <v>2022</v>
      </c>
      <c r="Y2875" t="s">
        <v>4661</v>
      </c>
      <c r="AD2875">
        <f t="shared" si="45"/>
        <v>2874</v>
      </c>
    </row>
    <row r="2876" spans="1:30" x14ac:dyDescent="0.3">
      <c r="A2876" t="s">
        <v>29</v>
      </c>
      <c r="B2876" t="s">
        <v>4602</v>
      </c>
      <c r="E2876" t="s">
        <v>30</v>
      </c>
      <c r="F2876" t="s">
        <v>2805</v>
      </c>
      <c r="G2876" t="s">
        <v>2875</v>
      </c>
      <c r="H2876" t="s">
        <v>2878</v>
      </c>
      <c r="I2876" t="s">
        <v>79</v>
      </c>
      <c r="P2876" t="s">
        <v>44</v>
      </c>
      <c r="U2876" t="str">
        <f>CONCATENATE(Parameter[[#This Row],[Use Case 1]],";",Parameter[[#This Row],[Use Case 2]],";",Parameter[[#This Row],[Use Case 3]],";",Parameter[[#This Row],[Use Case 4]],";",Parameter[[#This Row],[Use Case 5]],";")</f>
        <v>Kostenermittlung;;;;;</v>
      </c>
      <c r="V2876" t="s">
        <v>34</v>
      </c>
      <c r="W2876">
        <v>2022</v>
      </c>
      <c r="Y2876" t="s">
        <v>4661</v>
      </c>
      <c r="AD2876">
        <f t="shared" si="45"/>
        <v>2875</v>
      </c>
    </row>
    <row r="2877" spans="1:30" x14ac:dyDescent="0.3">
      <c r="A2877" t="s">
        <v>29</v>
      </c>
      <c r="B2877" t="s">
        <v>4602</v>
      </c>
      <c r="E2877" t="s">
        <v>30</v>
      </c>
      <c r="F2877" t="s">
        <v>2805</v>
      </c>
      <c r="G2877" t="s">
        <v>2875</v>
      </c>
      <c r="H2877" t="s">
        <v>2879</v>
      </c>
      <c r="I2877" t="s">
        <v>79</v>
      </c>
      <c r="P2877" t="s">
        <v>44</v>
      </c>
      <c r="U2877" t="str">
        <f>CONCATENATE(Parameter[[#This Row],[Use Case 1]],";",Parameter[[#This Row],[Use Case 2]],";",Parameter[[#This Row],[Use Case 3]],";",Parameter[[#This Row],[Use Case 4]],";",Parameter[[#This Row],[Use Case 5]],";")</f>
        <v>Kostenermittlung;;;;;</v>
      </c>
      <c r="V2877" t="s">
        <v>34</v>
      </c>
      <c r="W2877">
        <v>2022</v>
      </c>
      <c r="Y2877" t="s">
        <v>4661</v>
      </c>
      <c r="AD2877">
        <f t="shared" si="45"/>
        <v>2876</v>
      </c>
    </row>
    <row r="2878" spans="1:30" x14ac:dyDescent="0.3">
      <c r="A2878" t="s">
        <v>29</v>
      </c>
      <c r="B2878" t="s">
        <v>4602</v>
      </c>
      <c r="E2878" t="s">
        <v>30</v>
      </c>
      <c r="F2878" t="s">
        <v>2805</v>
      </c>
      <c r="G2878" t="s">
        <v>2875</v>
      </c>
      <c r="H2878" t="s">
        <v>2880</v>
      </c>
      <c r="I2878" t="s">
        <v>79</v>
      </c>
      <c r="P2878" t="s">
        <v>44</v>
      </c>
      <c r="U2878" t="str">
        <f>CONCATENATE(Parameter[[#This Row],[Use Case 1]],";",Parameter[[#This Row],[Use Case 2]],";",Parameter[[#This Row],[Use Case 3]],";",Parameter[[#This Row],[Use Case 4]],";",Parameter[[#This Row],[Use Case 5]],";")</f>
        <v>Kostenermittlung;;;;;</v>
      </c>
      <c r="V2878" t="s">
        <v>34</v>
      </c>
      <c r="W2878">
        <v>2022</v>
      </c>
      <c r="Y2878" t="s">
        <v>4661</v>
      </c>
      <c r="AD2878">
        <f t="shared" si="45"/>
        <v>2877</v>
      </c>
    </row>
    <row r="2879" spans="1:30" x14ac:dyDescent="0.3">
      <c r="A2879" t="s">
        <v>29</v>
      </c>
      <c r="B2879" t="s">
        <v>4602</v>
      </c>
      <c r="E2879" t="s">
        <v>30</v>
      </c>
      <c r="F2879" t="s">
        <v>2805</v>
      </c>
      <c r="G2879" t="s">
        <v>2875</v>
      </c>
      <c r="H2879" t="s">
        <v>3040</v>
      </c>
      <c r="I2879" t="s">
        <v>79</v>
      </c>
      <c r="P2879" t="s">
        <v>44</v>
      </c>
      <c r="U2879" t="str">
        <f>CONCATENATE(Parameter[[#This Row],[Use Case 1]],";",Parameter[[#This Row],[Use Case 2]],";",Parameter[[#This Row],[Use Case 3]],";",Parameter[[#This Row],[Use Case 4]],";",Parameter[[#This Row],[Use Case 5]],";")</f>
        <v>Kostenermittlung;;;;;</v>
      </c>
      <c r="V2879" t="s">
        <v>34</v>
      </c>
      <c r="W2879">
        <v>2022</v>
      </c>
      <c r="Y2879" t="s">
        <v>4661</v>
      </c>
      <c r="AD2879">
        <f t="shared" si="45"/>
        <v>2878</v>
      </c>
    </row>
    <row r="2880" spans="1:30" x14ac:dyDescent="0.3">
      <c r="A2880" t="s">
        <v>29</v>
      </c>
      <c r="B2880" t="s">
        <v>4602</v>
      </c>
      <c r="E2880" t="s">
        <v>30</v>
      </c>
      <c r="F2880" t="s">
        <v>2805</v>
      </c>
      <c r="G2880" t="s">
        <v>2875</v>
      </c>
      <c r="H2880" t="s">
        <v>114</v>
      </c>
      <c r="I2880" t="s">
        <v>79</v>
      </c>
      <c r="P2880" t="s">
        <v>44</v>
      </c>
      <c r="U2880" t="str">
        <f>CONCATENATE(Parameter[[#This Row],[Use Case 1]],";",Parameter[[#This Row],[Use Case 2]],";",Parameter[[#This Row],[Use Case 3]],";",Parameter[[#This Row],[Use Case 4]],";",Parameter[[#This Row],[Use Case 5]],";")</f>
        <v>Kostenermittlung;;;;;</v>
      </c>
      <c r="V2880" t="s">
        <v>34</v>
      </c>
      <c r="W2880">
        <v>2022</v>
      </c>
      <c r="Y2880" t="s">
        <v>4661</v>
      </c>
      <c r="AD2880">
        <f t="shared" si="45"/>
        <v>2879</v>
      </c>
    </row>
    <row r="2881" spans="1:30" x14ac:dyDescent="0.3">
      <c r="A2881" t="s">
        <v>29</v>
      </c>
      <c r="B2881" t="s">
        <v>4602</v>
      </c>
      <c r="E2881" t="s">
        <v>30</v>
      </c>
      <c r="F2881" t="s">
        <v>2805</v>
      </c>
      <c r="G2881" t="s">
        <v>2881</v>
      </c>
      <c r="H2881"/>
      <c r="I2881" t="s">
        <v>37</v>
      </c>
      <c r="J2881" t="s">
        <v>2882</v>
      </c>
      <c r="K2881" t="s">
        <v>38</v>
      </c>
      <c r="L2881" t="s">
        <v>1280</v>
      </c>
      <c r="M2881" t="s">
        <v>41</v>
      </c>
      <c r="N2881" t="s">
        <v>55</v>
      </c>
      <c r="O2881" t="s">
        <v>43</v>
      </c>
      <c r="P2881" t="s">
        <v>44</v>
      </c>
      <c r="U2881" t="str">
        <f>CONCATENATE(Parameter[[#This Row],[Use Case 1]],";",Parameter[[#This Row],[Use Case 2]],";",Parameter[[#This Row],[Use Case 3]],";",Parameter[[#This Row],[Use Case 4]],";",Parameter[[#This Row],[Use Case 5]],";")</f>
        <v>Kostenermittlung;;;;;</v>
      </c>
      <c r="V2881" t="s">
        <v>34</v>
      </c>
      <c r="W2881">
        <v>2022</v>
      </c>
      <c r="Y2881" t="s">
        <v>4661</v>
      </c>
      <c r="Z2881" t="str">
        <f>"Asi_"&amp;MID(J2881,3,40)</f>
        <v>Asi_AccessControlManufacturerUnit</v>
      </c>
      <c r="AD2881">
        <f t="shared" si="45"/>
        <v>2880</v>
      </c>
    </row>
    <row r="2882" spans="1:30" x14ac:dyDescent="0.3">
      <c r="A2882" t="s">
        <v>29</v>
      </c>
      <c r="B2882" t="s">
        <v>4602</v>
      </c>
      <c r="E2882" t="s">
        <v>30</v>
      </c>
      <c r="F2882" t="s">
        <v>2805</v>
      </c>
      <c r="G2882" t="s">
        <v>2883</v>
      </c>
      <c r="H2882"/>
      <c r="I2882" t="s">
        <v>37</v>
      </c>
      <c r="J2882" t="s">
        <v>2885</v>
      </c>
      <c r="K2882" t="s">
        <v>857</v>
      </c>
      <c r="L2882" t="s">
        <v>2884</v>
      </c>
      <c r="M2882" t="s">
        <v>41</v>
      </c>
      <c r="N2882" t="s">
        <v>55</v>
      </c>
      <c r="O2882" t="s">
        <v>43</v>
      </c>
      <c r="P2882" t="s">
        <v>44</v>
      </c>
      <c r="U2882" t="str">
        <f>CONCATENATE(Parameter[[#This Row],[Use Case 1]],";",Parameter[[#This Row],[Use Case 2]],";",Parameter[[#This Row],[Use Case 3]],";",Parameter[[#This Row],[Use Case 4]],";",Parameter[[#This Row],[Use Case 5]],";")</f>
        <v>Kostenermittlung;;;;;</v>
      </c>
      <c r="V2882" t="s">
        <v>34</v>
      </c>
      <c r="W2882">
        <v>2022</v>
      </c>
      <c r="Y2882" t="s">
        <v>4661</v>
      </c>
      <c r="Z2882" t="str">
        <f>"Asi_"&amp;MID(J2882,3,40)</f>
        <v>Asi_MagneticContact</v>
      </c>
      <c r="AD2882">
        <f t="shared" si="45"/>
        <v>2881</v>
      </c>
    </row>
    <row r="2883" spans="1:30" x14ac:dyDescent="0.3">
      <c r="A2883" t="s">
        <v>29</v>
      </c>
      <c r="B2883" t="s">
        <v>4602</v>
      </c>
      <c r="E2883" t="s">
        <v>30</v>
      </c>
      <c r="F2883" t="s">
        <v>2805</v>
      </c>
      <c r="G2883" t="s">
        <v>2886</v>
      </c>
      <c r="H2883"/>
      <c r="I2883" t="s">
        <v>37</v>
      </c>
      <c r="J2883" t="s">
        <v>2888</v>
      </c>
      <c r="K2883" t="s">
        <v>47</v>
      </c>
      <c r="L2883" t="s">
        <v>2887</v>
      </c>
      <c r="M2883" t="s">
        <v>41</v>
      </c>
      <c r="N2883" t="s">
        <v>55</v>
      </c>
      <c r="O2883" t="s">
        <v>43</v>
      </c>
      <c r="P2883" t="s">
        <v>44</v>
      </c>
      <c r="U2883" t="str">
        <f>CONCATENATE(Parameter[[#This Row],[Use Case 1]],";",Parameter[[#This Row],[Use Case 2]],";",Parameter[[#This Row],[Use Case 3]],";",Parameter[[#This Row],[Use Case 4]],";",Parameter[[#This Row],[Use Case 5]],";")</f>
        <v>Kostenermittlung;;;;;</v>
      </c>
      <c r="V2883" t="s">
        <v>34</v>
      </c>
      <c r="W2883">
        <v>2022</v>
      </c>
      <c r="Y2883" t="s">
        <v>4661</v>
      </c>
      <c r="Z2883" t="str">
        <f>"Asi_"&amp;MID(J2883,3,40)</f>
        <v>Asi_LockSwitchContact</v>
      </c>
      <c r="AD2883">
        <f t="shared" si="45"/>
        <v>2882</v>
      </c>
    </row>
    <row r="2884" spans="1:30" x14ac:dyDescent="0.3">
      <c r="A2884" t="s">
        <v>29</v>
      </c>
      <c r="B2884" t="s">
        <v>4602</v>
      </c>
      <c r="E2884" t="s">
        <v>30</v>
      </c>
      <c r="F2884" t="s">
        <v>2805</v>
      </c>
      <c r="G2884" t="s">
        <v>2889</v>
      </c>
      <c r="H2884"/>
      <c r="I2884" t="s">
        <v>37</v>
      </c>
      <c r="J2884" t="s">
        <v>2890</v>
      </c>
      <c r="K2884" t="s">
        <v>74</v>
      </c>
      <c r="L2884" t="str">
        <f>"Angabe der Türausstattung bezüglich "&amp;G2884&amp;"."</f>
        <v>Angabe der Türausstattung bezüglich Türfeststeller.</v>
      </c>
      <c r="M2884" t="s">
        <v>41</v>
      </c>
      <c r="N2884" t="s">
        <v>55</v>
      </c>
      <c r="O2884" t="s">
        <v>43</v>
      </c>
      <c r="P2884" t="s">
        <v>44</v>
      </c>
      <c r="U2884" t="str">
        <f>CONCATENATE(Parameter[[#This Row],[Use Case 1]],";",Parameter[[#This Row],[Use Case 2]],";",Parameter[[#This Row],[Use Case 3]],";",Parameter[[#This Row],[Use Case 4]],";",Parameter[[#This Row],[Use Case 5]],";")</f>
        <v>Kostenermittlung;;;;;</v>
      </c>
      <c r="V2884" t="s">
        <v>34</v>
      </c>
      <c r="W2884">
        <v>2022</v>
      </c>
      <c r="Y2884" t="s">
        <v>4661</v>
      </c>
      <c r="Z2884" t="s">
        <v>2891</v>
      </c>
      <c r="AD2884">
        <f t="shared" ref="AD2884:AD2947" si="46">AD2883+1</f>
        <v>2883</v>
      </c>
    </row>
    <row r="2885" spans="1:30" x14ac:dyDescent="0.3">
      <c r="A2885" t="s">
        <v>29</v>
      </c>
      <c r="B2885" t="s">
        <v>4602</v>
      </c>
      <c r="E2885" t="s">
        <v>30</v>
      </c>
      <c r="F2885" t="s">
        <v>2805</v>
      </c>
      <c r="G2885" t="s">
        <v>2889</v>
      </c>
      <c r="H2885" t="s">
        <v>115</v>
      </c>
      <c r="I2885" t="s">
        <v>79</v>
      </c>
      <c r="P2885" t="s">
        <v>44</v>
      </c>
      <c r="U2885" t="str">
        <f>CONCATENATE(Parameter[[#This Row],[Use Case 1]],";",Parameter[[#This Row],[Use Case 2]],";",Parameter[[#This Row],[Use Case 3]],";",Parameter[[#This Row],[Use Case 4]],";",Parameter[[#This Row],[Use Case 5]],";")</f>
        <v>Kostenermittlung;;;;;</v>
      </c>
      <c r="V2885" t="s">
        <v>34</v>
      </c>
      <c r="W2885">
        <v>2022</v>
      </c>
      <c r="Y2885" t="s">
        <v>4661</v>
      </c>
      <c r="AD2885">
        <f t="shared" si="46"/>
        <v>2884</v>
      </c>
    </row>
    <row r="2886" spans="1:30" x14ac:dyDescent="0.3">
      <c r="A2886" t="s">
        <v>29</v>
      </c>
      <c r="B2886" t="s">
        <v>4602</v>
      </c>
      <c r="E2886" t="s">
        <v>30</v>
      </c>
      <c r="F2886" t="s">
        <v>2805</v>
      </c>
      <c r="G2886" t="s">
        <v>2889</v>
      </c>
      <c r="H2886" t="s">
        <v>1686</v>
      </c>
      <c r="I2886" t="s">
        <v>79</v>
      </c>
      <c r="P2886" t="s">
        <v>44</v>
      </c>
      <c r="U2886" t="str">
        <f>CONCATENATE(Parameter[[#This Row],[Use Case 1]],";",Parameter[[#This Row],[Use Case 2]],";",Parameter[[#This Row],[Use Case 3]],";",Parameter[[#This Row],[Use Case 4]],";",Parameter[[#This Row],[Use Case 5]],";")</f>
        <v>Kostenermittlung;;;;;</v>
      </c>
      <c r="V2886" t="s">
        <v>34</v>
      </c>
      <c r="W2886">
        <v>2022</v>
      </c>
      <c r="Y2886" t="s">
        <v>4661</v>
      </c>
      <c r="AD2886">
        <f t="shared" si="46"/>
        <v>2885</v>
      </c>
    </row>
    <row r="2887" spans="1:30" x14ac:dyDescent="0.3">
      <c r="A2887" t="s">
        <v>29</v>
      </c>
      <c r="B2887" t="s">
        <v>4602</v>
      </c>
      <c r="E2887" t="s">
        <v>30</v>
      </c>
      <c r="F2887" t="s">
        <v>2805</v>
      </c>
      <c r="G2887" t="s">
        <v>2889</v>
      </c>
      <c r="H2887" t="s">
        <v>2892</v>
      </c>
      <c r="I2887" t="s">
        <v>79</v>
      </c>
      <c r="P2887" t="s">
        <v>44</v>
      </c>
      <c r="U2887" t="str">
        <f>CONCATENATE(Parameter[[#This Row],[Use Case 1]],";",Parameter[[#This Row],[Use Case 2]],";",Parameter[[#This Row],[Use Case 3]],";",Parameter[[#This Row],[Use Case 4]],";",Parameter[[#This Row],[Use Case 5]],";")</f>
        <v>Kostenermittlung;;;;;</v>
      </c>
      <c r="V2887" t="s">
        <v>34</v>
      </c>
      <c r="W2887">
        <v>2022</v>
      </c>
      <c r="Y2887" t="s">
        <v>4661</v>
      </c>
      <c r="AD2887">
        <f t="shared" si="46"/>
        <v>2886</v>
      </c>
    </row>
    <row r="2888" spans="1:30" x14ac:dyDescent="0.3">
      <c r="A2888" t="s">
        <v>29</v>
      </c>
      <c r="B2888" t="s">
        <v>4602</v>
      </c>
      <c r="E2888" t="s">
        <v>30</v>
      </c>
      <c r="F2888" t="s">
        <v>2805</v>
      </c>
      <c r="G2888" t="s">
        <v>2889</v>
      </c>
      <c r="H2888" t="s">
        <v>2893</v>
      </c>
      <c r="I2888" t="s">
        <v>79</v>
      </c>
      <c r="P2888" t="s">
        <v>44</v>
      </c>
      <c r="U2888" t="str">
        <f>CONCATENATE(Parameter[[#This Row],[Use Case 1]],";",Parameter[[#This Row],[Use Case 2]],";",Parameter[[#This Row],[Use Case 3]],";",Parameter[[#This Row],[Use Case 4]],";",Parameter[[#This Row],[Use Case 5]],";")</f>
        <v>Kostenermittlung;;;;;</v>
      </c>
      <c r="V2888" t="s">
        <v>34</v>
      </c>
      <c r="W2888">
        <v>2022</v>
      </c>
      <c r="Y2888" t="s">
        <v>4661</v>
      </c>
      <c r="AD2888">
        <f t="shared" si="46"/>
        <v>2887</v>
      </c>
    </row>
    <row r="2889" spans="1:30" x14ac:dyDescent="0.3">
      <c r="A2889" t="s">
        <v>29</v>
      </c>
      <c r="B2889" t="s">
        <v>4602</v>
      </c>
      <c r="E2889" t="s">
        <v>30</v>
      </c>
      <c r="F2889" t="s">
        <v>2805</v>
      </c>
      <c r="G2889" t="s">
        <v>2889</v>
      </c>
      <c r="H2889" t="s">
        <v>2894</v>
      </c>
      <c r="I2889" t="s">
        <v>79</v>
      </c>
      <c r="P2889" t="s">
        <v>44</v>
      </c>
      <c r="U2889" t="str">
        <f>CONCATENATE(Parameter[[#This Row],[Use Case 1]],";",Parameter[[#This Row],[Use Case 2]],";",Parameter[[#This Row],[Use Case 3]],";",Parameter[[#This Row],[Use Case 4]],";",Parameter[[#This Row],[Use Case 5]],";")</f>
        <v>Kostenermittlung;;;;;</v>
      </c>
      <c r="V2889" t="s">
        <v>34</v>
      </c>
      <c r="W2889">
        <v>2022</v>
      </c>
      <c r="Y2889" t="s">
        <v>4661</v>
      </c>
      <c r="AD2889">
        <f t="shared" si="46"/>
        <v>2888</v>
      </c>
    </row>
    <row r="2890" spans="1:30" x14ac:dyDescent="0.3">
      <c r="A2890" t="s">
        <v>29</v>
      </c>
      <c r="B2890" t="s">
        <v>4602</v>
      </c>
      <c r="E2890" t="s">
        <v>30</v>
      </c>
      <c r="F2890" t="s">
        <v>2805</v>
      </c>
      <c r="G2890" t="s">
        <v>2889</v>
      </c>
      <c r="H2890" t="s">
        <v>2895</v>
      </c>
      <c r="I2890" t="s">
        <v>79</v>
      </c>
      <c r="P2890" t="s">
        <v>44</v>
      </c>
      <c r="U2890" t="str">
        <f>CONCATENATE(Parameter[[#This Row],[Use Case 1]],";",Parameter[[#This Row],[Use Case 2]],";",Parameter[[#This Row],[Use Case 3]],";",Parameter[[#This Row],[Use Case 4]],";",Parameter[[#This Row],[Use Case 5]],";")</f>
        <v>Kostenermittlung;;;;;</v>
      </c>
      <c r="V2890" t="s">
        <v>34</v>
      </c>
      <c r="W2890">
        <v>2022</v>
      </c>
      <c r="Y2890" t="s">
        <v>4661</v>
      </c>
      <c r="AD2890">
        <f t="shared" si="46"/>
        <v>2889</v>
      </c>
    </row>
    <row r="2891" spans="1:30" x14ac:dyDescent="0.3">
      <c r="A2891" t="s">
        <v>29</v>
      </c>
      <c r="B2891" t="s">
        <v>4602</v>
      </c>
      <c r="E2891" t="s">
        <v>30</v>
      </c>
      <c r="F2891" t="s">
        <v>2805</v>
      </c>
      <c r="G2891" t="s">
        <v>2889</v>
      </c>
      <c r="H2891" t="s">
        <v>2896</v>
      </c>
      <c r="I2891" t="s">
        <v>79</v>
      </c>
      <c r="P2891" t="s">
        <v>44</v>
      </c>
      <c r="U2891" t="str">
        <f>CONCATENATE(Parameter[[#This Row],[Use Case 1]],";",Parameter[[#This Row],[Use Case 2]],";",Parameter[[#This Row],[Use Case 3]],";",Parameter[[#This Row],[Use Case 4]],";",Parameter[[#This Row],[Use Case 5]],";")</f>
        <v>Kostenermittlung;;;;;</v>
      </c>
      <c r="V2891" t="s">
        <v>34</v>
      </c>
      <c r="W2891">
        <v>2022</v>
      </c>
      <c r="Y2891" t="s">
        <v>4661</v>
      </c>
      <c r="AD2891">
        <f t="shared" si="46"/>
        <v>2890</v>
      </c>
    </row>
    <row r="2892" spans="1:30" x14ac:dyDescent="0.3">
      <c r="A2892" t="s">
        <v>29</v>
      </c>
      <c r="B2892" t="s">
        <v>4602</v>
      </c>
      <c r="E2892" t="s">
        <v>30</v>
      </c>
      <c r="F2892" t="s">
        <v>2805</v>
      </c>
      <c r="G2892" t="s">
        <v>2889</v>
      </c>
      <c r="H2892" t="s">
        <v>3040</v>
      </c>
      <c r="I2892" t="s">
        <v>79</v>
      </c>
      <c r="P2892" t="s">
        <v>44</v>
      </c>
      <c r="U2892" t="str">
        <f>CONCATENATE(Parameter[[#This Row],[Use Case 1]],";",Parameter[[#This Row],[Use Case 2]],";",Parameter[[#This Row],[Use Case 3]],";",Parameter[[#This Row],[Use Case 4]],";",Parameter[[#This Row],[Use Case 5]],";")</f>
        <v>Kostenermittlung;;;;;</v>
      </c>
      <c r="V2892" t="s">
        <v>34</v>
      </c>
      <c r="W2892">
        <v>2022</v>
      </c>
      <c r="Y2892" t="s">
        <v>4661</v>
      </c>
      <c r="AD2892">
        <f t="shared" si="46"/>
        <v>2891</v>
      </c>
    </row>
    <row r="2893" spans="1:30" x14ac:dyDescent="0.3">
      <c r="A2893" t="s">
        <v>29</v>
      </c>
      <c r="B2893" t="s">
        <v>4602</v>
      </c>
      <c r="E2893" t="s">
        <v>30</v>
      </c>
      <c r="F2893" t="s">
        <v>2805</v>
      </c>
      <c r="G2893" t="s">
        <v>2889</v>
      </c>
      <c r="H2893" t="s">
        <v>114</v>
      </c>
      <c r="I2893" t="s">
        <v>79</v>
      </c>
      <c r="P2893" t="s">
        <v>44</v>
      </c>
      <c r="U2893" t="str">
        <f>CONCATENATE(Parameter[[#This Row],[Use Case 1]],";",Parameter[[#This Row],[Use Case 2]],";",Parameter[[#This Row],[Use Case 3]],";",Parameter[[#This Row],[Use Case 4]],";",Parameter[[#This Row],[Use Case 5]],";")</f>
        <v>Kostenermittlung;;;;;</v>
      </c>
      <c r="V2893" t="s">
        <v>34</v>
      </c>
      <c r="W2893">
        <v>2022</v>
      </c>
      <c r="Y2893" t="s">
        <v>4661</v>
      </c>
      <c r="AD2893">
        <f t="shared" si="46"/>
        <v>2892</v>
      </c>
    </row>
    <row r="2894" spans="1:30" x14ac:dyDescent="0.3">
      <c r="A2894" t="s">
        <v>29</v>
      </c>
      <c r="B2894" t="s">
        <v>4602</v>
      </c>
      <c r="E2894" t="s">
        <v>30</v>
      </c>
      <c r="F2894" t="s">
        <v>2805</v>
      </c>
      <c r="G2894" t="s">
        <v>2897</v>
      </c>
      <c r="H2894"/>
      <c r="I2894" t="s">
        <v>37</v>
      </c>
      <c r="J2894" t="s">
        <v>2898</v>
      </c>
      <c r="K2894" t="s">
        <v>74</v>
      </c>
      <c r="L2894" t="str">
        <f>"Angabe der Türausstattung bezüglich "&amp;G2894&amp;"."</f>
        <v>Angabe der Türausstattung bezüglich Türstopper.</v>
      </c>
      <c r="M2894" t="s">
        <v>41</v>
      </c>
      <c r="N2894" t="s">
        <v>55</v>
      </c>
      <c r="O2894" t="s">
        <v>43</v>
      </c>
      <c r="P2894" t="s">
        <v>44</v>
      </c>
      <c r="U2894" t="str">
        <f>CONCATENATE(Parameter[[#This Row],[Use Case 1]],";",Parameter[[#This Row],[Use Case 2]],";",Parameter[[#This Row],[Use Case 3]],";",Parameter[[#This Row],[Use Case 4]],";",Parameter[[#This Row],[Use Case 5]],";")</f>
        <v>Kostenermittlung;;;;;</v>
      </c>
      <c r="V2894" t="s">
        <v>34</v>
      </c>
      <c r="W2894">
        <v>2022</v>
      </c>
      <c r="Y2894" t="s">
        <v>4661</v>
      </c>
      <c r="Z2894" t="s">
        <v>2899</v>
      </c>
      <c r="AD2894">
        <f t="shared" si="46"/>
        <v>2893</v>
      </c>
    </row>
    <row r="2895" spans="1:30" x14ac:dyDescent="0.3">
      <c r="A2895" t="s">
        <v>29</v>
      </c>
      <c r="B2895" t="s">
        <v>4602</v>
      </c>
      <c r="E2895" t="s">
        <v>30</v>
      </c>
      <c r="F2895" t="s">
        <v>2805</v>
      </c>
      <c r="G2895" t="s">
        <v>2897</v>
      </c>
      <c r="H2895" t="s">
        <v>115</v>
      </c>
      <c r="I2895" t="s">
        <v>79</v>
      </c>
      <c r="P2895" t="s">
        <v>44</v>
      </c>
      <c r="U2895" t="str">
        <f>CONCATENATE(Parameter[[#This Row],[Use Case 1]],";",Parameter[[#This Row],[Use Case 2]],";",Parameter[[#This Row],[Use Case 3]],";",Parameter[[#This Row],[Use Case 4]],";",Parameter[[#This Row],[Use Case 5]],";")</f>
        <v>Kostenermittlung;;;;;</v>
      </c>
      <c r="V2895" t="s">
        <v>34</v>
      </c>
      <c r="W2895">
        <v>2022</v>
      </c>
      <c r="Y2895" t="s">
        <v>4661</v>
      </c>
      <c r="AD2895">
        <f t="shared" si="46"/>
        <v>2894</v>
      </c>
    </row>
    <row r="2896" spans="1:30" x14ac:dyDescent="0.3">
      <c r="A2896" t="s">
        <v>29</v>
      </c>
      <c r="B2896" t="s">
        <v>4602</v>
      </c>
      <c r="E2896" t="s">
        <v>30</v>
      </c>
      <c r="F2896" t="s">
        <v>2805</v>
      </c>
      <c r="G2896" t="s">
        <v>2897</v>
      </c>
      <c r="H2896" t="s">
        <v>1686</v>
      </c>
      <c r="I2896" t="s">
        <v>79</v>
      </c>
      <c r="P2896" t="s">
        <v>44</v>
      </c>
      <c r="U2896" t="str">
        <f>CONCATENATE(Parameter[[#This Row],[Use Case 1]],";",Parameter[[#This Row],[Use Case 2]],";",Parameter[[#This Row],[Use Case 3]],";",Parameter[[#This Row],[Use Case 4]],";",Parameter[[#This Row],[Use Case 5]],";")</f>
        <v>Kostenermittlung;;;;;</v>
      </c>
      <c r="V2896" t="s">
        <v>34</v>
      </c>
      <c r="W2896">
        <v>2022</v>
      </c>
      <c r="Y2896" t="s">
        <v>4661</v>
      </c>
      <c r="AD2896">
        <f t="shared" si="46"/>
        <v>2895</v>
      </c>
    </row>
    <row r="2897" spans="1:30" x14ac:dyDescent="0.3">
      <c r="A2897" t="s">
        <v>29</v>
      </c>
      <c r="B2897" t="s">
        <v>4602</v>
      </c>
      <c r="E2897" t="s">
        <v>30</v>
      </c>
      <c r="F2897" t="s">
        <v>2805</v>
      </c>
      <c r="G2897" t="s">
        <v>2897</v>
      </c>
      <c r="H2897" t="s">
        <v>2900</v>
      </c>
      <c r="I2897" t="s">
        <v>79</v>
      </c>
      <c r="P2897" t="s">
        <v>44</v>
      </c>
      <c r="U2897" t="str">
        <f>CONCATENATE(Parameter[[#This Row],[Use Case 1]],";",Parameter[[#This Row],[Use Case 2]],";",Parameter[[#This Row],[Use Case 3]],";",Parameter[[#This Row],[Use Case 4]],";",Parameter[[#This Row],[Use Case 5]],";")</f>
        <v>Kostenermittlung;;;;;</v>
      </c>
      <c r="V2897" t="s">
        <v>34</v>
      </c>
      <c r="W2897">
        <v>2022</v>
      </c>
      <c r="Y2897" t="s">
        <v>4661</v>
      </c>
      <c r="AD2897">
        <f t="shared" si="46"/>
        <v>2896</v>
      </c>
    </row>
    <row r="2898" spans="1:30" x14ac:dyDescent="0.3">
      <c r="A2898" t="s">
        <v>29</v>
      </c>
      <c r="B2898" t="s">
        <v>4602</v>
      </c>
      <c r="E2898" t="s">
        <v>30</v>
      </c>
      <c r="F2898" t="s">
        <v>2805</v>
      </c>
      <c r="G2898" t="s">
        <v>2897</v>
      </c>
      <c r="H2898" t="s">
        <v>2901</v>
      </c>
      <c r="I2898" t="s">
        <v>79</v>
      </c>
      <c r="P2898" t="s">
        <v>44</v>
      </c>
      <c r="U2898" t="str">
        <f>CONCATENATE(Parameter[[#This Row],[Use Case 1]],";",Parameter[[#This Row],[Use Case 2]],";",Parameter[[#This Row],[Use Case 3]],";",Parameter[[#This Row],[Use Case 4]],";",Parameter[[#This Row],[Use Case 5]],";")</f>
        <v>Kostenermittlung;;;;;</v>
      </c>
      <c r="V2898" t="s">
        <v>34</v>
      </c>
      <c r="W2898">
        <v>2022</v>
      </c>
      <c r="Y2898" t="s">
        <v>4661</v>
      </c>
      <c r="AD2898">
        <f t="shared" si="46"/>
        <v>2897</v>
      </c>
    </row>
    <row r="2899" spans="1:30" x14ac:dyDescent="0.3">
      <c r="A2899" t="s">
        <v>29</v>
      </c>
      <c r="B2899" t="s">
        <v>4602</v>
      </c>
      <c r="E2899" t="s">
        <v>30</v>
      </c>
      <c r="F2899" t="s">
        <v>2805</v>
      </c>
      <c r="G2899" t="s">
        <v>2897</v>
      </c>
      <c r="H2899" t="s">
        <v>2902</v>
      </c>
      <c r="I2899" t="s">
        <v>79</v>
      </c>
      <c r="P2899" t="s">
        <v>44</v>
      </c>
      <c r="U2899" t="str">
        <f>CONCATENATE(Parameter[[#This Row],[Use Case 1]],";",Parameter[[#This Row],[Use Case 2]],";",Parameter[[#This Row],[Use Case 3]],";",Parameter[[#This Row],[Use Case 4]],";",Parameter[[#This Row],[Use Case 5]],";")</f>
        <v>Kostenermittlung;;;;;</v>
      </c>
      <c r="V2899" t="s">
        <v>34</v>
      </c>
      <c r="W2899">
        <v>2022</v>
      </c>
      <c r="Y2899" t="s">
        <v>4661</v>
      </c>
      <c r="AD2899">
        <f t="shared" si="46"/>
        <v>2898</v>
      </c>
    </row>
    <row r="2900" spans="1:30" x14ac:dyDescent="0.3">
      <c r="A2900" t="s">
        <v>29</v>
      </c>
      <c r="B2900" t="s">
        <v>4602</v>
      </c>
      <c r="E2900" t="s">
        <v>30</v>
      </c>
      <c r="F2900" t="s">
        <v>2805</v>
      </c>
      <c r="G2900" t="s">
        <v>2897</v>
      </c>
      <c r="H2900" t="s">
        <v>2903</v>
      </c>
      <c r="I2900" t="s">
        <v>79</v>
      </c>
      <c r="P2900" t="s">
        <v>44</v>
      </c>
      <c r="U2900" t="str">
        <f>CONCATENATE(Parameter[[#This Row],[Use Case 1]],";",Parameter[[#This Row],[Use Case 2]],";",Parameter[[#This Row],[Use Case 3]],";",Parameter[[#This Row],[Use Case 4]],";",Parameter[[#This Row],[Use Case 5]],";")</f>
        <v>Kostenermittlung;;;;;</v>
      </c>
      <c r="V2900" t="s">
        <v>34</v>
      </c>
      <c r="W2900">
        <v>2022</v>
      </c>
      <c r="Y2900" t="s">
        <v>4661</v>
      </c>
      <c r="AD2900">
        <f t="shared" si="46"/>
        <v>2899</v>
      </c>
    </row>
    <row r="2901" spans="1:30" x14ac:dyDescent="0.3">
      <c r="A2901" t="s">
        <v>29</v>
      </c>
      <c r="B2901" t="s">
        <v>4602</v>
      </c>
      <c r="E2901" t="s">
        <v>30</v>
      </c>
      <c r="F2901" t="s">
        <v>2805</v>
      </c>
      <c r="G2901" t="s">
        <v>2897</v>
      </c>
      <c r="H2901" t="s">
        <v>3040</v>
      </c>
      <c r="I2901" t="s">
        <v>79</v>
      </c>
      <c r="P2901" t="s">
        <v>44</v>
      </c>
      <c r="U2901" t="str">
        <f>CONCATENATE(Parameter[[#This Row],[Use Case 1]],";",Parameter[[#This Row],[Use Case 2]],";",Parameter[[#This Row],[Use Case 3]],";",Parameter[[#This Row],[Use Case 4]],";",Parameter[[#This Row],[Use Case 5]],";")</f>
        <v>Kostenermittlung;;;;;</v>
      </c>
      <c r="V2901" t="s">
        <v>34</v>
      </c>
      <c r="W2901">
        <v>2022</v>
      </c>
      <c r="Y2901" t="s">
        <v>4661</v>
      </c>
      <c r="AD2901">
        <f t="shared" si="46"/>
        <v>2900</v>
      </c>
    </row>
    <row r="2902" spans="1:30" x14ac:dyDescent="0.3">
      <c r="A2902" t="s">
        <v>29</v>
      </c>
      <c r="B2902" t="s">
        <v>4602</v>
      </c>
      <c r="E2902" t="s">
        <v>30</v>
      </c>
      <c r="F2902" t="s">
        <v>2805</v>
      </c>
      <c r="G2902" t="s">
        <v>2897</v>
      </c>
      <c r="H2902" t="s">
        <v>114</v>
      </c>
      <c r="I2902" t="s">
        <v>79</v>
      </c>
      <c r="P2902" t="s">
        <v>44</v>
      </c>
      <c r="U2902" t="str">
        <f>CONCATENATE(Parameter[[#This Row],[Use Case 1]],";",Parameter[[#This Row],[Use Case 2]],";",Parameter[[#This Row],[Use Case 3]],";",Parameter[[#This Row],[Use Case 4]],";",Parameter[[#This Row],[Use Case 5]],";")</f>
        <v>Kostenermittlung;;;;;</v>
      </c>
      <c r="V2902" t="s">
        <v>34</v>
      </c>
      <c r="W2902">
        <v>2022</v>
      </c>
      <c r="Y2902" t="s">
        <v>4661</v>
      </c>
      <c r="AD2902">
        <f t="shared" si="46"/>
        <v>2901</v>
      </c>
    </row>
    <row r="2903" spans="1:30" x14ac:dyDescent="0.3">
      <c r="A2903" t="s">
        <v>29</v>
      </c>
      <c r="B2903" t="s">
        <v>4602</v>
      </c>
      <c r="E2903" t="s">
        <v>30</v>
      </c>
      <c r="F2903" t="s">
        <v>2805</v>
      </c>
      <c r="G2903" t="s">
        <v>2904</v>
      </c>
      <c r="H2903"/>
      <c r="I2903" t="s">
        <v>37</v>
      </c>
      <c r="J2903" t="s">
        <v>2905</v>
      </c>
      <c r="K2903" t="s">
        <v>74</v>
      </c>
      <c r="L2903" t="str">
        <f>"Angabe der Türausstattung bezüglich "&amp;G2903&amp;"."</f>
        <v>Angabe der Türausstattung bezüglich Türöffner.</v>
      </c>
      <c r="M2903" t="s">
        <v>41</v>
      </c>
      <c r="N2903" t="s">
        <v>55</v>
      </c>
      <c r="O2903" t="s">
        <v>43</v>
      </c>
      <c r="P2903" t="s">
        <v>44</v>
      </c>
      <c r="U2903" t="str">
        <f>CONCATENATE(Parameter[[#This Row],[Use Case 1]],";",Parameter[[#This Row],[Use Case 2]],";",Parameter[[#This Row],[Use Case 3]],";",Parameter[[#This Row],[Use Case 4]],";",Parameter[[#This Row],[Use Case 5]],";")</f>
        <v>Kostenermittlung;;;;;</v>
      </c>
      <c r="V2903" t="s">
        <v>34</v>
      </c>
      <c r="W2903">
        <v>2022</v>
      </c>
      <c r="Y2903" t="s">
        <v>4661</v>
      </c>
      <c r="Z2903" t="s">
        <v>2906</v>
      </c>
      <c r="AD2903">
        <f t="shared" si="46"/>
        <v>2902</v>
      </c>
    </row>
    <row r="2904" spans="1:30" x14ac:dyDescent="0.3">
      <c r="A2904" t="s">
        <v>29</v>
      </c>
      <c r="B2904" t="s">
        <v>4602</v>
      </c>
      <c r="E2904" t="s">
        <v>30</v>
      </c>
      <c r="F2904" t="s">
        <v>2805</v>
      </c>
      <c r="G2904" t="s">
        <v>2904</v>
      </c>
      <c r="H2904" t="s">
        <v>115</v>
      </c>
      <c r="I2904" t="s">
        <v>79</v>
      </c>
      <c r="P2904" t="s">
        <v>44</v>
      </c>
      <c r="U2904" t="str">
        <f>CONCATENATE(Parameter[[#This Row],[Use Case 1]],";",Parameter[[#This Row],[Use Case 2]],";",Parameter[[#This Row],[Use Case 3]],";",Parameter[[#This Row],[Use Case 4]],";",Parameter[[#This Row],[Use Case 5]],";")</f>
        <v>Kostenermittlung;;;;;</v>
      </c>
      <c r="V2904" t="s">
        <v>34</v>
      </c>
      <c r="W2904">
        <v>2022</v>
      </c>
      <c r="Y2904" t="s">
        <v>4661</v>
      </c>
      <c r="AD2904">
        <f t="shared" si="46"/>
        <v>2903</v>
      </c>
    </row>
    <row r="2905" spans="1:30" x14ac:dyDescent="0.3">
      <c r="A2905" t="s">
        <v>29</v>
      </c>
      <c r="B2905" t="s">
        <v>4602</v>
      </c>
      <c r="E2905" t="s">
        <v>30</v>
      </c>
      <c r="F2905" t="s">
        <v>2805</v>
      </c>
      <c r="G2905" t="s">
        <v>2904</v>
      </c>
      <c r="H2905" t="s">
        <v>1686</v>
      </c>
      <c r="I2905" t="s">
        <v>79</v>
      </c>
      <c r="P2905" t="s">
        <v>44</v>
      </c>
      <c r="U2905" t="str">
        <f>CONCATENATE(Parameter[[#This Row],[Use Case 1]],";",Parameter[[#This Row],[Use Case 2]],";",Parameter[[#This Row],[Use Case 3]],";",Parameter[[#This Row],[Use Case 4]],";",Parameter[[#This Row],[Use Case 5]],";")</f>
        <v>Kostenermittlung;;;;;</v>
      </c>
      <c r="V2905" t="s">
        <v>34</v>
      </c>
      <c r="W2905">
        <v>2022</v>
      </c>
      <c r="Y2905" t="s">
        <v>4661</v>
      </c>
      <c r="AD2905">
        <f t="shared" si="46"/>
        <v>2904</v>
      </c>
    </row>
    <row r="2906" spans="1:30" x14ac:dyDescent="0.3">
      <c r="A2906" t="s">
        <v>29</v>
      </c>
      <c r="B2906" t="s">
        <v>4602</v>
      </c>
      <c r="E2906" t="s">
        <v>30</v>
      </c>
      <c r="F2906" t="s">
        <v>2805</v>
      </c>
      <c r="G2906" t="s">
        <v>2904</v>
      </c>
      <c r="H2906" t="s">
        <v>2907</v>
      </c>
      <c r="I2906" t="s">
        <v>79</v>
      </c>
      <c r="P2906" t="s">
        <v>44</v>
      </c>
      <c r="U2906" t="str">
        <f>CONCATENATE(Parameter[[#This Row],[Use Case 1]],";",Parameter[[#This Row],[Use Case 2]],";",Parameter[[#This Row],[Use Case 3]],";",Parameter[[#This Row],[Use Case 4]],";",Parameter[[#This Row],[Use Case 5]],";")</f>
        <v>Kostenermittlung;;;;;</v>
      </c>
      <c r="V2906" t="s">
        <v>34</v>
      </c>
      <c r="W2906">
        <v>2022</v>
      </c>
      <c r="Y2906" t="s">
        <v>4661</v>
      </c>
      <c r="AD2906">
        <f t="shared" si="46"/>
        <v>2905</v>
      </c>
    </row>
    <row r="2907" spans="1:30" x14ac:dyDescent="0.3">
      <c r="A2907" t="s">
        <v>29</v>
      </c>
      <c r="B2907" t="s">
        <v>4602</v>
      </c>
      <c r="E2907" t="s">
        <v>30</v>
      </c>
      <c r="F2907" t="s">
        <v>2805</v>
      </c>
      <c r="G2907" t="s">
        <v>2904</v>
      </c>
      <c r="H2907" t="s">
        <v>2908</v>
      </c>
      <c r="I2907" t="s">
        <v>79</v>
      </c>
      <c r="P2907" t="s">
        <v>44</v>
      </c>
      <c r="U2907" t="str">
        <f>CONCATENATE(Parameter[[#This Row],[Use Case 1]],";",Parameter[[#This Row],[Use Case 2]],";",Parameter[[#This Row],[Use Case 3]],";",Parameter[[#This Row],[Use Case 4]],";",Parameter[[#This Row],[Use Case 5]],";")</f>
        <v>Kostenermittlung;;;;;</v>
      </c>
      <c r="V2907" t="s">
        <v>34</v>
      </c>
      <c r="W2907">
        <v>2022</v>
      </c>
      <c r="Y2907" t="s">
        <v>4661</v>
      </c>
      <c r="AD2907">
        <f t="shared" si="46"/>
        <v>2906</v>
      </c>
    </row>
    <row r="2908" spans="1:30" x14ac:dyDescent="0.3">
      <c r="A2908" t="s">
        <v>29</v>
      </c>
      <c r="B2908" t="s">
        <v>4602</v>
      </c>
      <c r="E2908" t="s">
        <v>30</v>
      </c>
      <c r="F2908" t="s">
        <v>2805</v>
      </c>
      <c r="G2908" t="s">
        <v>2904</v>
      </c>
      <c r="H2908" t="s">
        <v>3040</v>
      </c>
      <c r="I2908" t="s">
        <v>79</v>
      </c>
      <c r="P2908" t="s">
        <v>44</v>
      </c>
      <c r="U2908" t="str">
        <f>CONCATENATE(Parameter[[#This Row],[Use Case 1]],";",Parameter[[#This Row],[Use Case 2]],";",Parameter[[#This Row],[Use Case 3]],";",Parameter[[#This Row],[Use Case 4]],";",Parameter[[#This Row],[Use Case 5]],";")</f>
        <v>Kostenermittlung;;;;;</v>
      </c>
      <c r="V2908" t="s">
        <v>34</v>
      </c>
      <c r="W2908">
        <v>2022</v>
      </c>
      <c r="Y2908" t="s">
        <v>4661</v>
      </c>
      <c r="AD2908">
        <f t="shared" si="46"/>
        <v>2907</v>
      </c>
    </row>
    <row r="2909" spans="1:30" x14ac:dyDescent="0.3">
      <c r="A2909" t="s">
        <v>29</v>
      </c>
      <c r="B2909" t="s">
        <v>4602</v>
      </c>
      <c r="E2909" t="s">
        <v>30</v>
      </c>
      <c r="F2909" t="s">
        <v>2805</v>
      </c>
      <c r="G2909" t="s">
        <v>2904</v>
      </c>
      <c r="H2909" t="s">
        <v>114</v>
      </c>
      <c r="I2909" t="s">
        <v>79</v>
      </c>
      <c r="P2909" t="s">
        <v>44</v>
      </c>
      <c r="U2909" t="str">
        <f>CONCATENATE(Parameter[[#This Row],[Use Case 1]],";",Parameter[[#This Row],[Use Case 2]],";",Parameter[[#This Row],[Use Case 3]],";",Parameter[[#This Row],[Use Case 4]],";",Parameter[[#This Row],[Use Case 5]],";")</f>
        <v>Kostenermittlung;;;;;</v>
      </c>
      <c r="V2909" t="s">
        <v>34</v>
      </c>
      <c r="W2909">
        <v>2022</v>
      </c>
      <c r="Y2909" t="s">
        <v>4661</v>
      </c>
      <c r="AD2909">
        <f t="shared" si="46"/>
        <v>2908</v>
      </c>
    </row>
    <row r="2910" spans="1:30" x14ac:dyDescent="0.3">
      <c r="A2910" t="s">
        <v>29</v>
      </c>
      <c r="B2910" t="s">
        <v>4602</v>
      </c>
      <c r="E2910" t="s">
        <v>30</v>
      </c>
      <c r="F2910" t="s">
        <v>2805</v>
      </c>
      <c r="G2910" t="s">
        <v>2909</v>
      </c>
      <c r="H2910"/>
      <c r="I2910" t="s">
        <v>37</v>
      </c>
      <c r="J2910" t="s">
        <v>2910</v>
      </c>
      <c r="K2910" t="s">
        <v>74</v>
      </c>
      <c r="L2910" t="str">
        <f>"Angabe der Türausstattung bezüglich "&amp;G2910&amp;"."</f>
        <v>Angabe der Türausstattung bezüglich Bedienelemente bandseitig.</v>
      </c>
      <c r="M2910" t="s">
        <v>41</v>
      </c>
      <c r="N2910" t="s">
        <v>55</v>
      </c>
      <c r="O2910" t="s">
        <v>43</v>
      </c>
      <c r="P2910" t="s">
        <v>44</v>
      </c>
      <c r="U2910" t="str">
        <f>CONCATENATE(Parameter[[#This Row],[Use Case 1]],";",Parameter[[#This Row],[Use Case 2]],";",Parameter[[#This Row],[Use Case 3]],";",Parameter[[#This Row],[Use Case 4]],";",Parameter[[#This Row],[Use Case 5]],";")</f>
        <v>Kostenermittlung;;;;;</v>
      </c>
      <c r="V2910" t="s">
        <v>34</v>
      </c>
      <c r="W2910">
        <v>2022</v>
      </c>
      <c r="Y2910" t="s">
        <v>4661</v>
      </c>
      <c r="Z2910" t="s">
        <v>2911</v>
      </c>
      <c r="AD2910">
        <f t="shared" si="46"/>
        <v>2909</v>
      </c>
    </row>
    <row r="2911" spans="1:30" x14ac:dyDescent="0.3">
      <c r="A2911" t="s">
        <v>29</v>
      </c>
      <c r="B2911" t="s">
        <v>4602</v>
      </c>
      <c r="E2911" t="s">
        <v>30</v>
      </c>
      <c r="F2911" t="s">
        <v>2805</v>
      </c>
      <c r="G2911" t="s">
        <v>2909</v>
      </c>
      <c r="H2911" t="s">
        <v>115</v>
      </c>
      <c r="I2911" t="s">
        <v>79</v>
      </c>
      <c r="P2911" t="s">
        <v>44</v>
      </c>
      <c r="U2911" t="str">
        <f>CONCATENATE(Parameter[[#This Row],[Use Case 1]],";",Parameter[[#This Row],[Use Case 2]],";",Parameter[[#This Row],[Use Case 3]],";",Parameter[[#This Row],[Use Case 4]],";",Parameter[[#This Row],[Use Case 5]],";")</f>
        <v>Kostenermittlung;;;;;</v>
      </c>
      <c r="V2911" t="s">
        <v>34</v>
      </c>
      <c r="W2911">
        <v>2022</v>
      </c>
      <c r="Y2911" t="s">
        <v>4661</v>
      </c>
      <c r="AD2911">
        <f t="shared" si="46"/>
        <v>2910</v>
      </c>
    </row>
    <row r="2912" spans="1:30" x14ac:dyDescent="0.3">
      <c r="A2912" t="s">
        <v>29</v>
      </c>
      <c r="B2912" t="s">
        <v>4602</v>
      </c>
      <c r="E2912" t="s">
        <v>30</v>
      </c>
      <c r="F2912" t="s">
        <v>2805</v>
      </c>
      <c r="G2912" t="s">
        <v>2909</v>
      </c>
      <c r="H2912" t="s">
        <v>1686</v>
      </c>
      <c r="I2912" t="s">
        <v>79</v>
      </c>
      <c r="P2912" t="s">
        <v>44</v>
      </c>
      <c r="U2912" t="str">
        <f>CONCATENATE(Parameter[[#This Row],[Use Case 1]],";",Parameter[[#This Row],[Use Case 2]],";",Parameter[[#This Row],[Use Case 3]],";",Parameter[[#This Row],[Use Case 4]],";",Parameter[[#This Row],[Use Case 5]],";")</f>
        <v>Kostenermittlung;;;;;</v>
      </c>
      <c r="V2912" t="s">
        <v>34</v>
      </c>
      <c r="W2912">
        <v>2022</v>
      </c>
      <c r="Y2912" t="s">
        <v>4661</v>
      </c>
      <c r="AD2912">
        <f t="shared" si="46"/>
        <v>2911</v>
      </c>
    </row>
    <row r="2913" spans="1:30" x14ac:dyDescent="0.3">
      <c r="A2913" t="s">
        <v>29</v>
      </c>
      <c r="B2913" t="s">
        <v>4602</v>
      </c>
      <c r="E2913" t="s">
        <v>30</v>
      </c>
      <c r="F2913" t="s">
        <v>2805</v>
      </c>
      <c r="G2913" t="s">
        <v>2909</v>
      </c>
      <c r="H2913" t="s">
        <v>2912</v>
      </c>
      <c r="I2913" t="s">
        <v>79</v>
      </c>
      <c r="P2913" t="s">
        <v>44</v>
      </c>
      <c r="U2913" t="str">
        <f>CONCATENATE(Parameter[[#This Row],[Use Case 1]],";",Parameter[[#This Row],[Use Case 2]],";",Parameter[[#This Row],[Use Case 3]],";",Parameter[[#This Row],[Use Case 4]],";",Parameter[[#This Row],[Use Case 5]],";")</f>
        <v>Kostenermittlung;;;;;</v>
      </c>
      <c r="V2913" t="s">
        <v>34</v>
      </c>
      <c r="W2913">
        <v>2022</v>
      </c>
      <c r="Y2913" t="s">
        <v>4661</v>
      </c>
      <c r="AD2913">
        <f t="shared" si="46"/>
        <v>2912</v>
      </c>
    </row>
    <row r="2914" spans="1:30" x14ac:dyDescent="0.3">
      <c r="A2914" t="s">
        <v>29</v>
      </c>
      <c r="B2914" t="s">
        <v>4602</v>
      </c>
      <c r="E2914" t="s">
        <v>30</v>
      </c>
      <c r="F2914" t="s">
        <v>2805</v>
      </c>
      <c r="G2914" t="s">
        <v>2909</v>
      </c>
      <c r="H2914" t="s">
        <v>2913</v>
      </c>
      <c r="I2914" t="s">
        <v>79</v>
      </c>
      <c r="P2914" t="s">
        <v>44</v>
      </c>
      <c r="U2914" t="str">
        <f>CONCATENATE(Parameter[[#This Row],[Use Case 1]],";",Parameter[[#This Row],[Use Case 2]],";",Parameter[[#This Row],[Use Case 3]],";",Parameter[[#This Row],[Use Case 4]],";",Parameter[[#This Row],[Use Case 5]],";")</f>
        <v>Kostenermittlung;;;;;</v>
      </c>
      <c r="V2914" t="s">
        <v>34</v>
      </c>
      <c r="W2914">
        <v>2022</v>
      </c>
      <c r="Y2914" t="s">
        <v>4661</v>
      </c>
      <c r="AD2914">
        <f t="shared" si="46"/>
        <v>2913</v>
      </c>
    </row>
    <row r="2915" spans="1:30" x14ac:dyDescent="0.3">
      <c r="A2915" t="s">
        <v>29</v>
      </c>
      <c r="B2915" t="s">
        <v>4602</v>
      </c>
      <c r="E2915" t="s">
        <v>30</v>
      </c>
      <c r="F2915" t="s">
        <v>2805</v>
      </c>
      <c r="G2915" t="s">
        <v>2909</v>
      </c>
      <c r="H2915" t="s">
        <v>2914</v>
      </c>
      <c r="I2915" t="s">
        <v>79</v>
      </c>
      <c r="P2915" t="s">
        <v>44</v>
      </c>
      <c r="U2915" t="str">
        <f>CONCATENATE(Parameter[[#This Row],[Use Case 1]],";",Parameter[[#This Row],[Use Case 2]],";",Parameter[[#This Row],[Use Case 3]],";",Parameter[[#This Row],[Use Case 4]],";",Parameter[[#This Row],[Use Case 5]],";")</f>
        <v>Kostenermittlung;;;;;</v>
      </c>
      <c r="V2915" t="s">
        <v>34</v>
      </c>
      <c r="W2915">
        <v>2022</v>
      </c>
      <c r="Y2915" t="s">
        <v>4661</v>
      </c>
      <c r="AD2915">
        <f t="shared" si="46"/>
        <v>2914</v>
      </c>
    </row>
    <row r="2916" spans="1:30" x14ac:dyDescent="0.3">
      <c r="A2916" t="s">
        <v>29</v>
      </c>
      <c r="B2916" t="s">
        <v>4602</v>
      </c>
      <c r="E2916" t="s">
        <v>30</v>
      </c>
      <c r="F2916" t="s">
        <v>2805</v>
      </c>
      <c r="G2916" t="s">
        <v>2909</v>
      </c>
      <c r="H2916" t="s">
        <v>2915</v>
      </c>
      <c r="I2916" t="s">
        <v>79</v>
      </c>
      <c r="P2916" t="s">
        <v>44</v>
      </c>
      <c r="U2916" t="str">
        <f>CONCATENATE(Parameter[[#This Row],[Use Case 1]],";",Parameter[[#This Row],[Use Case 2]],";",Parameter[[#This Row],[Use Case 3]],";",Parameter[[#This Row],[Use Case 4]],";",Parameter[[#This Row],[Use Case 5]],";")</f>
        <v>Kostenermittlung;;;;;</v>
      </c>
      <c r="V2916" t="s">
        <v>34</v>
      </c>
      <c r="W2916">
        <v>2022</v>
      </c>
      <c r="Y2916" t="s">
        <v>4661</v>
      </c>
      <c r="AD2916">
        <f t="shared" si="46"/>
        <v>2915</v>
      </c>
    </row>
    <row r="2917" spans="1:30" x14ac:dyDescent="0.3">
      <c r="A2917" t="s">
        <v>29</v>
      </c>
      <c r="B2917" t="s">
        <v>4602</v>
      </c>
      <c r="E2917" t="s">
        <v>30</v>
      </c>
      <c r="F2917" t="s">
        <v>2805</v>
      </c>
      <c r="G2917" t="s">
        <v>2909</v>
      </c>
      <c r="H2917" t="s">
        <v>2916</v>
      </c>
      <c r="I2917" t="s">
        <v>79</v>
      </c>
      <c r="P2917" t="s">
        <v>44</v>
      </c>
      <c r="U2917" t="str">
        <f>CONCATENATE(Parameter[[#This Row],[Use Case 1]],";",Parameter[[#This Row],[Use Case 2]],";",Parameter[[#This Row],[Use Case 3]],";",Parameter[[#This Row],[Use Case 4]],";",Parameter[[#This Row],[Use Case 5]],";")</f>
        <v>Kostenermittlung;;;;;</v>
      </c>
      <c r="V2917" t="s">
        <v>34</v>
      </c>
      <c r="W2917">
        <v>2022</v>
      </c>
      <c r="Y2917" t="s">
        <v>4661</v>
      </c>
      <c r="AD2917">
        <f t="shared" si="46"/>
        <v>2916</v>
      </c>
    </row>
    <row r="2918" spans="1:30" x14ac:dyDescent="0.3">
      <c r="A2918" t="s">
        <v>29</v>
      </c>
      <c r="B2918" t="s">
        <v>4602</v>
      </c>
      <c r="E2918" t="s">
        <v>30</v>
      </c>
      <c r="F2918" t="s">
        <v>2805</v>
      </c>
      <c r="G2918" t="s">
        <v>2909</v>
      </c>
      <c r="H2918" t="s">
        <v>2917</v>
      </c>
      <c r="I2918" t="s">
        <v>79</v>
      </c>
      <c r="P2918" t="s">
        <v>44</v>
      </c>
      <c r="U2918" t="str">
        <f>CONCATENATE(Parameter[[#This Row],[Use Case 1]],";",Parameter[[#This Row],[Use Case 2]],";",Parameter[[#This Row],[Use Case 3]],";",Parameter[[#This Row],[Use Case 4]],";",Parameter[[#This Row],[Use Case 5]],";")</f>
        <v>Kostenermittlung;;;;;</v>
      </c>
      <c r="V2918" t="s">
        <v>34</v>
      </c>
      <c r="W2918">
        <v>2022</v>
      </c>
      <c r="Y2918" t="s">
        <v>4661</v>
      </c>
      <c r="AD2918">
        <f t="shared" si="46"/>
        <v>2917</v>
      </c>
    </row>
    <row r="2919" spans="1:30" x14ac:dyDescent="0.3">
      <c r="A2919" t="s">
        <v>29</v>
      </c>
      <c r="B2919" t="s">
        <v>4602</v>
      </c>
      <c r="E2919" t="s">
        <v>30</v>
      </c>
      <c r="F2919" t="s">
        <v>2805</v>
      </c>
      <c r="G2919" t="s">
        <v>2909</v>
      </c>
      <c r="H2919" t="s">
        <v>2918</v>
      </c>
      <c r="I2919" t="s">
        <v>79</v>
      </c>
      <c r="P2919" t="s">
        <v>44</v>
      </c>
      <c r="U2919" t="str">
        <f>CONCATENATE(Parameter[[#This Row],[Use Case 1]],";",Parameter[[#This Row],[Use Case 2]],";",Parameter[[#This Row],[Use Case 3]],";",Parameter[[#This Row],[Use Case 4]],";",Parameter[[#This Row],[Use Case 5]],";")</f>
        <v>Kostenermittlung;;;;;</v>
      </c>
      <c r="V2919" t="s">
        <v>34</v>
      </c>
      <c r="W2919">
        <v>2022</v>
      </c>
      <c r="Y2919" t="s">
        <v>4661</v>
      </c>
      <c r="AD2919">
        <f t="shared" si="46"/>
        <v>2918</v>
      </c>
    </row>
    <row r="2920" spans="1:30" x14ac:dyDescent="0.3">
      <c r="A2920" t="s">
        <v>29</v>
      </c>
      <c r="B2920" t="s">
        <v>4602</v>
      </c>
      <c r="E2920" t="s">
        <v>30</v>
      </c>
      <c r="F2920" t="s">
        <v>2805</v>
      </c>
      <c r="G2920" t="s">
        <v>2909</v>
      </c>
      <c r="H2920" t="s">
        <v>2919</v>
      </c>
      <c r="I2920" t="s">
        <v>79</v>
      </c>
      <c r="P2920" t="s">
        <v>44</v>
      </c>
      <c r="U2920" t="str">
        <f>CONCATENATE(Parameter[[#This Row],[Use Case 1]],";",Parameter[[#This Row],[Use Case 2]],";",Parameter[[#This Row],[Use Case 3]],";",Parameter[[#This Row],[Use Case 4]],";",Parameter[[#This Row],[Use Case 5]],";")</f>
        <v>Kostenermittlung;;;;;</v>
      </c>
      <c r="V2920" t="s">
        <v>34</v>
      </c>
      <c r="W2920">
        <v>2022</v>
      </c>
      <c r="Y2920" t="s">
        <v>4661</v>
      </c>
      <c r="AD2920">
        <f t="shared" si="46"/>
        <v>2919</v>
      </c>
    </row>
    <row r="2921" spans="1:30" x14ac:dyDescent="0.3">
      <c r="A2921" t="s">
        <v>29</v>
      </c>
      <c r="B2921" t="s">
        <v>4602</v>
      </c>
      <c r="E2921" t="s">
        <v>30</v>
      </c>
      <c r="F2921" t="s">
        <v>2805</v>
      </c>
      <c r="G2921" t="s">
        <v>2909</v>
      </c>
      <c r="H2921" t="s">
        <v>2920</v>
      </c>
      <c r="I2921" t="s">
        <v>79</v>
      </c>
      <c r="P2921" t="s">
        <v>44</v>
      </c>
      <c r="U2921" t="str">
        <f>CONCATENATE(Parameter[[#This Row],[Use Case 1]],";",Parameter[[#This Row],[Use Case 2]],";",Parameter[[#This Row],[Use Case 3]],";",Parameter[[#This Row],[Use Case 4]],";",Parameter[[#This Row],[Use Case 5]],";")</f>
        <v>Kostenermittlung;;;;;</v>
      </c>
      <c r="V2921" t="s">
        <v>34</v>
      </c>
      <c r="W2921">
        <v>2022</v>
      </c>
      <c r="Y2921" t="s">
        <v>4661</v>
      </c>
      <c r="AD2921">
        <f t="shared" si="46"/>
        <v>2920</v>
      </c>
    </row>
    <row r="2922" spans="1:30" x14ac:dyDescent="0.3">
      <c r="A2922" t="s">
        <v>29</v>
      </c>
      <c r="B2922" t="s">
        <v>4602</v>
      </c>
      <c r="E2922" t="s">
        <v>30</v>
      </c>
      <c r="F2922" t="s">
        <v>2805</v>
      </c>
      <c r="G2922" t="s">
        <v>2909</v>
      </c>
      <c r="H2922" t="s">
        <v>2921</v>
      </c>
      <c r="I2922" t="s">
        <v>79</v>
      </c>
      <c r="P2922" t="s">
        <v>44</v>
      </c>
      <c r="U2922" t="str">
        <f>CONCATENATE(Parameter[[#This Row],[Use Case 1]],";",Parameter[[#This Row],[Use Case 2]],";",Parameter[[#This Row],[Use Case 3]],";",Parameter[[#This Row],[Use Case 4]],";",Parameter[[#This Row],[Use Case 5]],";")</f>
        <v>Kostenermittlung;;;;;</v>
      </c>
      <c r="V2922" t="s">
        <v>34</v>
      </c>
      <c r="W2922">
        <v>2022</v>
      </c>
      <c r="Y2922" t="s">
        <v>4661</v>
      </c>
      <c r="AD2922">
        <f t="shared" si="46"/>
        <v>2921</v>
      </c>
    </row>
    <row r="2923" spans="1:30" x14ac:dyDescent="0.3">
      <c r="A2923" t="s">
        <v>29</v>
      </c>
      <c r="B2923" t="s">
        <v>4602</v>
      </c>
      <c r="E2923" t="s">
        <v>30</v>
      </c>
      <c r="F2923" t="s">
        <v>2805</v>
      </c>
      <c r="G2923" t="s">
        <v>2909</v>
      </c>
      <c r="H2923" t="s">
        <v>2922</v>
      </c>
      <c r="I2923" t="s">
        <v>79</v>
      </c>
      <c r="P2923" t="s">
        <v>44</v>
      </c>
      <c r="U2923" t="str">
        <f>CONCATENATE(Parameter[[#This Row],[Use Case 1]],";",Parameter[[#This Row],[Use Case 2]],";",Parameter[[#This Row],[Use Case 3]],";",Parameter[[#This Row],[Use Case 4]],";",Parameter[[#This Row],[Use Case 5]],";")</f>
        <v>Kostenermittlung;;;;;</v>
      </c>
      <c r="V2923" t="s">
        <v>34</v>
      </c>
      <c r="W2923">
        <v>2022</v>
      </c>
      <c r="Y2923" t="s">
        <v>4661</v>
      </c>
      <c r="AD2923">
        <f t="shared" si="46"/>
        <v>2922</v>
      </c>
    </row>
    <row r="2924" spans="1:30" x14ac:dyDescent="0.3">
      <c r="A2924" t="s">
        <v>29</v>
      </c>
      <c r="B2924" t="s">
        <v>4602</v>
      </c>
      <c r="E2924" t="s">
        <v>30</v>
      </c>
      <c r="F2924" t="s">
        <v>2805</v>
      </c>
      <c r="G2924" t="s">
        <v>2909</v>
      </c>
      <c r="H2924" t="s">
        <v>2923</v>
      </c>
      <c r="I2924" t="s">
        <v>79</v>
      </c>
      <c r="P2924" t="s">
        <v>44</v>
      </c>
      <c r="U2924" t="str">
        <f>CONCATENATE(Parameter[[#This Row],[Use Case 1]],";",Parameter[[#This Row],[Use Case 2]],";",Parameter[[#This Row],[Use Case 3]],";",Parameter[[#This Row],[Use Case 4]],";",Parameter[[#This Row],[Use Case 5]],";")</f>
        <v>Kostenermittlung;;;;;</v>
      </c>
      <c r="V2924" t="s">
        <v>34</v>
      </c>
      <c r="W2924">
        <v>2022</v>
      </c>
      <c r="Y2924" t="s">
        <v>4661</v>
      </c>
      <c r="AD2924">
        <f t="shared" si="46"/>
        <v>2923</v>
      </c>
    </row>
    <row r="2925" spans="1:30" x14ac:dyDescent="0.3">
      <c r="A2925" t="s">
        <v>29</v>
      </c>
      <c r="B2925" t="s">
        <v>4602</v>
      </c>
      <c r="E2925" t="s">
        <v>30</v>
      </c>
      <c r="F2925" t="s">
        <v>2805</v>
      </c>
      <c r="G2925" t="s">
        <v>2909</v>
      </c>
      <c r="H2925" t="s">
        <v>2924</v>
      </c>
      <c r="I2925" t="s">
        <v>79</v>
      </c>
      <c r="P2925" t="s">
        <v>44</v>
      </c>
      <c r="U2925" t="str">
        <f>CONCATENATE(Parameter[[#This Row],[Use Case 1]],";",Parameter[[#This Row],[Use Case 2]],";",Parameter[[#This Row],[Use Case 3]],";",Parameter[[#This Row],[Use Case 4]],";",Parameter[[#This Row],[Use Case 5]],";")</f>
        <v>Kostenermittlung;;;;;</v>
      </c>
      <c r="V2925" t="s">
        <v>34</v>
      </c>
      <c r="W2925">
        <v>2022</v>
      </c>
      <c r="Y2925" t="s">
        <v>4661</v>
      </c>
      <c r="AD2925">
        <f t="shared" si="46"/>
        <v>2924</v>
      </c>
    </row>
    <row r="2926" spans="1:30" x14ac:dyDescent="0.3">
      <c r="A2926" t="s">
        <v>29</v>
      </c>
      <c r="B2926" t="s">
        <v>4602</v>
      </c>
      <c r="E2926" t="s">
        <v>30</v>
      </c>
      <c r="F2926" t="s">
        <v>2805</v>
      </c>
      <c r="G2926" t="s">
        <v>2909</v>
      </c>
      <c r="H2926" t="s">
        <v>2925</v>
      </c>
      <c r="I2926" t="s">
        <v>79</v>
      </c>
      <c r="P2926" t="s">
        <v>44</v>
      </c>
      <c r="U2926" t="str">
        <f>CONCATENATE(Parameter[[#This Row],[Use Case 1]],";",Parameter[[#This Row],[Use Case 2]],";",Parameter[[#This Row],[Use Case 3]],";",Parameter[[#This Row],[Use Case 4]],";",Parameter[[#This Row],[Use Case 5]],";")</f>
        <v>Kostenermittlung;;;;;</v>
      </c>
      <c r="V2926" t="s">
        <v>34</v>
      </c>
      <c r="W2926">
        <v>2022</v>
      </c>
      <c r="Y2926" t="s">
        <v>4661</v>
      </c>
      <c r="AD2926">
        <f t="shared" si="46"/>
        <v>2925</v>
      </c>
    </row>
    <row r="2927" spans="1:30" x14ac:dyDescent="0.3">
      <c r="A2927" t="s">
        <v>29</v>
      </c>
      <c r="B2927" t="s">
        <v>4602</v>
      </c>
      <c r="E2927" t="s">
        <v>30</v>
      </c>
      <c r="F2927" t="s">
        <v>2805</v>
      </c>
      <c r="G2927" t="s">
        <v>2909</v>
      </c>
      <c r="H2927" t="s">
        <v>2926</v>
      </c>
      <c r="I2927" t="s">
        <v>79</v>
      </c>
      <c r="P2927" t="s">
        <v>44</v>
      </c>
      <c r="U2927" t="str">
        <f>CONCATENATE(Parameter[[#This Row],[Use Case 1]],";",Parameter[[#This Row],[Use Case 2]],";",Parameter[[#This Row],[Use Case 3]],";",Parameter[[#This Row],[Use Case 4]],";",Parameter[[#This Row],[Use Case 5]],";")</f>
        <v>Kostenermittlung;;;;;</v>
      </c>
      <c r="V2927" t="s">
        <v>34</v>
      </c>
      <c r="W2927">
        <v>2022</v>
      </c>
      <c r="Y2927" t="s">
        <v>4661</v>
      </c>
      <c r="AD2927">
        <f t="shared" si="46"/>
        <v>2926</v>
      </c>
    </row>
    <row r="2928" spans="1:30" x14ac:dyDescent="0.3">
      <c r="A2928" t="s">
        <v>29</v>
      </c>
      <c r="B2928" t="s">
        <v>4602</v>
      </c>
      <c r="E2928" t="s">
        <v>30</v>
      </c>
      <c r="F2928" t="s">
        <v>2805</v>
      </c>
      <c r="G2928" t="s">
        <v>2909</v>
      </c>
      <c r="H2928" t="s">
        <v>3040</v>
      </c>
      <c r="I2928" t="s">
        <v>79</v>
      </c>
      <c r="P2928" t="s">
        <v>44</v>
      </c>
      <c r="U2928" t="str">
        <f>CONCATENATE(Parameter[[#This Row],[Use Case 1]],";",Parameter[[#This Row],[Use Case 2]],";",Parameter[[#This Row],[Use Case 3]],";",Parameter[[#This Row],[Use Case 4]],";",Parameter[[#This Row],[Use Case 5]],";")</f>
        <v>Kostenermittlung;;;;;</v>
      </c>
      <c r="V2928" t="s">
        <v>34</v>
      </c>
      <c r="W2928">
        <v>2022</v>
      </c>
      <c r="Y2928" t="s">
        <v>4661</v>
      </c>
      <c r="AD2928">
        <f t="shared" si="46"/>
        <v>2927</v>
      </c>
    </row>
    <row r="2929" spans="1:30" x14ac:dyDescent="0.3">
      <c r="A2929" t="s">
        <v>29</v>
      </c>
      <c r="B2929" t="s">
        <v>4602</v>
      </c>
      <c r="E2929" t="s">
        <v>30</v>
      </c>
      <c r="F2929" t="s">
        <v>2805</v>
      </c>
      <c r="G2929" t="s">
        <v>2909</v>
      </c>
      <c r="H2929" t="s">
        <v>114</v>
      </c>
      <c r="I2929" t="s">
        <v>79</v>
      </c>
      <c r="P2929" t="s">
        <v>44</v>
      </c>
      <c r="U2929" t="str">
        <f>CONCATENATE(Parameter[[#This Row],[Use Case 1]],";",Parameter[[#This Row],[Use Case 2]],";",Parameter[[#This Row],[Use Case 3]],";",Parameter[[#This Row],[Use Case 4]],";",Parameter[[#This Row],[Use Case 5]],";")</f>
        <v>Kostenermittlung;;;;;</v>
      </c>
      <c r="V2929" t="s">
        <v>34</v>
      </c>
      <c r="W2929">
        <v>2022</v>
      </c>
      <c r="Y2929" t="s">
        <v>4661</v>
      </c>
      <c r="AD2929">
        <f t="shared" si="46"/>
        <v>2928</v>
      </c>
    </row>
    <row r="2930" spans="1:30" x14ac:dyDescent="0.3">
      <c r="A2930" t="s">
        <v>29</v>
      </c>
      <c r="B2930" t="s">
        <v>4602</v>
      </c>
      <c r="E2930" t="s">
        <v>30</v>
      </c>
      <c r="F2930" t="s">
        <v>2805</v>
      </c>
      <c r="G2930" t="s">
        <v>2927</v>
      </c>
      <c r="H2930"/>
      <c r="I2930" t="s">
        <v>37</v>
      </c>
      <c r="J2930" t="s">
        <v>2928</v>
      </c>
      <c r="K2930" t="s">
        <v>74</v>
      </c>
      <c r="L2930" t="str">
        <f>"Angabe der Türausstattung bezüglich "&amp;G2930&amp;"."</f>
        <v>Angabe der Türausstattung bezüglich Bedienelemente bandgegenseitig.</v>
      </c>
      <c r="M2930" t="s">
        <v>41</v>
      </c>
      <c r="N2930" t="s">
        <v>55</v>
      </c>
      <c r="O2930" t="s">
        <v>43</v>
      </c>
      <c r="P2930" t="s">
        <v>44</v>
      </c>
      <c r="U2930" t="str">
        <f>CONCATENATE(Parameter[[#This Row],[Use Case 1]],";",Parameter[[#This Row],[Use Case 2]],";",Parameter[[#This Row],[Use Case 3]],";",Parameter[[#This Row],[Use Case 4]],";",Parameter[[#This Row],[Use Case 5]],";")</f>
        <v>Kostenermittlung;;;;;</v>
      </c>
      <c r="V2930" t="s">
        <v>34</v>
      </c>
      <c r="W2930">
        <v>2022</v>
      </c>
      <c r="Y2930" t="s">
        <v>4661</v>
      </c>
      <c r="Z2930" t="s">
        <v>2929</v>
      </c>
      <c r="AD2930">
        <f t="shared" si="46"/>
        <v>2929</v>
      </c>
    </row>
    <row r="2931" spans="1:30" x14ac:dyDescent="0.3">
      <c r="A2931" t="s">
        <v>29</v>
      </c>
      <c r="B2931" t="s">
        <v>4602</v>
      </c>
      <c r="E2931" t="s">
        <v>30</v>
      </c>
      <c r="F2931" t="s">
        <v>2805</v>
      </c>
      <c r="G2931" t="s">
        <v>2927</v>
      </c>
      <c r="H2931" t="s">
        <v>115</v>
      </c>
      <c r="I2931" t="s">
        <v>79</v>
      </c>
      <c r="P2931" t="s">
        <v>44</v>
      </c>
      <c r="U2931" t="str">
        <f>CONCATENATE(Parameter[[#This Row],[Use Case 1]],";",Parameter[[#This Row],[Use Case 2]],";",Parameter[[#This Row],[Use Case 3]],";",Parameter[[#This Row],[Use Case 4]],";",Parameter[[#This Row],[Use Case 5]],";")</f>
        <v>Kostenermittlung;;;;;</v>
      </c>
      <c r="V2931" t="s">
        <v>34</v>
      </c>
      <c r="W2931">
        <v>2022</v>
      </c>
      <c r="Y2931" t="s">
        <v>4661</v>
      </c>
      <c r="AD2931">
        <f t="shared" si="46"/>
        <v>2930</v>
      </c>
    </row>
    <row r="2932" spans="1:30" x14ac:dyDescent="0.3">
      <c r="A2932" t="s">
        <v>29</v>
      </c>
      <c r="B2932" t="s">
        <v>4602</v>
      </c>
      <c r="E2932" t="s">
        <v>30</v>
      </c>
      <c r="F2932" t="s">
        <v>2805</v>
      </c>
      <c r="G2932" t="s">
        <v>2927</v>
      </c>
      <c r="H2932" t="s">
        <v>1686</v>
      </c>
      <c r="I2932" t="s">
        <v>79</v>
      </c>
      <c r="P2932" t="s">
        <v>44</v>
      </c>
      <c r="U2932" t="str">
        <f>CONCATENATE(Parameter[[#This Row],[Use Case 1]],";",Parameter[[#This Row],[Use Case 2]],";",Parameter[[#This Row],[Use Case 3]],";",Parameter[[#This Row],[Use Case 4]],";",Parameter[[#This Row],[Use Case 5]],";")</f>
        <v>Kostenermittlung;;;;;</v>
      </c>
      <c r="V2932" t="s">
        <v>34</v>
      </c>
      <c r="W2932">
        <v>2022</v>
      </c>
      <c r="Y2932" t="s">
        <v>4661</v>
      </c>
      <c r="AD2932">
        <f t="shared" si="46"/>
        <v>2931</v>
      </c>
    </row>
    <row r="2933" spans="1:30" x14ac:dyDescent="0.3">
      <c r="A2933" t="s">
        <v>29</v>
      </c>
      <c r="B2933" t="s">
        <v>4602</v>
      </c>
      <c r="E2933" t="s">
        <v>30</v>
      </c>
      <c r="F2933" t="s">
        <v>2805</v>
      </c>
      <c r="G2933" t="s">
        <v>2927</v>
      </c>
      <c r="H2933" t="s">
        <v>2930</v>
      </c>
      <c r="I2933" t="s">
        <v>79</v>
      </c>
      <c r="L2933" t="s">
        <v>2912</v>
      </c>
      <c r="P2933" t="s">
        <v>44</v>
      </c>
      <c r="U2933" t="str">
        <f>CONCATENATE(Parameter[[#This Row],[Use Case 1]],";",Parameter[[#This Row],[Use Case 2]],";",Parameter[[#This Row],[Use Case 3]],";",Parameter[[#This Row],[Use Case 4]],";",Parameter[[#This Row],[Use Case 5]],";")</f>
        <v>Kostenermittlung;;;;;</v>
      </c>
      <c r="V2933" t="s">
        <v>34</v>
      </c>
      <c r="W2933">
        <v>2022</v>
      </c>
      <c r="Y2933" t="s">
        <v>4661</v>
      </c>
      <c r="AD2933">
        <f t="shared" si="46"/>
        <v>2932</v>
      </c>
    </row>
    <row r="2934" spans="1:30" x14ac:dyDescent="0.3">
      <c r="A2934" t="s">
        <v>29</v>
      </c>
      <c r="B2934" t="s">
        <v>4602</v>
      </c>
      <c r="E2934" t="s">
        <v>30</v>
      </c>
      <c r="F2934" t="s">
        <v>2805</v>
      </c>
      <c r="G2934" t="s">
        <v>2927</v>
      </c>
      <c r="H2934" t="s">
        <v>2931</v>
      </c>
      <c r="I2934" t="s">
        <v>79</v>
      </c>
      <c r="L2934" t="s">
        <v>2913</v>
      </c>
      <c r="P2934" t="s">
        <v>44</v>
      </c>
      <c r="U2934" t="str">
        <f>CONCATENATE(Parameter[[#This Row],[Use Case 1]],";",Parameter[[#This Row],[Use Case 2]],";",Parameter[[#This Row],[Use Case 3]],";",Parameter[[#This Row],[Use Case 4]],";",Parameter[[#This Row],[Use Case 5]],";")</f>
        <v>Kostenermittlung;;;;;</v>
      </c>
      <c r="V2934" t="s">
        <v>34</v>
      </c>
      <c r="W2934">
        <v>2022</v>
      </c>
      <c r="Y2934" t="s">
        <v>4661</v>
      </c>
      <c r="AD2934">
        <f t="shared" si="46"/>
        <v>2933</v>
      </c>
    </row>
    <row r="2935" spans="1:30" x14ac:dyDescent="0.3">
      <c r="A2935" t="s">
        <v>29</v>
      </c>
      <c r="B2935" t="s">
        <v>4602</v>
      </c>
      <c r="E2935" t="s">
        <v>30</v>
      </c>
      <c r="F2935" t="s">
        <v>2805</v>
      </c>
      <c r="G2935" t="s">
        <v>2927</v>
      </c>
      <c r="H2935" t="s">
        <v>2932</v>
      </c>
      <c r="I2935" t="s">
        <v>79</v>
      </c>
      <c r="L2935" t="s">
        <v>2914</v>
      </c>
      <c r="P2935" t="s">
        <v>44</v>
      </c>
      <c r="U2935" t="str">
        <f>CONCATENATE(Parameter[[#This Row],[Use Case 1]],";",Parameter[[#This Row],[Use Case 2]],";",Parameter[[#This Row],[Use Case 3]],";",Parameter[[#This Row],[Use Case 4]],";",Parameter[[#This Row],[Use Case 5]],";")</f>
        <v>Kostenermittlung;;;;;</v>
      </c>
      <c r="V2935" t="s">
        <v>34</v>
      </c>
      <c r="W2935">
        <v>2022</v>
      </c>
      <c r="Y2935" t="s">
        <v>4661</v>
      </c>
      <c r="AD2935">
        <f t="shared" si="46"/>
        <v>2934</v>
      </c>
    </row>
    <row r="2936" spans="1:30" x14ac:dyDescent="0.3">
      <c r="A2936" t="s">
        <v>29</v>
      </c>
      <c r="B2936" t="s">
        <v>4602</v>
      </c>
      <c r="E2936" t="s">
        <v>30</v>
      </c>
      <c r="F2936" t="s">
        <v>2805</v>
      </c>
      <c r="G2936" t="s">
        <v>2927</v>
      </c>
      <c r="H2936" t="s">
        <v>2933</v>
      </c>
      <c r="I2936" t="s">
        <v>79</v>
      </c>
      <c r="L2936" t="s">
        <v>2915</v>
      </c>
      <c r="P2936" t="s">
        <v>44</v>
      </c>
      <c r="U2936" t="str">
        <f>CONCATENATE(Parameter[[#This Row],[Use Case 1]],";",Parameter[[#This Row],[Use Case 2]],";",Parameter[[#This Row],[Use Case 3]],";",Parameter[[#This Row],[Use Case 4]],";",Parameter[[#This Row],[Use Case 5]],";")</f>
        <v>Kostenermittlung;;;;;</v>
      </c>
      <c r="V2936" t="s">
        <v>34</v>
      </c>
      <c r="W2936">
        <v>2022</v>
      </c>
      <c r="Y2936" t="s">
        <v>4661</v>
      </c>
      <c r="AD2936">
        <f t="shared" si="46"/>
        <v>2935</v>
      </c>
    </row>
    <row r="2937" spans="1:30" x14ac:dyDescent="0.3">
      <c r="A2937" t="s">
        <v>29</v>
      </c>
      <c r="B2937" t="s">
        <v>4602</v>
      </c>
      <c r="E2937" t="s">
        <v>30</v>
      </c>
      <c r="F2937" t="s">
        <v>2805</v>
      </c>
      <c r="G2937" t="s">
        <v>2927</v>
      </c>
      <c r="H2937" t="s">
        <v>2934</v>
      </c>
      <c r="I2937" t="s">
        <v>79</v>
      </c>
      <c r="L2937" t="s">
        <v>2916</v>
      </c>
      <c r="P2937" t="s">
        <v>44</v>
      </c>
      <c r="U2937" t="str">
        <f>CONCATENATE(Parameter[[#This Row],[Use Case 1]],";",Parameter[[#This Row],[Use Case 2]],";",Parameter[[#This Row],[Use Case 3]],";",Parameter[[#This Row],[Use Case 4]],";",Parameter[[#This Row],[Use Case 5]],";")</f>
        <v>Kostenermittlung;;;;;</v>
      </c>
      <c r="V2937" t="s">
        <v>34</v>
      </c>
      <c r="W2937">
        <v>2022</v>
      </c>
      <c r="Y2937" t="s">
        <v>4661</v>
      </c>
      <c r="AD2937">
        <f t="shared" si="46"/>
        <v>2936</v>
      </c>
    </row>
    <row r="2938" spans="1:30" x14ac:dyDescent="0.3">
      <c r="A2938" t="s">
        <v>29</v>
      </c>
      <c r="B2938" t="s">
        <v>4602</v>
      </c>
      <c r="E2938" t="s">
        <v>30</v>
      </c>
      <c r="F2938" t="s">
        <v>2805</v>
      </c>
      <c r="G2938" t="s">
        <v>2927</v>
      </c>
      <c r="H2938" t="s">
        <v>2935</v>
      </c>
      <c r="I2938" t="s">
        <v>79</v>
      </c>
      <c r="L2938" t="s">
        <v>2917</v>
      </c>
      <c r="P2938" t="s">
        <v>44</v>
      </c>
      <c r="U2938" t="str">
        <f>CONCATENATE(Parameter[[#This Row],[Use Case 1]],";",Parameter[[#This Row],[Use Case 2]],";",Parameter[[#This Row],[Use Case 3]],";",Parameter[[#This Row],[Use Case 4]],";",Parameter[[#This Row],[Use Case 5]],";")</f>
        <v>Kostenermittlung;;;;;</v>
      </c>
      <c r="V2938" t="s">
        <v>34</v>
      </c>
      <c r="W2938">
        <v>2022</v>
      </c>
      <c r="Y2938" t="s">
        <v>4661</v>
      </c>
      <c r="AD2938">
        <f t="shared" si="46"/>
        <v>2937</v>
      </c>
    </row>
    <row r="2939" spans="1:30" x14ac:dyDescent="0.3">
      <c r="A2939" t="s">
        <v>29</v>
      </c>
      <c r="B2939" t="s">
        <v>4602</v>
      </c>
      <c r="E2939" t="s">
        <v>30</v>
      </c>
      <c r="F2939" t="s">
        <v>2805</v>
      </c>
      <c r="G2939" t="s">
        <v>2927</v>
      </c>
      <c r="H2939" t="s">
        <v>2936</v>
      </c>
      <c r="I2939" t="s">
        <v>79</v>
      </c>
      <c r="L2939" t="s">
        <v>2918</v>
      </c>
      <c r="P2939" t="s">
        <v>44</v>
      </c>
      <c r="U2939" t="str">
        <f>CONCATENATE(Parameter[[#This Row],[Use Case 1]],";",Parameter[[#This Row],[Use Case 2]],";",Parameter[[#This Row],[Use Case 3]],";",Parameter[[#This Row],[Use Case 4]],";",Parameter[[#This Row],[Use Case 5]],";")</f>
        <v>Kostenermittlung;;;;;</v>
      </c>
      <c r="V2939" t="s">
        <v>34</v>
      </c>
      <c r="W2939">
        <v>2022</v>
      </c>
      <c r="Y2939" t="s">
        <v>4661</v>
      </c>
      <c r="AD2939">
        <f t="shared" si="46"/>
        <v>2938</v>
      </c>
    </row>
    <row r="2940" spans="1:30" x14ac:dyDescent="0.3">
      <c r="A2940" t="s">
        <v>29</v>
      </c>
      <c r="B2940" t="s">
        <v>4602</v>
      </c>
      <c r="E2940" t="s">
        <v>30</v>
      </c>
      <c r="F2940" t="s">
        <v>2805</v>
      </c>
      <c r="G2940" t="s">
        <v>2927</v>
      </c>
      <c r="H2940" t="s">
        <v>2937</v>
      </c>
      <c r="I2940" t="s">
        <v>79</v>
      </c>
      <c r="L2940" t="s">
        <v>2919</v>
      </c>
      <c r="P2940" t="s">
        <v>44</v>
      </c>
      <c r="U2940" t="str">
        <f>CONCATENATE(Parameter[[#This Row],[Use Case 1]],";",Parameter[[#This Row],[Use Case 2]],";",Parameter[[#This Row],[Use Case 3]],";",Parameter[[#This Row],[Use Case 4]],";",Parameter[[#This Row],[Use Case 5]],";")</f>
        <v>Kostenermittlung;;;;;</v>
      </c>
      <c r="V2940" t="s">
        <v>34</v>
      </c>
      <c r="W2940">
        <v>2022</v>
      </c>
      <c r="Y2940" t="s">
        <v>4661</v>
      </c>
      <c r="AD2940">
        <f t="shared" si="46"/>
        <v>2939</v>
      </c>
    </row>
    <row r="2941" spans="1:30" x14ac:dyDescent="0.3">
      <c r="A2941" t="s">
        <v>29</v>
      </c>
      <c r="B2941" t="s">
        <v>4602</v>
      </c>
      <c r="E2941" t="s">
        <v>30</v>
      </c>
      <c r="F2941" t="s">
        <v>2805</v>
      </c>
      <c r="G2941" t="s">
        <v>2927</v>
      </c>
      <c r="H2941" t="s">
        <v>2938</v>
      </c>
      <c r="I2941" t="s">
        <v>79</v>
      </c>
      <c r="L2941" t="s">
        <v>2939</v>
      </c>
      <c r="P2941" t="s">
        <v>44</v>
      </c>
      <c r="U2941" t="str">
        <f>CONCATENATE(Parameter[[#This Row],[Use Case 1]],";",Parameter[[#This Row],[Use Case 2]],";",Parameter[[#This Row],[Use Case 3]],";",Parameter[[#This Row],[Use Case 4]],";",Parameter[[#This Row],[Use Case 5]],";")</f>
        <v>Kostenermittlung;;;;;</v>
      </c>
      <c r="V2941" t="s">
        <v>34</v>
      </c>
      <c r="W2941">
        <v>2022</v>
      </c>
      <c r="Y2941" t="s">
        <v>4661</v>
      </c>
      <c r="AD2941">
        <f t="shared" si="46"/>
        <v>2940</v>
      </c>
    </row>
    <row r="2942" spans="1:30" x14ac:dyDescent="0.3">
      <c r="A2942" t="s">
        <v>29</v>
      </c>
      <c r="B2942" t="s">
        <v>4602</v>
      </c>
      <c r="E2942" t="s">
        <v>30</v>
      </c>
      <c r="F2942" t="s">
        <v>2805</v>
      </c>
      <c r="G2942" t="s">
        <v>2927</v>
      </c>
      <c r="H2942" t="s">
        <v>2940</v>
      </c>
      <c r="I2942" t="s">
        <v>79</v>
      </c>
      <c r="L2942" t="s">
        <v>2921</v>
      </c>
      <c r="P2942" t="s">
        <v>44</v>
      </c>
      <c r="U2942" t="str">
        <f>CONCATENATE(Parameter[[#This Row],[Use Case 1]],";",Parameter[[#This Row],[Use Case 2]],";",Parameter[[#This Row],[Use Case 3]],";",Parameter[[#This Row],[Use Case 4]],";",Parameter[[#This Row],[Use Case 5]],";")</f>
        <v>Kostenermittlung;;;;;</v>
      </c>
      <c r="V2942" t="s">
        <v>34</v>
      </c>
      <c r="W2942">
        <v>2022</v>
      </c>
      <c r="Y2942" t="s">
        <v>4661</v>
      </c>
      <c r="AD2942">
        <f t="shared" si="46"/>
        <v>2941</v>
      </c>
    </row>
    <row r="2943" spans="1:30" x14ac:dyDescent="0.3">
      <c r="A2943" t="s">
        <v>29</v>
      </c>
      <c r="B2943" t="s">
        <v>4602</v>
      </c>
      <c r="E2943" t="s">
        <v>30</v>
      </c>
      <c r="F2943" t="s">
        <v>2805</v>
      </c>
      <c r="G2943" t="s">
        <v>2927</v>
      </c>
      <c r="H2943" t="s">
        <v>2941</v>
      </c>
      <c r="I2943" t="s">
        <v>79</v>
      </c>
      <c r="L2943" t="s">
        <v>2922</v>
      </c>
      <c r="P2943" t="s">
        <v>44</v>
      </c>
      <c r="U2943" t="str">
        <f>CONCATENATE(Parameter[[#This Row],[Use Case 1]],";",Parameter[[#This Row],[Use Case 2]],";",Parameter[[#This Row],[Use Case 3]],";",Parameter[[#This Row],[Use Case 4]],";",Parameter[[#This Row],[Use Case 5]],";")</f>
        <v>Kostenermittlung;;;;;</v>
      </c>
      <c r="V2943" t="s">
        <v>34</v>
      </c>
      <c r="W2943">
        <v>2022</v>
      </c>
      <c r="Y2943" t="s">
        <v>4661</v>
      </c>
      <c r="AD2943">
        <f t="shared" si="46"/>
        <v>2942</v>
      </c>
    </row>
    <row r="2944" spans="1:30" x14ac:dyDescent="0.3">
      <c r="A2944" t="s">
        <v>29</v>
      </c>
      <c r="B2944" t="s">
        <v>4602</v>
      </c>
      <c r="E2944" t="s">
        <v>30</v>
      </c>
      <c r="F2944" t="s">
        <v>2805</v>
      </c>
      <c r="G2944" t="s">
        <v>2927</v>
      </c>
      <c r="H2944" t="s">
        <v>2942</v>
      </c>
      <c r="I2944" t="s">
        <v>79</v>
      </c>
      <c r="L2944" t="s">
        <v>2923</v>
      </c>
      <c r="P2944" t="s">
        <v>44</v>
      </c>
      <c r="U2944" t="str">
        <f>CONCATENATE(Parameter[[#This Row],[Use Case 1]],";",Parameter[[#This Row],[Use Case 2]],";",Parameter[[#This Row],[Use Case 3]],";",Parameter[[#This Row],[Use Case 4]],";",Parameter[[#This Row],[Use Case 5]],";")</f>
        <v>Kostenermittlung;;;;;</v>
      </c>
      <c r="V2944" t="s">
        <v>34</v>
      </c>
      <c r="W2944">
        <v>2022</v>
      </c>
      <c r="Y2944" t="s">
        <v>4661</v>
      </c>
      <c r="AD2944">
        <f t="shared" si="46"/>
        <v>2943</v>
      </c>
    </row>
    <row r="2945" spans="1:30" x14ac:dyDescent="0.3">
      <c r="A2945" t="s">
        <v>29</v>
      </c>
      <c r="B2945" t="s">
        <v>4602</v>
      </c>
      <c r="E2945" t="s">
        <v>30</v>
      </c>
      <c r="F2945" t="s">
        <v>2805</v>
      </c>
      <c r="G2945" t="s">
        <v>2927</v>
      </c>
      <c r="H2945" t="s">
        <v>2943</v>
      </c>
      <c r="I2945" t="s">
        <v>79</v>
      </c>
      <c r="L2945" t="s">
        <v>2924</v>
      </c>
      <c r="P2945" t="s">
        <v>44</v>
      </c>
      <c r="U2945" t="str">
        <f>CONCATENATE(Parameter[[#This Row],[Use Case 1]],";",Parameter[[#This Row],[Use Case 2]],";",Parameter[[#This Row],[Use Case 3]],";",Parameter[[#This Row],[Use Case 4]],";",Parameter[[#This Row],[Use Case 5]],";")</f>
        <v>Kostenermittlung;;;;;</v>
      </c>
      <c r="V2945" t="s">
        <v>34</v>
      </c>
      <c r="W2945">
        <v>2022</v>
      </c>
      <c r="Y2945" t="s">
        <v>4661</v>
      </c>
      <c r="AD2945">
        <f t="shared" si="46"/>
        <v>2944</v>
      </c>
    </row>
    <row r="2946" spans="1:30" x14ac:dyDescent="0.3">
      <c r="A2946" t="s">
        <v>29</v>
      </c>
      <c r="B2946" t="s">
        <v>4602</v>
      </c>
      <c r="E2946" t="s">
        <v>30</v>
      </c>
      <c r="F2946" t="s">
        <v>2805</v>
      </c>
      <c r="G2946" t="s">
        <v>2927</v>
      </c>
      <c r="H2946" t="s">
        <v>2944</v>
      </c>
      <c r="I2946" t="s">
        <v>79</v>
      </c>
      <c r="L2946" t="s">
        <v>2925</v>
      </c>
      <c r="P2946" t="s">
        <v>44</v>
      </c>
      <c r="U2946" t="str">
        <f>CONCATENATE(Parameter[[#This Row],[Use Case 1]],";",Parameter[[#This Row],[Use Case 2]],";",Parameter[[#This Row],[Use Case 3]],";",Parameter[[#This Row],[Use Case 4]],";",Parameter[[#This Row],[Use Case 5]],";")</f>
        <v>Kostenermittlung;;;;;</v>
      </c>
      <c r="V2946" t="s">
        <v>34</v>
      </c>
      <c r="W2946">
        <v>2022</v>
      </c>
      <c r="Y2946" t="s">
        <v>4661</v>
      </c>
      <c r="AD2946">
        <f t="shared" si="46"/>
        <v>2945</v>
      </c>
    </row>
    <row r="2947" spans="1:30" x14ac:dyDescent="0.3">
      <c r="A2947" t="s">
        <v>29</v>
      </c>
      <c r="B2947" t="s">
        <v>4602</v>
      </c>
      <c r="E2947" t="s">
        <v>30</v>
      </c>
      <c r="F2947" t="s">
        <v>2805</v>
      </c>
      <c r="G2947" t="s">
        <v>2927</v>
      </c>
      <c r="H2947" t="s">
        <v>2945</v>
      </c>
      <c r="I2947" t="s">
        <v>79</v>
      </c>
      <c r="L2947" t="s">
        <v>2926</v>
      </c>
      <c r="P2947" t="s">
        <v>44</v>
      </c>
      <c r="U2947" t="str">
        <f>CONCATENATE(Parameter[[#This Row],[Use Case 1]],";",Parameter[[#This Row],[Use Case 2]],";",Parameter[[#This Row],[Use Case 3]],";",Parameter[[#This Row],[Use Case 4]],";",Parameter[[#This Row],[Use Case 5]],";")</f>
        <v>Kostenermittlung;;;;;</v>
      </c>
      <c r="V2947" t="s">
        <v>34</v>
      </c>
      <c r="W2947">
        <v>2022</v>
      </c>
      <c r="Y2947" t="s">
        <v>4661</v>
      </c>
      <c r="AD2947">
        <f t="shared" si="46"/>
        <v>2946</v>
      </c>
    </row>
    <row r="2948" spans="1:30" x14ac:dyDescent="0.3">
      <c r="A2948" t="s">
        <v>29</v>
      </c>
      <c r="B2948" t="s">
        <v>4602</v>
      </c>
      <c r="E2948" t="s">
        <v>30</v>
      </c>
      <c r="F2948" t="s">
        <v>2805</v>
      </c>
      <c r="G2948" t="s">
        <v>2927</v>
      </c>
      <c r="H2948" t="s">
        <v>3040</v>
      </c>
      <c r="I2948" t="s">
        <v>79</v>
      </c>
      <c r="P2948" t="s">
        <v>44</v>
      </c>
      <c r="U2948" t="str">
        <f>CONCATENATE(Parameter[[#This Row],[Use Case 1]],";",Parameter[[#This Row],[Use Case 2]],";",Parameter[[#This Row],[Use Case 3]],";",Parameter[[#This Row],[Use Case 4]],";",Parameter[[#This Row],[Use Case 5]],";")</f>
        <v>Kostenermittlung;;;;;</v>
      </c>
      <c r="V2948" t="s">
        <v>34</v>
      </c>
      <c r="W2948">
        <v>2022</v>
      </c>
      <c r="Y2948" t="s">
        <v>4661</v>
      </c>
      <c r="AD2948">
        <f t="shared" ref="AD2948:AD3011" si="47">AD2947+1</f>
        <v>2947</v>
      </c>
    </row>
    <row r="2949" spans="1:30" x14ac:dyDescent="0.3">
      <c r="A2949" t="s">
        <v>29</v>
      </c>
      <c r="B2949" t="s">
        <v>4602</v>
      </c>
      <c r="E2949" t="s">
        <v>30</v>
      </c>
      <c r="F2949" t="s">
        <v>2805</v>
      </c>
      <c r="G2949" t="s">
        <v>2927</v>
      </c>
      <c r="H2949" t="s">
        <v>114</v>
      </c>
      <c r="I2949" t="s">
        <v>79</v>
      </c>
      <c r="P2949" t="s">
        <v>44</v>
      </c>
      <c r="U2949" t="str">
        <f>CONCATENATE(Parameter[[#This Row],[Use Case 1]],";",Parameter[[#This Row],[Use Case 2]],";",Parameter[[#This Row],[Use Case 3]],";",Parameter[[#This Row],[Use Case 4]],";",Parameter[[#This Row],[Use Case 5]],";")</f>
        <v>Kostenermittlung;;;;;</v>
      </c>
      <c r="V2949" t="s">
        <v>34</v>
      </c>
      <c r="W2949">
        <v>2022</v>
      </c>
      <c r="Y2949" t="s">
        <v>4661</v>
      </c>
      <c r="AD2949">
        <f t="shared" si="47"/>
        <v>2948</v>
      </c>
    </row>
    <row r="2950" spans="1:30" x14ac:dyDescent="0.3">
      <c r="A2950" t="s">
        <v>29</v>
      </c>
      <c r="B2950" t="s">
        <v>4602</v>
      </c>
      <c r="E2950" t="s">
        <v>30</v>
      </c>
      <c r="F2950" t="s">
        <v>2805</v>
      </c>
      <c r="G2950" t="s">
        <v>2946</v>
      </c>
      <c r="H2950"/>
      <c r="I2950" t="s">
        <v>37</v>
      </c>
      <c r="J2950" t="s">
        <v>2947</v>
      </c>
      <c r="K2950" t="s">
        <v>74</v>
      </c>
      <c r="L2950" t="str">
        <f>"Angabe der Türausstattung bezüglich "&amp;G2950&amp;"."</f>
        <v>Angabe der Türausstattung bezüglich weitere Bedienelemete.</v>
      </c>
      <c r="M2950" t="s">
        <v>41</v>
      </c>
      <c r="N2950" t="s">
        <v>55</v>
      </c>
      <c r="O2950" t="s">
        <v>43</v>
      </c>
      <c r="P2950" t="s">
        <v>44</v>
      </c>
      <c r="U2950" t="str">
        <f>CONCATENATE(Parameter[[#This Row],[Use Case 1]],";",Parameter[[#This Row],[Use Case 2]],";",Parameter[[#This Row],[Use Case 3]],";",Parameter[[#This Row],[Use Case 4]],";",Parameter[[#This Row],[Use Case 5]],";")</f>
        <v>Kostenermittlung;;;;;</v>
      </c>
      <c r="V2950" t="s">
        <v>34</v>
      </c>
      <c r="W2950">
        <v>2022</v>
      </c>
      <c r="Y2950" t="s">
        <v>4661</v>
      </c>
      <c r="Z2950" t="s">
        <v>2948</v>
      </c>
      <c r="AD2950">
        <f t="shared" si="47"/>
        <v>2949</v>
      </c>
    </row>
    <row r="2951" spans="1:30" x14ac:dyDescent="0.3">
      <c r="A2951" t="s">
        <v>29</v>
      </c>
      <c r="B2951" t="s">
        <v>4602</v>
      </c>
      <c r="E2951" t="s">
        <v>30</v>
      </c>
      <c r="F2951" t="s">
        <v>2805</v>
      </c>
      <c r="G2951" t="s">
        <v>2946</v>
      </c>
      <c r="H2951" t="s">
        <v>115</v>
      </c>
      <c r="I2951" t="s">
        <v>79</v>
      </c>
      <c r="P2951" t="s">
        <v>44</v>
      </c>
      <c r="U2951" t="str">
        <f>CONCATENATE(Parameter[[#This Row],[Use Case 1]],";",Parameter[[#This Row],[Use Case 2]],";",Parameter[[#This Row],[Use Case 3]],";",Parameter[[#This Row],[Use Case 4]],";",Parameter[[#This Row],[Use Case 5]],";")</f>
        <v>Kostenermittlung;;;;;</v>
      </c>
      <c r="V2951" t="s">
        <v>34</v>
      </c>
      <c r="W2951">
        <v>2022</v>
      </c>
      <c r="Y2951" t="s">
        <v>4661</v>
      </c>
      <c r="AD2951">
        <f t="shared" si="47"/>
        <v>2950</v>
      </c>
    </row>
    <row r="2952" spans="1:30" x14ac:dyDescent="0.3">
      <c r="A2952" t="s">
        <v>29</v>
      </c>
      <c r="B2952" t="s">
        <v>4602</v>
      </c>
      <c r="E2952" t="s">
        <v>30</v>
      </c>
      <c r="F2952" t="s">
        <v>2805</v>
      </c>
      <c r="G2952" t="s">
        <v>2946</v>
      </c>
      <c r="H2952" t="s">
        <v>1686</v>
      </c>
      <c r="I2952" t="s">
        <v>79</v>
      </c>
      <c r="P2952" t="s">
        <v>44</v>
      </c>
      <c r="U2952" t="str">
        <f>CONCATENATE(Parameter[[#This Row],[Use Case 1]],";",Parameter[[#This Row],[Use Case 2]],";",Parameter[[#This Row],[Use Case 3]],";",Parameter[[#This Row],[Use Case 4]],";",Parameter[[#This Row],[Use Case 5]],";")</f>
        <v>Kostenermittlung;;;;;</v>
      </c>
      <c r="V2952" t="s">
        <v>34</v>
      </c>
      <c r="W2952">
        <v>2022</v>
      </c>
      <c r="Y2952" t="s">
        <v>4661</v>
      </c>
      <c r="AD2952">
        <f t="shared" si="47"/>
        <v>2951</v>
      </c>
    </row>
    <row r="2953" spans="1:30" x14ac:dyDescent="0.3">
      <c r="A2953" t="s">
        <v>29</v>
      </c>
      <c r="B2953" t="s">
        <v>4602</v>
      </c>
      <c r="E2953" t="s">
        <v>30</v>
      </c>
      <c r="F2953" t="s">
        <v>2805</v>
      </c>
      <c r="G2953" t="s">
        <v>2946</v>
      </c>
      <c r="H2953" t="s">
        <v>2912</v>
      </c>
      <c r="I2953" t="s">
        <v>79</v>
      </c>
      <c r="P2953" t="s">
        <v>44</v>
      </c>
      <c r="U2953" t="str">
        <f>CONCATENATE(Parameter[[#This Row],[Use Case 1]],";",Parameter[[#This Row],[Use Case 2]],";",Parameter[[#This Row],[Use Case 3]],";",Parameter[[#This Row],[Use Case 4]],";",Parameter[[#This Row],[Use Case 5]],";")</f>
        <v>Kostenermittlung;;;;;</v>
      </c>
      <c r="V2953" t="s">
        <v>34</v>
      </c>
      <c r="W2953">
        <v>2022</v>
      </c>
      <c r="Y2953" t="s">
        <v>4661</v>
      </c>
      <c r="AD2953">
        <f t="shared" si="47"/>
        <v>2952</v>
      </c>
    </row>
    <row r="2954" spans="1:30" x14ac:dyDescent="0.3">
      <c r="A2954" t="s">
        <v>29</v>
      </c>
      <c r="B2954" t="s">
        <v>4602</v>
      </c>
      <c r="E2954" t="s">
        <v>30</v>
      </c>
      <c r="F2954" t="s">
        <v>2805</v>
      </c>
      <c r="G2954" t="s">
        <v>2946</v>
      </c>
      <c r="H2954" t="s">
        <v>2913</v>
      </c>
      <c r="I2954" t="s">
        <v>79</v>
      </c>
      <c r="P2954" t="s">
        <v>44</v>
      </c>
      <c r="U2954" t="str">
        <f>CONCATENATE(Parameter[[#This Row],[Use Case 1]],";",Parameter[[#This Row],[Use Case 2]],";",Parameter[[#This Row],[Use Case 3]],";",Parameter[[#This Row],[Use Case 4]],";",Parameter[[#This Row],[Use Case 5]],";")</f>
        <v>Kostenermittlung;;;;;</v>
      </c>
      <c r="V2954" t="s">
        <v>34</v>
      </c>
      <c r="W2954">
        <v>2022</v>
      </c>
      <c r="Y2954" t="s">
        <v>4661</v>
      </c>
      <c r="AD2954">
        <f t="shared" si="47"/>
        <v>2953</v>
      </c>
    </row>
    <row r="2955" spans="1:30" x14ac:dyDescent="0.3">
      <c r="A2955" t="s">
        <v>29</v>
      </c>
      <c r="B2955" t="s">
        <v>4602</v>
      </c>
      <c r="E2955" t="s">
        <v>30</v>
      </c>
      <c r="F2955" t="s">
        <v>2805</v>
      </c>
      <c r="G2955" t="s">
        <v>2946</v>
      </c>
      <c r="H2955" t="s">
        <v>2914</v>
      </c>
      <c r="I2955" t="s">
        <v>79</v>
      </c>
      <c r="P2955" t="s">
        <v>44</v>
      </c>
      <c r="U2955" t="str">
        <f>CONCATENATE(Parameter[[#This Row],[Use Case 1]],";",Parameter[[#This Row],[Use Case 2]],";",Parameter[[#This Row],[Use Case 3]],";",Parameter[[#This Row],[Use Case 4]],";",Parameter[[#This Row],[Use Case 5]],";")</f>
        <v>Kostenermittlung;;;;;</v>
      </c>
      <c r="V2955" t="s">
        <v>34</v>
      </c>
      <c r="W2955">
        <v>2022</v>
      </c>
      <c r="Y2955" t="s">
        <v>4661</v>
      </c>
      <c r="AD2955">
        <f t="shared" si="47"/>
        <v>2954</v>
      </c>
    </row>
    <row r="2956" spans="1:30" x14ac:dyDescent="0.3">
      <c r="A2956" t="s">
        <v>29</v>
      </c>
      <c r="B2956" t="s">
        <v>4602</v>
      </c>
      <c r="E2956" t="s">
        <v>30</v>
      </c>
      <c r="F2956" t="s">
        <v>2805</v>
      </c>
      <c r="G2956" t="s">
        <v>2946</v>
      </c>
      <c r="H2956" t="s">
        <v>2915</v>
      </c>
      <c r="I2956" t="s">
        <v>79</v>
      </c>
      <c r="P2956" t="s">
        <v>44</v>
      </c>
      <c r="U2956" t="str">
        <f>CONCATENATE(Parameter[[#This Row],[Use Case 1]],";",Parameter[[#This Row],[Use Case 2]],";",Parameter[[#This Row],[Use Case 3]],";",Parameter[[#This Row],[Use Case 4]],";",Parameter[[#This Row],[Use Case 5]],";")</f>
        <v>Kostenermittlung;;;;;</v>
      </c>
      <c r="V2956" t="s">
        <v>34</v>
      </c>
      <c r="W2956">
        <v>2022</v>
      </c>
      <c r="Y2956" t="s">
        <v>4661</v>
      </c>
      <c r="AD2956">
        <f t="shared" si="47"/>
        <v>2955</v>
      </c>
    </row>
    <row r="2957" spans="1:30" x14ac:dyDescent="0.3">
      <c r="A2957" t="s">
        <v>29</v>
      </c>
      <c r="B2957" t="s">
        <v>4602</v>
      </c>
      <c r="E2957" t="s">
        <v>30</v>
      </c>
      <c r="F2957" t="s">
        <v>2805</v>
      </c>
      <c r="G2957" t="s">
        <v>2946</v>
      </c>
      <c r="H2957" t="s">
        <v>2916</v>
      </c>
      <c r="I2957" t="s">
        <v>79</v>
      </c>
      <c r="P2957" t="s">
        <v>44</v>
      </c>
      <c r="U2957" t="str">
        <f>CONCATENATE(Parameter[[#This Row],[Use Case 1]],";",Parameter[[#This Row],[Use Case 2]],";",Parameter[[#This Row],[Use Case 3]],";",Parameter[[#This Row],[Use Case 4]],";",Parameter[[#This Row],[Use Case 5]],";")</f>
        <v>Kostenermittlung;;;;;</v>
      </c>
      <c r="V2957" t="s">
        <v>34</v>
      </c>
      <c r="W2957">
        <v>2022</v>
      </c>
      <c r="Y2957" t="s">
        <v>4661</v>
      </c>
      <c r="AD2957">
        <f t="shared" si="47"/>
        <v>2956</v>
      </c>
    </row>
    <row r="2958" spans="1:30" x14ac:dyDescent="0.3">
      <c r="A2958" t="s">
        <v>29</v>
      </c>
      <c r="B2958" t="s">
        <v>4602</v>
      </c>
      <c r="E2958" t="s">
        <v>30</v>
      </c>
      <c r="F2958" t="s">
        <v>2805</v>
      </c>
      <c r="G2958" t="s">
        <v>2946</v>
      </c>
      <c r="H2958" t="s">
        <v>2917</v>
      </c>
      <c r="I2958" t="s">
        <v>79</v>
      </c>
      <c r="P2958" t="s">
        <v>44</v>
      </c>
      <c r="U2958" t="str">
        <f>CONCATENATE(Parameter[[#This Row],[Use Case 1]],";",Parameter[[#This Row],[Use Case 2]],";",Parameter[[#This Row],[Use Case 3]],";",Parameter[[#This Row],[Use Case 4]],";",Parameter[[#This Row],[Use Case 5]],";")</f>
        <v>Kostenermittlung;;;;;</v>
      </c>
      <c r="V2958" t="s">
        <v>34</v>
      </c>
      <c r="W2958">
        <v>2022</v>
      </c>
      <c r="Y2958" t="s">
        <v>4661</v>
      </c>
      <c r="AD2958">
        <f t="shared" si="47"/>
        <v>2957</v>
      </c>
    </row>
    <row r="2959" spans="1:30" x14ac:dyDescent="0.3">
      <c r="A2959" t="s">
        <v>29</v>
      </c>
      <c r="B2959" t="s">
        <v>4602</v>
      </c>
      <c r="E2959" t="s">
        <v>30</v>
      </c>
      <c r="F2959" t="s">
        <v>2805</v>
      </c>
      <c r="G2959" t="s">
        <v>2946</v>
      </c>
      <c r="H2959" t="s">
        <v>2918</v>
      </c>
      <c r="I2959" t="s">
        <v>79</v>
      </c>
      <c r="P2959" t="s">
        <v>44</v>
      </c>
      <c r="U2959" t="str">
        <f>CONCATENATE(Parameter[[#This Row],[Use Case 1]],";",Parameter[[#This Row],[Use Case 2]],";",Parameter[[#This Row],[Use Case 3]],";",Parameter[[#This Row],[Use Case 4]],";",Parameter[[#This Row],[Use Case 5]],";")</f>
        <v>Kostenermittlung;;;;;</v>
      </c>
      <c r="V2959" t="s">
        <v>34</v>
      </c>
      <c r="W2959">
        <v>2022</v>
      </c>
      <c r="Y2959" t="s">
        <v>4661</v>
      </c>
      <c r="AD2959">
        <f t="shared" si="47"/>
        <v>2958</v>
      </c>
    </row>
    <row r="2960" spans="1:30" x14ac:dyDescent="0.3">
      <c r="A2960" t="s">
        <v>29</v>
      </c>
      <c r="B2960" t="s">
        <v>4602</v>
      </c>
      <c r="E2960" t="s">
        <v>30</v>
      </c>
      <c r="F2960" t="s">
        <v>2805</v>
      </c>
      <c r="G2960" t="s">
        <v>2946</v>
      </c>
      <c r="H2960" t="s">
        <v>2919</v>
      </c>
      <c r="I2960" t="s">
        <v>79</v>
      </c>
      <c r="P2960" t="s">
        <v>44</v>
      </c>
      <c r="U2960" t="str">
        <f>CONCATENATE(Parameter[[#This Row],[Use Case 1]],";",Parameter[[#This Row],[Use Case 2]],";",Parameter[[#This Row],[Use Case 3]],";",Parameter[[#This Row],[Use Case 4]],";",Parameter[[#This Row],[Use Case 5]],";")</f>
        <v>Kostenermittlung;;;;;</v>
      </c>
      <c r="V2960" t="s">
        <v>34</v>
      </c>
      <c r="W2960">
        <v>2022</v>
      </c>
      <c r="Y2960" t="s">
        <v>4661</v>
      </c>
      <c r="AD2960">
        <f t="shared" si="47"/>
        <v>2959</v>
      </c>
    </row>
    <row r="2961" spans="1:30" x14ac:dyDescent="0.3">
      <c r="A2961" t="s">
        <v>29</v>
      </c>
      <c r="B2961" t="s">
        <v>4602</v>
      </c>
      <c r="E2961" t="s">
        <v>30</v>
      </c>
      <c r="F2961" t="s">
        <v>2805</v>
      </c>
      <c r="G2961" t="s">
        <v>2946</v>
      </c>
      <c r="H2961" t="s">
        <v>2939</v>
      </c>
      <c r="I2961" t="s">
        <v>79</v>
      </c>
      <c r="P2961" t="s">
        <v>44</v>
      </c>
      <c r="U2961" t="str">
        <f>CONCATENATE(Parameter[[#This Row],[Use Case 1]],";",Parameter[[#This Row],[Use Case 2]],";",Parameter[[#This Row],[Use Case 3]],";",Parameter[[#This Row],[Use Case 4]],";",Parameter[[#This Row],[Use Case 5]],";")</f>
        <v>Kostenermittlung;;;;;</v>
      </c>
      <c r="V2961" t="s">
        <v>34</v>
      </c>
      <c r="W2961">
        <v>2022</v>
      </c>
      <c r="Y2961" t="s">
        <v>4661</v>
      </c>
      <c r="AD2961">
        <f t="shared" si="47"/>
        <v>2960</v>
      </c>
    </row>
    <row r="2962" spans="1:30" x14ac:dyDescent="0.3">
      <c r="A2962" t="s">
        <v>29</v>
      </c>
      <c r="B2962" t="s">
        <v>4602</v>
      </c>
      <c r="E2962" t="s">
        <v>30</v>
      </c>
      <c r="F2962" t="s">
        <v>2805</v>
      </c>
      <c r="G2962" t="s">
        <v>2946</v>
      </c>
      <c r="H2962" t="s">
        <v>2921</v>
      </c>
      <c r="I2962" t="s">
        <v>79</v>
      </c>
      <c r="P2962" t="s">
        <v>44</v>
      </c>
      <c r="U2962" t="str">
        <f>CONCATENATE(Parameter[[#This Row],[Use Case 1]],";",Parameter[[#This Row],[Use Case 2]],";",Parameter[[#This Row],[Use Case 3]],";",Parameter[[#This Row],[Use Case 4]],";",Parameter[[#This Row],[Use Case 5]],";")</f>
        <v>Kostenermittlung;;;;;</v>
      </c>
      <c r="V2962" t="s">
        <v>34</v>
      </c>
      <c r="W2962">
        <v>2022</v>
      </c>
      <c r="Y2962" t="s">
        <v>4661</v>
      </c>
      <c r="AD2962">
        <f t="shared" si="47"/>
        <v>2961</v>
      </c>
    </row>
    <row r="2963" spans="1:30" x14ac:dyDescent="0.3">
      <c r="A2963" t="s">
        <v>29</v>
      </c>
      <c r="B2963" t="s">
        <v>4602</v>
      </c>
      <c r="E2963" t="s">
        <v>30</v>
      </c>
      <c r="F2963" t="s">
        <v>2805</v>
      </c>
      <c r="G2963" t="s">
        <v>2946</v>
      </c>
      <c r="H2963" t="s">
        <v>2922</v>
      </c>
      <c r="I2963" t="s">
        <v>79</v>
      </c>
      <c r="P2963" t="s">
        <v>44</v>
      </c>
      <c r="U2963" t="str">
        <f>CONCATENATE(Parameter[[#This Row],[Use Case 1]],";",Parameter[[#This Row],[Use Case 2]],";",Parameter[[#This Row],[Use Case 3]],";",Parameter[[#This Row],[Use Case 4]],";",Parameter[[#This Row],[Use Case 5]],";")</f>
        <v>Kostenermittlung;;;;;</v>
      </c>
      <c r="V2963" t="s">
        <v>34</v>
      </c>
      <c r="W2963">
        <v>2022</v>
      </c>
      <c r="Y2963" t="s">
        <v>4661</v>
      </c>
      <c r="AD2963">
        <f t="shared" si="47"/>
        <v>2962</v>
      </c>
    </row>
    <row r="2964" spans="1:30" x14ac:dyDescent="0.3">
      <c r="A2964" t="s">
        <v>29</v>
      </c>
      <c r="B2964" t="s">
        <v>4602</v>
      </c>
      <c r="E2964" t="s">
        <v>30</v>
      </c>
      <c r="F2964" t="s">
        <v>2805</v>
      </c>
      <c r="G2964" t="s">
        <v>2946</v>
      </c>
      <c r="H2964" t="s">
        <v>2923</v>
      </c>
      <c r="I2964" t="s">
        <v>79</v>
      </c>
      <c r="P2964" t="s">
        <v>44</v>
      </c>
      <c r="U2964" t="str">
        <f>CONCATENATE(Parameter[[#This Row],[Use Case 1]],";",Parameter[[#This Row],[Use Case 2]],";",Parameter[[#This Row],[Use Case 3]],";",Parameter[[#This Row],[Use Case 4]],";",Parameter[[#This Row],[Use Case 5]],";")</f>
        <v>Kostenermittlung;;;;;</v>
      </c>
      <c r="V2964" t="s">
        <v>34</v>
      </c>
      <c r="W2964">
        <v>2022</v>
      </c>
      <c r="Y2964" t="s">
        <v>4661</v>
      </c>
      <c r="AD2964">
        <f t="shared" si="47"/>
        <v>2963</v>
      </c>
    </row>
    <row r="2965" spans="1:30" x14ac:dyDescent="0.3">
      <c r="A2965" t="s">
        <v>29</v>
      </c>
      <c r="B2965" t="s">
        <v>4602</v>
      </c>
      <c r="E2965" t="s">
        <v>30</v>
      </c>
      <c r="F2965" t="s">
        <v>2805</v>
      </c>
      <c r="G2965" t="s">
        <v>2946</v>
      </c>
      <c r="H2965" t="s">
        <v>2924</v>
      </c>
      <c r="I2965" t="s">
        <v>79</v>
      </c>
      <c r="P2965" t="s">
        <v>44</v>
      </c>
      <c r="U2965" t="str">
        <f>CONCATENATE(Parameter[[#This Row],[Use Case 1]],";",Parameter[[#This Row],[Use Case 2]],";",Parameter[[#This Row],[Use Case 3]],";",Parameter[[#This Row],[Use Case 4]],";",Parameter[[#This Row],[Use Case 5]],";")</f>
        <v>Kostenermittlung;;;;;</v>
      </c>
      <c r="V2965" t="s">
        <v>34</v>
      </c>
      <c r="W2965">
        <v>2022</v>
      </c>
      <c r="Y2965" t="s">
        <v>4661</v>
      </c>
      <c r="AD2965">
        <f t="shared" si="47"/>
        <v>2964</v>
      </c>
    </row>
    <row r="2966" spans="1:30" x14ac:dyDescent="0.3">
      <c r="A2966" t="s">
        <v>29</v>
      </c>
      <c r="B2966" t="s">
        <v>4602</v>
      </c>
      <c r="E2966" t="s">
        <v>30</v>
      </c>
      <c r="F2966" t="s">
        <v>2805</v>
      </c>
      <c r="G2966" t="s">
        <v>2946</v>
      </c>
      <c r="H2966" t="s">
        <v>2925</v>
      </c>
      <c r="I2966" t="s">
        <v>79</v>
      </c>
      <c r="P2966" t="s">
        <v>44</v>
      </c>
      <c r="U2966" t="str">
        <f>CONCATENATE(Parameter[[#This Row],[Use Case 1]],";",Parameter[[#This Row],[Use Case 2]],";",Parameter[[#This Row],[Use Case 3]],";",Parameter[[#This Row],[Use Case 4]],";",Parameter[[#This Row],[Use Case 5]],";")</f>
        <v>Kostenermittlung;;;;;</v>
      </c>
      <c r="V2966" t="s">
        <v>34</v>
      </c>
      <c r="W2966">
        <v>2022</v>
      </c>
      <c r="Y2966" t="s">
        <v>4661</v>
      </c>
      <c r="AD2966">
        <f t="shared" si="47"/>
        <v>2965</v>
      </c>
    </row>
    <row r="2967" spans="1:30" x14ac:dyDescent="0.3">
      <c r="A2967" t="s">
        <v>29</v>
      </c>
      <c r="B2967" t="s">
        <v>4602</v>
      </c>
      <c r="E2967" t="s">
        <v>30</v>
      </c>
      <c r="F2967" t="s">
        <v>2805</v>
      </c>
      <c r="G2967" t="s">
        <v>2946</v>
      </c>
      <c r="H2967" t="s">
        <v>2926</v>
      </c>
      <c r="I2967" t="s">
        <v>79</v>
      </c>
      <c r="P2967" t="s">
        <v>44</v>
      </c>
      <c r="U2967" t="str">
        <f>CONCATENATE(Parameter[[#This Row],[Use Case 1]],";",Parameter[[#This Row],[Use Case 2]],";",Parameter[[#This Row],[Use Case 3]],";",Parameter[[#This Row],[Use Case 4]],";",Parameter[[#This Row],[Use Case 5]],";")</f>
        <v>Kostenermittlung;;;;;</v>
      </c>
      <c r="V2967" t="s">
        <v>34</v>
      </c>
      <c r="W2967">
        <v>2022</v>
      </c>
      <c r="Y2967" t="s">
        <v>4661</v>
      </c>
      <c r="AD2967">
        <f t="shared" si="47"/>
        <v>2966</v>
      </c>
    </row>
    <row r="2968" spans="1:30" x14ac:dyDescent="0.3">
      <c r="A2968" t="s">
        <v>29</v>
      </c>
      <c r="B2968" t="s">
        <v>4602</v>
      </c>
      <c r="E2968" t="s">
        <v>30</v>
      </c>
      <c r="F2968" t="s">
        <v>2805</v>
      </c>
      <c r="G2968" t="s">
        <v>2946</v>
      </c>
      <c r="H2968" t="s">
        <v>3040</v>
      </c>
      <c r="I2968" t="s">
        <v>79</v>
      </c>
      <c r="P2968" t="s">
        <v>44</v>
      </c>
      <c r="U2968" t="str">
        <f>CONCATENATE(Parameter[[#This Row],[Use Case 1]],";",Parameter[[#This Row],[Use Case 2]],";",Parameter[[#This Row],[Use Case 3]],";",Parameter[[#This Row],[Use Case 4]],";",Parameter[[#This Row],[Use Case 5]],";")</f>
        <v>Kostenermittlung;;;;;</v>
      </c>
      <c r="V2968" t="s">
        <v>34</v>
      </c>
      <c r="W2968">
        <v>2022</v>
      </c>
      <c r="Y2968" t="s">
        <v>4661</v>
      </c>
      <c r="AD2968">
        <f t="shared" si="47"/>
        <v>2967</v>
      </c>
    </row>
    <row r="2969" spans="1:30" x14ac:dyDescent="0.3">
      <c r="A2969" t="s">
        <v>29</v>
      </c>
      <c r="B2969" t="s">
        <v>4602</v>
      </c>
      <c r="E2969" t="s">
        <v>30</v>
      </c>
      <c r="F2969" t="s">
        <v>2805</v>
      </c>
      <c r="G2969" t="s">
        <v>2946</v>
      </c>
      <c r="H2969" t="s">
        <v>114</v>
      </c>
      <c r="I2969" t="s">
        <v>79</v>
      </c>
      <c r="P2969" t="s">
        <v>44</v>
      </c>
      <c r="U2969" t="str">
        <f>CONCATENATE(Parameter[[#This Row],[Use Case 1]],";",Parameter[[#This Row],[Use Case 2]],";",Parameter[[#This Row],[Use Case 3]],";",Parameter[[#This Row],[Use Case 4]],";",Parameter[[#This Row],[Use Case 5]],";")</f>
        <v>Kostenermittlung;;;;;</v>
      </c>
      <c r="V2969" t="s">
        <v>34</v>
      </c>
      <c r="W2969">
        <v>2022</v>
      </c>
      <c r="Y2969" t="s">
        <v>4661</v>
      </c>
      <c r="AD2969">
        <f t="shared" si="47"/>
        <v>2968</v>
      </c>
    </row>
    <row r="2970" spans="1:30" x14ac:dyDescent="0.3">
      <c r="A2970" s="3" t="s">
        <v>29</v>
      </c>
      <c r="B2970" s="3" t="s">
        <v>4602</v>
      </c>
      <c r="C2970" s="3"/>
      <c r="D2970" s="3"/>
      <c r="E2970" s="3" t="s">
        <v>30</v>
      </c>
      <c r="F2970" s="3" t="s">
        <v>2949</v>
      </c>
      <c r="G2970" s="3"/>
      <c r="H2970" s="3"/>
      <c r="I2970" s="3" t="s">
        <v>32</v>
      </c>
      <c r="J2970" s="3" t="s">
        <v>2949</v>
      </c>
      <c r="K2970" s="3"/>
      <c r="L2970" s="3"/>
      <c r="M2970" s="3" t="s">
        <v>3574</v>
      </c>
      <c r="N2970" s="3"/>
      <c r="O2970" s="3"/>
      <c r="P2970" s="3" t="s">
        <v>4477</v>
      </c>
      <c r="Q2970" s="3" t="s">
        <v>44</v>
      </c>
      <c r="R2970" s="3"/>
      <c r="S2970" s="3"/>
      <c r="T2970" s="3"/>
      <c r="U2970" s="3" t="str">
        <f>CONCATENATE(Parameter[[#This Row],[Use Case 1]],";",Parameter[[#This Row],[Use Case 2]],";",Parameter[[#This Row],[Use Case 3]],";",Parameter[[#This Row],[Use Case 4]],";",Parameter[[#This Row],[Use Case 5]],";")</f>
        <v>Planung Baustoffe;Kostenermittlung;;;;</v>
      </c>
      <c r="V2970" s="3" t="s">
        <v>34</v>
      </c>
      <c r="W2970" s="3">
        <v>2022</v>
      </c>
      <c r="X2970" s="3"/>
      <c r="Y2970" s="3" t="s">
        <v>4661</v>
      </c>
      <c r="Z2970" s="3" t="s">
        <v>2949</v>
      </c>
      <c r="AA2970" s="3" t="s">
        <v>4321</v>
      </c>
      <c r="AB2970" s="3"/>
      <c r="AC2970" s="3"/>
      <c r="AD2970" s="3">
        <f t="shared" si="47"/>
        <v>2969</v>
      </c>
    </row>
    <row r="2971" spans="1:30" x14ac:dyDescent="0.3">
      <c r="A2971" t="s">
        <v>29</v>
      </c>
      <c r="B2971" t="s">
        <v>4602</v>
      </c>
      <c r="E2971" t="s">
        <v>30</v>
      </c>
      <c r="F2971" t="s">
        <v>2949</v>
      </c>
      <c r="G2971" t="s">
        <v>2950</v>
      </c>
      <c r="H2971"/>
      <c r="I2971" t="s">
        <v>37</v>
      </c>
      <c r="J2971" t="s">
        <v>2952</v>
      </c>
      <c r="K2971" t="s">
        <v>74</v>
      </c>
      <c r="L2971" t="s">
        <v>2951</v>
      </c>
      <c r="M2971" t="s">
        <v>41</v>
      </c>
      <c r="N2971" t="s">
        <v>55</v>
      </c>
      <c r="O2971" t="s">
        <v>43</v>
      </c>
      <c r="P2971" t="s">
        <v>44</v>
      </c>
      <c r="U2971" t="str">
        <f>CONCATENATE(Parameter[[#This Row],[Use Case 1]],";",Parameter[[#This Row],[Use Case 2]],";",Parameter[[#This Row],[Use Case 3]],";",Parameter[[#This Row],[Use Case 4]],";",Parameter[[#This Row],[Use Case 5]],";")</f>
        <v>Kostenermittlung;;;;;</v>
      </c>
      <c r="V2971" t="s">
        <v>34</v>
      </c>
      <c r="W2971">
        <v>2022</v>
      </c>
      <c r="Y2971" t="s">
        <v>4661</v>
      </c>
      <c r="Z2971" t="s">
        <v>2953</v>
      </c>
      <c r="AB2971" t="s">
        <v>4436</v>
      </c>
      <c r="AC2971" t="s">
        <v>4331</v>
      </c>
      <c r="AD2971">
        <f t="shared" si="47"/>
        <v>2970</v>
      </c>
    </row>
    <row r="2972" spans="1:30" x14ac:dyDescent="0.3">
      <c r="A2972" t="s">
        <v>29</v>
      </c>
      <c r="B2972" t="s">
        <v>4602</v>
      </c>
      <c r="E2972" t="s">
        <v>30</v>
      </c>
      <c r="F2972" t="s">
        <v>2949</v>
      </c>
      <c r="G2972" t="s">
        <v>2950</v>
      </c>
      <c r="H2972" t="s">
        <v>115</v>
      </c>
      <c r="I2972" t="s">
        <v>79</v>
      </c>
      <c r="P2972" t="s">
        <v>44</v>
      </c>
      <c r="U2972" t="str">
        <f>CONCATENATE(Parameter[[#This Row],[Use Case 1]],";",Parameter[[#This Row],[Use Case 2]],";",Parameter[[#This Row],[Use Case 3]],";",Parameter[[#This Row],[Use Case 4]],";",Parameter[[#This Row],[Use Case 5]],";")</f>
        <v>Kostenermittlung;;;;;</v>
      </c>
      <c r="V2972" t="s">
        <v>34</v>
      </c>
      <c r="W2972">
        <v>2022</v>
      </c>
      <c r="Y2972" t="s">
        <v>4661</v>
      </c>
      <c r="AD2972">
        <f t="shared" si="47"/>
        <v>2971</v>
      </c>
    </row>
    <row r="2973" spans="1:30" x14ac:dyDescent="0.3">
      <c r="A2973" t="s">
        <v>29</v>
      </c>
      <c r="B2973" t="s">
        <v>4602</v>
      </c>
      <c r="E2973" t="s">
        <v>30</v>
      </c>
      <c r="F2973" t="s">
        <v>2949</v>
      </c>
      <c r="G2973" t="s">
        <v>2950</v>
      </c>
      <c r="H2973" t="s">
        <v>1686</v>
      </c>
      <c r="I2973" t="s">
        <v>79</v>
      </c>
      <c r="P2973" t="s">
        <v>44</v>
      </c>
      <c r="U2973" t="str">
        <f>CONCATENATE(Parameter[[#This Row],[Use Case 1]],";",Parameter[[#This Row],[Use Case 2]],";",Parameter[[#This Row],[Use Case 3]],";",Parameter[[#This Row],[Use Case 4]],";",Parameter[[#This Row],[Use Case 5]],";")</f>
        <v>Kostenermittlung;;;;;</v>
      </c>
      <c r="V2973" t="s">
        <v>34</v>
      </c>
      <c r="W2973">
        <v>2022</v>
      </c>
      <c r="Y2973" t="s">
        <v>4661</v>
      </c>
      <c r="AD2973">
        <f t="shared" si="47"/>
        <v>2972</v>
      </c>
    </row>
    <row r="2974" spans="1:30" x14ac:dyDescent="0.3">
      <c r="A2974" t="s">
        <v>29</v>
      </c>
      <c r="B2974" t="s">
        <v>4602</v>
      </c>
      <c r="E2974" t="s">
        <v>30</v>
      </c>
      <c r="F2974" t="s">
        <v>2949</v>
      </c>
      <c r="G2974" t="s">
        <v>2950</v>
      </c>
      <c r="H2974" t="s">
        <v>2954</v>
      </c>
      <c r="I2974" t="s">
        <v>79</v>
      </c>
      <c r="P2974" t="s">
        <v>44</v>
      </c>
      <c r="U2974" t="str">
        <f>CONCATENATE(Parameter[[#This Row],[Use Case 1]],";",Parameter[[#This Row],[Use Case 2]],";",Parameter[[#This Row],[Use Case 3]],";",Parameter[[#This Row],[Use Case 4]],";",Parameter[[#This Row],[Use Case 5]],";")</f>
        <v>Kostenermittlung;;;;;</v>
      </c>
      <c r="V2974" t="s">
        <v>34</v>
      </c>
      <c r="W2974">
        <v>2022</v>
      </c>
      <c r="Y2974" t="s">
        <v>4661</v>
      </c>
      <c r="AD2974">
        <f t="shared" si="47"/>
        <v>2973</v>
      </c>
    </row>
    <row r="2975" spans="1:30" x14ac:dyDescent="0.3">
      <c r="A2975" t="s">
        <v>29</v>
      </c>
      <c r="B2975" t="s">
        <v>4602</v>
      </c>
      <c r="E2975" t="s">
        <v>30</v>
      </c>
      <c r="F2975" t="s">
        <v>2949</v>
      </c>
      <c r="G2975" t="s">
        <v>2950</v>
      </c>
      <c r="H2975" t="s">
        <v>2955</v>
      </c>
      <c r="I2975" t="s">
        <v>79</v>
      </c>
      <c r="P2975" t="s">
        <v>44</v>
      </c>
      <c r="U2975" t="str">
        <f>CONCATENATE(Parameter[[#This Row],[Use Case 1]],";",Parameter[[#This Row],[Use Case 2]],";",Parameter[[#This Row],[Use Case 3]],";",Parameter[[#This Row],[Use Case 4]],";",Parameter[[#This Row],[Use Case 5]],";")</f>
        <v>Kostenermittlung;;;;;</v>
      </c>
      <c r="V2975" t="s">
        <v>34</v>
      </c>
      <c r="W2975">
        <v>2022</v>
      </c>
      <c r="Y2975" t="s">
        <v>4661</v>
      </c>
      <c r="AD2975">
        <f t="shared" si="47"/>
        <v>2974</v>
      </c>
    </row>
    <row r="2976" spans="1:30" x14ac:dyDescent="0.3">
      <c r="A2976" t="s">
        <v>29</v>
      </c>
      <c r="B2976" t="s">
        <v>4602</v>
      </c>
      <c r="E2976" t="s">
        <v>30</v>
      </c>
      <c r="F2976" t="s">
        <v>2949</v>
      </c>
      <c r="G2976" t="s">
        <v>2950</v>
      </c>
      <c r="H2976" t="s">
        <v>2956</v>
      </c>
      <c r="I2976" t="s">
        <v>79</v>
      </c>
      <c r="P2976" t="s">
        <v>44</v>
      </c>
      <c r="U2976" t="str">
        <f>CONCATENATE(Parameter[[#This Row],[Use Case 1]],";",Parameter[[#This Row],[Use Case 2]],";",Parameter[[#This Row],[Use Case 3]],";",Parameter[[#This Row],[Use Case 4]],";",Parameter[[#This Row],[Use Case 5]],";")</f>
        <v>Kostenermittlung;;;;;</v>
      </c>
      <c r="V2976" t="s">
        <v>34</v>
      </c>
      <c r="W2976">
        <v>2022</v>
      </c>
      <c r="Y2976" t="s">
        <v>4661</v>
      </c>
      <c r="AD2976">
        <f t="shared" si="47"/>
        <v>2975</v>
      </c>
    </row>
    <row r="2977" spans="1:30" x14ac:dyDescent="0.3">
      <c r="A2977" t="s">
        <v>29</v>
      </c>
      <c r="B2977" t="s">
        <v>4602</v>
      </c>
      <c r="E2977" t="s">
        <v>30</v>
      </c>
      <c r="F2977" t="s">
        <v>2949</v>
      </c>
      <c r="G2977" t="s">
        <v>2950</v>
      </c>
      <c r="H2977" t="s">
        <v>2957</v>
      </c>
      <c r="I2977" t="s">
        <v>79</v>
      </c>
      <c r="P2977" t="s">
        <v>44</v>
      </c>
      <c r="U2977" t="str">
        <f>CONCATENATE(Parameter[[#This Row],[Use Case 1]],";",Parameter[[#This Row],[Use Case 2]],";",Parameter[[#This Row],[Use Case 3]],";",Parameter[[#This Row],[Use Case 4]],";",Parameter[[#This Row],[Use Case 5]],";")</f>
        <v>Kostenermittlung;;;;;</v>
      </c>
      <c r="V2977" t="s">
        <v>34</v>
      </c>
      <c r="W2977">
        <v>2022</v>
      </c>
      <c r="Y2977" t="s">
        <v>4661</v>
      </c>
      <c r="AD2977">
        <f t="shared" si="47"/>
        <v>2976</v>
      </c>
    </row>
    <row r="2978" spans="1:30" x14ac:dyDescent="0.3">
      <c r="A2978" t="s">
        <v>29</v>
      </c>
      <c r="B2978" t="s">
        <v>4602</v>
      </c>
      <c r="E2978" t="s">
        <v>30</v>
      </c>
      <c r="F2978" t="s">
        <v>2949</v>
      </c>
      <c r="G2978" t="s">
        <v>2950</v>
      </c>
      <c r="H2978" t="s">
        <v>2958</v>
      </c>
      <c r="I2978" t="s">
        <v>79</v>
      </c>
      <c r="P2978" t="s">
        <v>44</v>
      </c>
      <c r="U2978" t="str">
        <f>CONCATENATE(Parameter[[#This Row],[Use Case 1]],";",Parameter[[#This Row],[Use Case 2]],";",Parameter[[#This Row],[Use Case 3]],";",Parameter[[#This Row],[Use Case 4]],";",Parameter[[#This Row],[Use Case 5]],";")</f>
        <v>Kostenermittlung;;;;;</v>
      </c>
      <c r="V2978" t="s">
        <v>34</v>
      </c>
      <c r="W2978">
        <v>2022</v>
      </c>
      <c r="Y2978" t="s">
        <v>4661</v>
      </c>
      <c r="AD2978">
        <f t="shared" si="47"/>
        <v>2977</v>
      </c>
    </row>
    <row r="2979" spans="1:30" x14ac:dyDescent="0.3">
      <c r="A2979" t="s">
        <v>29</v>
      </c>
      <c r="B2979" t="s">
        <v>4602</v>
      </c>
      <c r="E2979" t="s">
        <v>30</v>
      </c>
      <c r="F2979" t="s">
        <v>2949</v>
      </c>
      <c r="G2979" t="s">
        <v>2950</v>
      </c>
      <c r="H2979" t="s">
        <v>2959</v>
      </c>
      <c r="I2979" t="s">
        <v>79</v>
      </c>
      <c r="P2979" t="s">
        <v>44</v>
      </c>
      <c r="U2979" t="str">
        <f>CONCATENATE(Parameter[[#This Row],[Use Case 1]],";",Parameter[[#This Row],[Use Case 2]],";",Parameter[[#This Row],[Use Case 3]],";",Parameter[[#This Row],[Use Case 4]],";",Parameter[[#This Row],[Use Case 5]],";")</f>
        <v>Kostenermittlung;;;;;</v>
      </c>
      <c r="V2979" t="s">
        <v>34</v>
      </c>
      <c r="W2979">
        <v>2022</v>
      </c>
      <c r="Y2979" t="s">
        <v>4661</v>
      </c>
      <c r="AD2979">
        <f t="shared" si="47"/>
        <v>2978</v>
      </c>
    </row>
    <row r="2980" spans="1:30" x14ac:dyDescent="0.3">
      <c r="A2980" t="s">
        <v>29</v>
      </c>
      <c r="B2980" t="s">
        <v>4602</v>
      </c>
      <c r="E2980" t="s">
        <v>30</v>
      </c>
      <c r="F2980" t="s">
        <v>2949</v>
      </c>
      <c r="G2980" t="s">
        <v>2950</v>
      </c>
      <c r="H2980" t="s">
        <v>3040</v>
      </c>
      <c r="I2980" t="s">
        <v>79</v>
      </c>
      <c r="P2980" t="s">
        <v>44</v>
      </c>
      <c r="U2980" t="str">
        <f>CONCATENATE(Parameter[[#This Row],[Use Case 1]],";",Parameter[[#This Row],[Use Case 2]],";",Parameter[[#This Row],[Use Case 3]],";",Parameter[[#This Row],[Use Case 4]],";",Parameter[[#This Row],[Use Case 5]],";")</f>
        <v>Kostenermittlung;;;;;</v>
      </c>
      <c r="V2980" t="s">
        <v>34</v>
      </c>
      <c r="W2980">
        <v>2022</v>
      </c>
      <c r="Y2980" t="s">
        <v>4661</v>
      </c>
      <c r="AD2980">
        <f t="shared" si="47"/>
        <v>2979</v>
      </c>
    </row>
    <row r="2981" spans="1:30" x14ac:dyDescent="0.3">
      <c r="A2981" t="s">
        <v>29</v>
      </c>
      <c r="B2981" t="s">
        <v>4602</v>
      </c>
      <c r="E2981" t="s">
        <v>30</v>
      </c>
      <c r="F2981" t="s">
        <v>2949</v>
      </c>
      <c r="G2981" t="s">
        <v>2950</v>
      </c>
      <c r="H2981" t="s">
        <v>114</v>
      </c>
      <c r="I2981" t="s">
        <v>79</v>
      </c>
      <c r="P2981" t="s">
        <v>44</v>
      </c>
      <c r="U2981" t="str">
        <f>CONCATENATE(Parameter[[#This Row],[Use Case 1]],";",Parameter[[#This Row],[Use Case 2]],";",Parameter[[#This Row],[Use Case 3]],";",Parameter[[#This Row],[Use Case 4]],";",Parameter[[#This Row],[Use Case 5]],";")</f>
        <v>Kostenermittlung;;;;;</v>
      </c>
      <c r="V2981" t="s">
        <v>34</v>
      </c>
      <c r="W2981">
        <v>2022</v>
      </c>
      <c r="Y2981" t="s">
        <v>4661</v>
      </c>
      <c r="AD2981">
        <f t="shared" si="47"/>
        <v>2980</v>
      </c>
    </row>
    <row r="2982" spans="1:30" x14ac:dyDescent="0.3">
      <c r="A2982" t="s">
        <v>29</v>
      </c>
      <c r="B2982" t="s">
        <v>4602</v>
      </c>
      <c r="E2982" t="s">
        <v>30</v>
      </c>
      <c r="F2982" t="s">
        <v>2949</v>
      </c>
      <c r="G2982" t="s">
        <v>2960</v>
      </c>
      <c r="H2982"/>
      <c r="I2982" t="s">
        <v>37</v>
      </c>
      <c r="J2982" t="s">
        <v>2962</v>
      </c>
      <c r="K2982" t="s">
        <v>74</v>
      </c>
      <c r="L2982" t="s">
        <v>2961</v>
      </c>
      <c r="M2982" t="s">
        <v>41</v>
      </c>
      <c r="N2982" t="s">
        <v>55</v>
      </c>
      <c r="O2982" t="s">
        <v>43</v>
      </c>
      <c r="P2982" t="s">
        <v>44</v>
      </c>
      <c r="U2982" t="str">
        <f>CONCATENATE(Parameter[[#This Row],[Use Case 1]],";",Parameter[[#This Row],[Use Case 2]],";",Parameter[[#This Row],[Use Case 3]],";",Parameter[[#This Row],[Use Case 4]],";",Parameter[[#This Row],[Use Case 5]],";")</f>
        <v>Kostenermittlung;;;;;</v>
      </c>
      <c r="V2982" t="s">
        <v>34</v>
      </c>
      <c r="W2982">
        <v>2022</v>
      </c>
      <c r="Y2982" t="s">
        <v>4661</v>
      </c>
      <c r="Z2982" t="s">
        <v>2963</v>
      </c>
      <c r="AD2982">
        <f t="shared" si="47"/>
        <v>2981</v>
      </c>
    </row>
    <row r="2983" spans="1:30" x14ac:dyDescent="0.3">
      <c r="A2983" t="s">
        <v>29</v>
      </c>
      <c r="B2983" t="s">
        <v>4602</v>
      </c>
      <c r="E2983" t="s">
        <v>30</v>
      </c>
      <c r="F2983" t="s">
        <v>2949</v>
      </c>
      <c r="G2983" t="s">
        <v>2960</v>
      </c>
      <c r="H2983" t="s">
        <v>115</v>
      </c>
      <c r="I2983" t="s">
        <v>79</v>
      </c>
      <c r="P2983" t="s">
        <v>44</v>
      </c>
      <c r="U2983" t="str">
        <f>CONCATENATE(Parameter[[#This Row],[Use Case 1]],";",Parameter[[#This Row],[Use Case 2]],";",Parameter[[#This Row],[Use Case 3]],";",Parameter[[#This Row],[Use Case 4]],";",Parameter[[#This Row],[Use Case 5]],";")</f>
        <v>Kostenermittlung;;;;;</v>
      </c>
      <c r="V2983" t="s">
        <v>34</v>
      </c>
      <c r="W2983">
        <v>2022</v>
      </c>
      <c r="Y2983" t="s">
        <v>4661</v>
      </c>
      <c r="AD2983">
        <f t="shared" si="47"/>
        <v>2982</v>
      </c>
    </row>
    <row r="2984" spans="1:30" x14ac:dyDescent="0.3">
      <c r="A2984" t="s">
        <v>29</v>
      </c>
      <c r="B2984" t="s">
        <v>4602</v>
      </c>
      <c r="E2984" t="s">
        <v>30</v>
      </c>
      <c r="F2984" t="s">
        <v>2949</v>
      </c>
      <c r="G2984" t="s">
        <v>2960</v>
      </c>
      <c r="H2984" t="s">
        <v>1686</v>
      </c>
      <c r="I2984" t="s">
        <v>79</v>
      </c>
      <c r="P2984" t="s">
        <v>44</v>
      </c>
      <c r="U2984" t="str">
        <f>CONCATENATE(Parameter[[#This Row],[Use Case 1]],";",Parameter[[#This Row],[Use Case 2]],";",Parameter[[#This Row],[Use Case 3]],";",Parameter[[#This Row],[Use Case 4]],";",Parameter[[#This Row],[Use Case 5]],";")</f>
        <v>Kostenermittlung;;;;;</v>
      </c>
      <c r="V2984" t="s">
        <v>34</v>
      </c>
      <c r="W2984">
        <v>2022</v>
      </c>
      <c r="Y2984" t="s">
        <v>4661</v>
      </c>
      <c r="AD2984">
        <f t="shared" si="47"/>
        <v>2983</v>
      </c>
    </row>
    <row r="2985" spans="1:30" x14ac:dyDescent="0.3">
      <c r="A2985" t="s">
        <v>29</v>
      </c>
      <c r="B2985" t="s">
        <v>4602</v>
      </c>
      <c r="E2985" t="s">
        <v>30</v>
      </c>
      <c r="F2985" t="s">
        <v>2949</v>
      </c>
      <c r="G2985" t="s">
        <v>2960</v>
      </c>
      <c r="H2985" t="s">
        <v>2964</v>
      </c>
      <c r="I2985" t="s">
        <v>79</v>
      </c>
      <c r="P2985" t="s">
        <v>44</v>
      </c>
      <c r="U2985" t="str">
        <f>CONCATENATE(Parameter[[#This Row],[Use Case 1]],";",Parameter[[#This Row],[Use Case 2]],";",Parameter[[#This Row],[Use Case 3]],";",Parameter[[#This Row],[Use Case 4]],";",Parameter[[#This Row],[Use Case 5]],";")</f>
        <v>Kostenermittlung;;;;;</v>
      </c>
      <c r="V2985" t="s">
        <v>34</v>
      </c>
      <c r="W2985">
        <v>2022</v>
      </c>
      <c r="Y2985" t="s">
        <v>4661</v>
      </c>
      <c r="AD2985">
        <f t="shared" si="47"/>
        <v>2984</v>
      </c>
    </row>
    <row r="2986" spans="1:30" x14ac:dyDescent="0.3">
      <c r="A2986" t="s">
        <v>29</v>
      </c>
      <c r="B2986" t="s">
        <v>4602</v>
      </c>
      <c r="E2986" t="s">
        <v>30</v>
      </c>
      <c r="F2986" t="s">
        <v>2949</v>
      </c>
      <c r="G2986" t="s">
        <v>2960</v>
      </c>
      <c r="H2986" t="s">
        <v>2965</v>
      </c>
      <c r="I2986" t="s">
        <v>79</v>
      </c>
      <c r="P2986" t="s">
        <v>44</v>
      </c>
      <c r="U2986" t="str">
        <f>CONCATENATE(Parameter[[#This Row],[Use Case 1]],";",Parameter[[#This Row],[Use Case 2]],";",Parameter[[#This Row],[Use Case 3]],";",Parameter[[#This Row],[Use Case 4]],";",Parameter[[#This Row],[Use Case 5]],";")</f>
        <v>Kostenermittlung;;;;;</v>
      </c>
      <c r="V2986" t="s">
        <v>34</v>
      </c>
      <c r="W2986">
        <v>2022</v>
      </c>
      <c r="Y2986" t="s">
        <v>4661</v>
      </c>
      <c r="AD2986">
        <f t="shared" si="47"/>
        <v>2985</v>
      </c>
    </row>
    <row r="2987" spans="1:30" x14ac:dyDescent="0.3">
      <c r="A2987" t="s">
        <v>29</v>
      </c>
      <c r="B2987" t="s">
        <v>4602</v>
      </c>
      <c r="E2987" t="s">
        <v>30</v>
      </c>
      <c r="F2987" t="s">
        <v>2949</v>
      </c>
      <c r="G2987" t="s">
        <v>2960</v>
      </c>
      <c r="H2987" t="s">
        <v>2966</v>
      </c>
      <c r="I2987" t="s">
        <v>79</v>
      </c>
      <c r="P2987" t="s">
        <v>44</v>
      </c>
      <c r="U2987" t="str">
        <f>CONCATENATE(Parameter[[#This Row],[Use Case 1]],";",Parameter[[#This Row],[Use Case 2]],";",Parameter[[#This Row],[Use Case 3]],";",Parameter[[#This Row],[Use Case 4]],";",Parameter[[#This Row],[Use Case 5]],";")</f>
        <v>Kostenermittlung;;;;;</v>
      </c>
      <c r="V2987" t="s">
        <v>34</v>
      </c>
      <c r="W2987">
        <v>2022</v>
      </c>
      <c r="Y2987" t="s">
        <v>4661</v>
      </c>
      <c r="AD2987">
        <f t="shared" si="47"/>
        <v>2986</v>
      </c>
    </row>
    <row r="2988" spans="1:30" x14ac:dyDescent="0.3">
      <c r="A2988" t="s">
        <v>29</v>
      </c>
      <c r="B2988" t="s">
        <v>4602</v>
      </c>
      <c r="E2988" t="s">
        <v>30</v>
      </c>
      <c r="F2988" t="s">
        <v>2949</v>
      </c>
      <c r="G2988" t="s">
        <v>2960</v>
      </c>
      <c r="H2988" t="s">
        <v>2967</v>
      </c>
      <c r="I2988" t="s">
        <v>79</v>
      </c>
      <c r="P2988" t="s">
        <v>44</v>
      </c>
      <c r="U2988" t="str">
        <f>CONCATENATE(Parameter[[#This Row],[Use Case 1]],";",Parameter[[#This Row],[Use Case 2]],";",Parameter[[#This Row],[Use Case 3]],";",Parameter[[#This Row],[Use Case 4]],";",Parameter[[#This Row],[Use Case 5]],";")</f>
        <v>Kostenermittlung;;;;;</v>
      </c>
      <c r="V2988" t="s">
        <v>34</v>
      </c>
      <c r="W2988">
        <v>2022</v>
      </c>
      <c r="Y2988" t="s">
        <v>4661</v>
      </c>
      <c r="AD2988">
        <f t="shared" si="47"/>
        <v>2987</v>
      </c>
    </row>
    <row r="2989" spans="1:30" x14ac:dyDescent="0.3">
      <c r="A2989" t="s">
        <v>29</v>
      </c>
      <c r="B2989" t="s">
        <v>4602</v>
      </c>
      <c r="E2989" t="s">
        <v>30</v>
      </c>
      <c r="F2989" t="s">
        <v>2949</v>
      </c>
      <c r="G2989" t="s">
        <v>2960</v>
      </c>
      <c r="H2989" t="s">
        <v>3040</v>
      </c>
      <c r="I2989" t="s">
        <v>79</v>
      </c>
      <c r="P2989" t="s">
        <v>44</v>
      </c>
      <c r="U2989" t="str">
        <f>CONCATENATE(Parameter[[#This Row],[Use Case 1]],";",Parameter[[#This Row],[Use Case 2]],";",Parameter[[#This Row],[Use Case 3]],";",Parameter[[#This Row],[Use Case 4]],";",Parameter[[#This Row],[Use Case 5]],";")</f>
        <v>Kostenermittlung;;;;;</v>
      </c>
      <c r="V2989" t="s">
        <v>34</v>
      </c>
      <c r="W2989">
        <v>2022</v>
      </c>
      <c r="Y2989" t="s">
        <v>4661</v>
      </c>
      <c r="AD2989">
        <f t="shared" si="47"/>
        <v>2988</v>
      </c>
    </row>
    <row r="2990" spans="1:30" x14ac:dyDescent="0.3">
      <c r="A2990" t="s">
        <v>29</v>
      </c>
      <c r="B2990" t="s">
        <v>4602</v>
      </c>
      <c r="E2990" t="s">
        <v>30</v>
      </c>
      <c r="F2990" t="s">
        <v>2949</v>
      </c>
      <c r="G2990" t="s">
        <v>2960</v>
      </c>
      <c r="H2990" t="s">
        <v>114</v>
      </c>
      <c r="I2990" t="s">
        <v>79</v>
      </c>
      <c r="P2990" t="s">
        <v>44</v>
      </c>
      <c r="U2990" t="str">
        <f>CONCATENATE(Parameter[[#This Row],[Use Case 1]],";",Parameter[[#This Row],[Use Case 2]],";",Parameter[[#This Row],[Use Case 3]],";",Parameter[[#This Row],[Use Case 4]],";",Parameter[[#This Row],[Use Case 5]],";")</f>
        <v>Kostenermittlung;;;;;</v>
      </c>
      <c r="V2990" t="s">
        <v>34</v>
      </c>
      <c r="W2990">
        <v>2022</v>
      </c>
      <c r="Y2990" t="s">
        <v>4661</v>
      </c>
      <c r="AD2990">
        <f t="shared" si="47"/>
        <v>2989</v>
      </c>
    </row>
    <row r="2991" spans="1:30" x14ac:dyDescent="0.3">
      <c r="A2991" t="s">
        <v>29</v>
      </c>
      <c r="B2991" t="s">
        <v>4602</v>
      </c>
      <c r="E2991" t="s">
        <v>30</v>
      </c>
      <c r="F2991" t="s">
        <v>2949</v>
      </c>
      <c r="G2991" t="s">
        <v>2968</v>
      </c>
      <c r="H2991"/>
      <c r="I2991" t="s">
        <v>37</v>
      </c>
      <c r="J2991" t="s">
        <v>2970</v>
      </c>
      <c r="K2991" t="s">
        <v>74</v>
      </c>
      <c r="L2991" t="s">
        <v>2969</v>
      </c>
      <c r="M2991" t="s">
        <v>41</v>
      </c>
      <c r="N2991" t="s">
        <v>55</v>
      </c>
      <c r="O2991" t="s">
        <v>43</v>
      </c>
      <c r="P2991" t="s">
        <v>44</v>
      </c>
      <c r="U2991" t="str">
        <f>CONCATENATE(Parameter[[#This Row],[Use Case 1]],";",Parameter[[#This Row],[Use Case 2]],";",Parameter[[#This Row],[Use Case 3]],";",Parameter[[#This Row],[Use Case 4]],";",Parameter[[#This Row],[Use Case 5]],";")</f>
        <v>Kostenermittlung;;;;;</v>
      </c>
      <c r="V2991" t="s">
        <v>34</v>
      </c>
      <c r="W2991">
        <v>2022</v>
      </c>
      <c r="Y2991" t="s">
        <v>4661</v>
      </c>
      <c r="Z2991" t="s">
        <v>2971</v>
      </c>
      <c r="AD2991">
        <f t="shared" si="47"/>
        <v>2990</v>
      </c>
    </row>
    <row r="2992" spans="1:30" x14ac:dyDescent="0.3">
      <c r="A2992" t="s">
        <v>29</v>
      </c>
      <c r="B2992" t="s">
        <v>4602</v>
      </c>
      <c r="E2992" t="s">
        <v>30</v>
      </c>
      <c r="F2992" t="s">
        <v>2949</v>
      </c>
      <c r="G2992" t="s">
        <v>2968</v>
      </c>
      <c r="H2992" t="s">
        <v>115</v>
      </c>
      <c r="I2992" t="s">
        <v>79</v>
      </c>
      <c r="P2992" t="s">
        <v>44</v>
      </c>
      <c r="U2992" t="str">
        <f>CONCATENATE(Parameter[[#This Row],[Use Case 1]],";",Parameter[[#This Row],[Use Case 2]],";",Parameter[[#This Row],[Use Case 3]],";",Parameter[[#This Row],[Use Case 4]],";",Parameter[[#This Row],[Use Case 5]],";")</f>
        <v>Kostenermittlung;;;;;</v>
      </c>
      <c r="V2992" t="s">
        <v>34</v>
      </c>
      <c r="W2992">
        <v>2022</v>
      </c>
      <c r="Y2992" t="s">
        <v>4661</v>
      </c>
      <c r="AD2992">
        <f t="shared" si="47"/>
        <v>2991</v>
      </c>
    </row>
    <row r="2993" spans="1:30" x14ac:dyDescent="0.3">
      <c r="A2993" t="s">
        <v>29</v>
      </c>
      <c r="B2993" t="s">
        <v>4602</v>
      </c>
      <c r="E2993" t="s">
        <v>30</v>
      </c>
      <c r="F2993" t="s">
        <v>2949</v>
      </c>
      <c r="G2993" t="s">
        <v>2968</v>
      </c>
      <c r="H2993" t="s">
        <v>1686</v>
      </c>
      <c r="I2993" t="s">
        <v>79</v>
      </c>
      <c r="P2993" t="s">
        <v>44</v>
      </c>
      <c r="U2993" t="str">
        <f>CONCATENATE(Parameter[[#This Row],[Use Case 1]],";",Parameter[[#This Row],[Use Case 2]],";",Parameter[[#This Row],[Use Case 3]],";",Parameter[[#This Row],[Use Case 4]],";",Parameter[[#This Row],[Use Case 5]],";")</f>
        <v>Kostenermittlung;;;;;</v>
      </c>
      <c r="V2993" t="s">
        <v>34</v>
      </c>
      <c r="W2993">
        <v>2022</v>
      </c>
      <c r="Y2993" t="s">
        <v>4661</v>
      </c>
      <c r="AD2993">
        <f t="shared" si="47"/>
        <v>2992</v>
      </c>
    </row>
    <row r="2994" spans="1:30" x14ac:dyDescent="0.3">
      <c r="A2994" t="s">
        <v>29</v>
      </c>
      <c r="B2994" t="s">
        <v>4602</v>
      </c>
      <c r="E2994" t="s">
        <v>30</v>
      </c>
      <c r="F2994" t="s">
        <v>2949</v>
      </c>
      <c r="G2994" t="s">
        <v>2968</v>
      </c>
      <c r="H2994" t="s">
        <v>2972</v>
      </c>
      <c r="I2994" t="s">
        <v>79</v>
      </c>
      <c r="P2994" t="s">
        <v>44</v>
      </c>
      <c r="U2994" t="str">
        <f>CONCATENATE(Parameter[[#This Row],[Use Case 1]],";",Parameter[[#This Row],[Use Case 2]],";",Parameter[[#This Row],[Use Case 3]],";",Parameter[[#This Row],[Use Case 4]],";",Parameter[[#This Row],[Use Case 5]],";")</f>
        <v>Kostenermittlung;;;;;</v>
      </c>
      <c r="V2994" t="s">
        <v>34</v>
      </c>
      <c r="W2994">
        <v>2022</v>
      </c>
      <c r="Y2994" t="s">
        <v>4661</v>
      </c>
      <c r="AD2994">
        <f t="shared" si="47"/>
        <v>2993</v>
      </c>
    </row>
    <row r="2995" spans="1:30" x14ac:dyDescent="0.3">
      <c r="A2995" t="s">
        <v>29</v>
      </c>
      <c r="B2995" t="s">
        <v>4602</v>
      </c>
      <c r="E2995" t="s">
        <v>30</v>
      </c>
      <c r="F2995" t="s">
        <v>2949</v>
      </c>
      <c r="G2995" t="s">
        <v>2968</v>
      </c>
      <c r="H2995" t="s">
        <v>2973</v>
      </c>
      <c r="I2995" t="s">
        <v>79</v>
      </c>
      <c r="P2995" t="s">
        <v>44</v>
      </c>
      <c r="U2995" t="str">
        <f>CONCATENATE(Parameter[[#This Row],[Use Case 1]],";",Parameter[[#This Row],[Use Case 2]],";",Parameter[[#This Row],[Use Case 3]],";",Parameter[[#This Row],[Use Case 4]],";",Parameter[[#This Row],[Use Case 5]],";")</f>
        <v>Kostenermittlung;;;;;</v>
      </c>
      <c r="V2995" t="s">
        <v>34</v>
      </c>
      <c r="W2995">
        <v>2022</v>
      </c>
      <c r="Y2995" t="s">
        <v>4661</v>
      </c>
      <c r="AD2995">
        <f t="shared" si="47"/>
        <v>2994</v>
      </c>
    </row>
    <row r="2996" spans="1:30" x14ac:dyDescent="0.3">
      <c r="A2996" t="s">
        <v>29</v>
      </c>
      <c r="B2996" t="s">
        <v>4602</v>
      </c>
      <c r="E2996" t="s">
        <v>30</v>
      </c>
      <c r="F2996" t="s">
        <v>2949</v>
      </c>
      <c r="G2996" t="s">
        <v>2968</v>
      </c>
      <c r="H2996" t="s">
        <v>2974</v>
      </c>
      <c r="I2996" t="s">
        <v>79</v>
      </c>
      <c r="P2996" t="s">
        <v>44</v>
      </c>
      <c r="U2996" t="str">
        <f>CONCATENATE(Parameter[[#This Row],[Use Case 1]],";",Parameter[[#This Row],[Use Case 2]],";",Parameter[[#This Row],[Use Case 3]],";",Parameter[[#This Row],[Use Case 4]],";",Parameter[[#This Row],[Use Case 5]],";")</f>
        <v>Kostenermittlung;;;;;</v>
      </c>
      <c r="V2996" t="s">
        <v>34</v>
      </c>
      <c r="W2996">
        <v>2022</v>
      </c>
      <c r="Y2996" t="s">
        <v>4661</v>
      </c>
      <c r="AD2996">
        <f t="shared" si="47"/>
        <v>2995</v>
      </c>
    </row>
    <row r="2997" spans="1:30" x14ac:dyDescent="0.3">
      <c r="A2997" t="s">
        <v>29</v>
      </c>
      <c r="B2997" t="s">
        <v>4602</v>
      </c>
      <c r="E2997" t="s">
        <v>30</v>
      </c>
      <c r="F2997" t="s">
        <v>2949</v>
      </c>
      <c r="G2997" t="s">
        <v>2968</v>
      </c>
      <c r="H2997" t="s">
        <v>2975</v>
      </c>
      <c r="I2997" t="s">
        <v>79</v>
      </c>
      <c r="P2997" t="s">
        <v>44</v>
      </c>
      <c r="U2997" t="str">
        <f>CONCATENATE(Parameter[[#This Row],[Use Case 1]],";",Parameter[[#This Row],[Use Case 2]],";",Parameter[[#This Row],[Use Case 3]],";",Parameter[[#This Row],[Use Case 4]],";",Parameter[[#This Row],[Use Case 5]],";")</f>
        <v>Kostenermittlung;;;;;</v>
      </c>
      <c r="V2997" t="s">
        <v>34</v>
      </c>
      <c r="W2997">
        <v>2022</v>
      </c>
      <c r="Y2997" t="s">
        <v>4661</v>
      </c>
      <c r="AD2997">
        <f t="shared" si="47"/>
        <v>2996</v>
      </c>
    </row>
    <row r="2998" spans="1:30" x14ac:dyDescent="0.3">
      <c r="A2998" t="s">
        <v>29</v>
      </c>
      <c r="B2998" t="s">
        <v>4602</v>
      </c>
      <c r="E2998" t="s">
        <v>30</v>
      </c>
      <c r="F2998" t="s">
        <v>2949</v>
      </c>
      <c r="G2998" t="s">
        <v>2968</v>
      </c>
      <c r="H2998" t="s">
        <v>3040</v>
      </c>
      <c r="I2998" t="s">
        <v>79</v>
      </c>
      <c r="P2998" t="s">
        <v>44</v>
      </c>
      <c r="U2998" t="str">
        <f>CONCATENATE(Parameter[[#This Row],[Use Case 1]],";",Parameter[[#This Row],[Use Case 2]],";",Parameter[[#This Row],[Use Case 3]],";",Parameter[[#This Row],[Use Case 4]],";",Parameter[[#This Row],[Use Case 5]],";")</f>
        <v>Kostenermittlung;;;;;</v>
      </c>
      <c r="V2998" t="s">
        <v>34</v>
      </c>
      <c r="W2998">
        <v>2022</v>
      </c>
      <c r="Y2998" t="s">
        <v>4661</v>
      </c>
      <c r="AD2998">
        <f t="shared" si="47"/>
        <v>2997</v>
      </c>
    </row>
    <row r="2999" spans="1:30" x14ac:dyDescent="0.3">
      <c r="A2999" t="s">
        <v>29</v>
      </c>
      <c r="B2999" t="s">
        <v>4602</v>
      </c>
      <c r="E2999" t="s">
        <v>30</v>
      </c>
      <c r="F2999" t="s">
        <v>2949</v>
      </c>
      <c r="G2999" t="s">
        <v>2968</v>
      </c>
      <c r="H2999" t="s">
        <v>114</v>
      </c>
      <c r="I2999" t="s">
        <v>79</v>
      </c>
      <c r="P2999" t="s">
        <v>44</v>
      </c>
      <c r="U2999" t="str">
        <f>CONCATENATE(Parameter[[#This Row],[Use Case 1]],";",Parameter[[#This Row],[Use Case 2]],";",Parameter[[#This Row],[Use Case 3]],";",Parameter[[#This Row],[Use Case 4]],";",Parameter[[#This Row],[Use Case 5]],";")</f>
        <v>Kostenermittlung;;;;;</v>
      </c>
      <c r="V2999" t="s">
        <v>34</v>
      </c>
      <c r="W2999">
        <v>2022</v>
      </c>
      <c r="Y2999" t="s">
        <v>4661</v>
      </c>
      <c r="AD2999">
        <f t="shared" si="47"/>
        <v>2998</v>
      </c>
    </row>
    <row r="3000" spans="1:30" x14ac:dyDescent="0.3">
      <c r="A3000" t="s">
        <v>29</v>
      </c>
      <c r="B3000" t="s">
        <v>4602</v>
      </c>
      <c r="E3000" t="s">
        <v>30</v>
      </c>
      <c r="F3000" t="s">
        <v>2949</v>
      </c>
      <c r="G3000" t="s">
        <v>2976</v>
      </c>
      <c r="H3000"/>
      <c r="I3000" t="s">
        <v>37</v>
      </c>
      <c r="J3000" t="s">
        <v>2978</v>
      </c>
      <c r="K3000" t="s">
        <v>74</v>
      </c>
      <c r="L3000" t="s">
        <v>2977</v>
      </c>
      <c r="M3000" t="s">
        <v>41</v>
      </c>
      <c r="N3000" t="s">
        <v>55</v>
      </c>
      <c r="O3000" t="s">
        <v>43</v>
      </c>
      <c r="P3000" t="s">
        <v>44</v>
      </c>
      <c r="U3000" t="str">
        <f>CONCATENATE(Parameter[[#This Row],[Use Case 1]],";",Parameter[[#This Row],[Use Case 2]],";",Parameter[[#This Row],[Use Case 3]],";",Parameter[[#This Row],[Use Case 4]],";",Parameter[[#This Row],[Use Case 5]],";")</f>
        <v>Kostenermittlung;;;;;</v>
      </c>
      <c r="V3000" t="s">
        <v>34</v>
      </c>
      <c r="W3000">
        <v>2022</v>
      </c>
      <c r="Y3000" t="s">
        <v>4661</v>
      </c>
      <c r="Z3000" t="s">
        <v>2979</v>
      </c>
      <c r="AD3000">
        <f t="shared" si="47"/>
        <v>2999</v>
      </c>
    </row>
    <row r="3001" spans="1:30" x14ac:dyDescent="0.3">
      <c r="A3001" t="s">
        <v>29</v>
      </c>
      <c r="B3001" t="s">
        <v>4602</v>
      </c>
      <c r="E3001" t="s">
        <v>30</v>
      </c>
      <c r="F3001" t="s">
        <v>2949</v>
      </c>
      <c r="G3001" t="s">
        <v>2976</v>
      </c>
      <c r="H3001" t="s">
        <v>115</v>
      </c>
      <c r="I3001" t="s">
        <v>79</v>
      </c>
      <c r="P3001" t="s">
        <v>44</v>
      </c>
      <c r="U3001" t="str">
        <f>CONCATENATE(Parameter[[#This Row],[Use Case 1]],";",Parameter[[#This Row],[Use Case 2]],";",Parameter[[#This Row],[Use Case 3]],";",Parameter[[#This Row],[Use Case 4]],";",Parameter[[#This Row],[Use Case 5]],";")</f>
        <v>Kostenermittlung;;;;;</v>
      </c>
      <c r="V3001" t="s">
        <v>34</v>
      </c>
      <c r="W3001">
        <v>2022</v>
      </c>
      <c r="Y3001" t="s">
        <v>4661</v>
      </c>
      <c r="AD3001">
        <f t="shared" si="47"/>
        <v>3000</v>
      </c>
    </row>
    <row r="3002" spans="1:30" x14ac:dyDescent="0.3">
      <c r="A3002" t="s">
        <v>29</v>
      </c>
      <c r="B3002" t="s">
        <v>4602</v>
      </c>
      <c r="E3002" t="s">
        <v>30</v>
      </c>
      <c r="F3002" t="s">
        <v>2949</v>
      </c>
      <c r="G3002" t="s">
        <v>2976</v>
      </c>
      <c r="H3002" t="s">
        <v>1686</v>
      </c>
      <c r="I3002" t="s">
        <v>79</v>
      </c>
      <c r="P3002" t="s">
        <v>44</v>
      </c>
      <c r="U3002" t="str">
        <f>CONCATENATE(Parameter[[#This Row],[Use Case 1]],";",Parameter[[#This Row],[Use Case 2]],";",Parameter[[#This Row],[Use Case 3]],";",Parameter[[#This Row],[Use Case 4]],";",Parameter[[#This Row],[Use Case 5]],";")</f>
        <v>Kostenermittlung;;;;;</v>
      </c>
      <c r="V3002" t="s">
        <v>34</v>
      </c>
      <c r="W3002">
        <v>2022</v>
      </c>
      <c r="Y3002" t="s">
        <v>4661</v>
      </c>
      <c r="AD3002">
        <f t="shared" si="47"/>
        <v>3001</v>
      </c>
    </row>
    <row r="3003" spans="1:30" x14ac:dyDescent="0.3">
      <c r="A3003" t="s">
        <v>29</v>
      </c>
      <c r="B3003" t="s">
        <v>4602</v>
      </c>
      <c r="E3003" t="s">
        <v>30</v>
      </c>
      <c r="F3003" t="s">
        <v>2949</v>
      </c>
      <c r="G3003" t="s">
        <v>2976</v>
      </c>
      <c r="H3003" t="s">
        <v>2980</v>
      </c>
      <c r="I3003" t="s">
        <v>79</v>
      </c>
      <c r="P3003" t="s">
        <v>44</v>
      </c>
      <c r="U3003" t="str">
        <f>CONCATENATE(Parameter[[#This Row],[Use Case 1]],";",Parameter[[#This Row],[Use Case 2]],";",Parameter[[#This Row],[Use Case 3]],";",Parameter[[#This Row],[Use Case 4]],";",Parameter[[#This Row],[Use Case 5]],";")</f>
        <v>Kostenermittlung;;;;;</v>
      </c>
      <c r="V3003" t="s">
        <v>34</v>
      </c>
      <c r="W3003">
        <v>2022</v>
      </c>
      <c r="Y3003" t="s">
        <v>4661</v>
      </c>
      <c r="AD3003">
        <f t="shared" si="47"/>
        <v>3002</v>
      </c>
    </row>
    <row r="3004" spans="1:30" x14ac:dyDescent="0.3">
      <c r="A3004" t="s">
        <v>29</v>
      </c>
      <c r="B3004" t="s">
        <v>4602</v>
      </c>
      <c r="E3004" t="s">
        <v>30</v>
      </c>
      <c r="F3004" t="s">
        <v>2949</v>
      </c>
      <c r="G3004" t="s">
        <v>2976</v>
      </c>
      <c r="H3004" t="s">
        <v>2981</v>
      </c>
      <c r="I3004" t="s">
        <v>79</v>
      </c>
      <c r="P3004" t="s">
        <v>44</v>
      </c>
      <c r="U3004" t="str">
        <f>CONCATENATE(Parameter[[#This Row],[Use Case 1]],";",Parameter[[#This Row],[Use Case 2]],";",Parameter[[#This Row],[Use Case 3]],";",Parameter[[#This Row],[Use Case 4]],";",Parameter[[#This Row],[Use Case 5]],";")</f>
        <v>Kostenermittlung;;;;;</v>
      </c>
      <c r="V3004" t="s">
        <v>34</v>
      </c>
      <c r="W3004">
        <v>2022</v>
      </c>
      <c r="Y3004" t="s">
        <v>4661</v>
      </c>
      <c r="AD3004">
        <f t="shared" si="47"/>
        <v>3003</v>
      </c>
    </row>
    <row r="3005" spans="1:30" x14ac:dyDescent="0.3">
      <c r="A3005" t="s">
        <v>29</v>
      </c>
      <c r="B3005" t="s">
        <v>4602</v>
      </c>
      <c r="E3005" t="s">
        <v>30</v>
      </c>
      <c r="F3005" t="s">
        <v>2949</v>
      </c>
      <c r="G3005" t="s">
        <v>2976</v>
      </c>
      <c r="H3005" t="s">
        <v>2982</v>
      </c>
      <c r="I3005" t="s">
        <v>79</v>
      </c>
      <c r="P3005" t="s">
        <v>44</v>
      </c>
      <c r="U3005" t="str">
        <f>CONCATENATE(Parameter[[#This Row],[Use Case 1]],";",Parameter[[#This Row],[Use Case 2]],";",Parameter[[#This Row],[Use Case 3]],";",Parameter[[#This Row],[Use Case 4]],";",Parameter[[#This Row],[Use Case 5]],";")</f>
        <v>Kostenermittlung;;;;;</v>
      </c>
      <c r="V3005" t="s">
        <v>34</v>
      </c>
      <c r="W3005">
        <v>2022</v>
      </c>
      <c r="Y3005" t="s">
        <v>4661</v>
      </c>
      <c r="AD3005">
        <f t="shared" si="47"/>
        <v>3004</v>
      </c>
    </row>
    <row r="3006" spans="1:30" x14ac:dyDescent="0.3">
      <c r="A3006" t="s">
        <v>29</v>
      </c>
      <c r="B3006" t="s">
        <v>4602</v>
      </c>
      <c r="E3006" t="s">
        <v>30</v>
      </c>
      <c r="F3006" t="s">
        <v>2949</v>
      </c>
      <c r="G3006" t="s">
        <v>2976</v>
      </c>
      <c r="H3006" t="s">
        <v>2983</v>
      </c>
      <c r="I3006" t="s">
        <v>79</v>
      </c>
      <c r="P3006" t="s">
        <v>44</v>
      </c>
      <c r="U3006" t="str">
        <f>CONCATENATE(Parameter[[#This Row],[Use Case 1]],";",Parameter[[#This Row],[Use Case 2]],";",Parameter[[#This Row],[Use Case 3]],";",Parameter[[#This Row],[Use Case 4]],";",Parameter[[#This Row],[Use Case 5]],";")</f>
        <v>Kostenermittlung;;;;;</v>
      </c>
      <c r="V3006" t="s">
        <v>34</v>
      </c>
      <c r="W3006">
        <v>2022</v>
      </c>
      <c r="Y3006" t="s">
        <v>4661</v>
      </c>
      <c r="AD3006">
        <f t="shared" si="47"/>
        <v>3005</v>
      </c>
    </row>
    <row r="3007" spans="1:30" x14ac:dyDescent="0.3">
      <c r="A3007" t="s">
        <v>29</v>
      </c>
      <c r="B3007" t="s">
        <v>4602</v>
      </c>
      <c r="E3007" t="s">
        <v>30</v>
      </c>
      <c r="F3007" t="s">
        <v>2949</v>
      </c>
      <c r="G3007" t="s">
        <v>2976</v>
      </c>
      <c r="H3007" t="s">
        <v>2984</v>
      </c>
      <c r="I3007" t="s">
        <v>79</v>
      </c>
      <c r="P3007" t="s">
        <v>44</v>
      </c>
      <c r="U3007" t="str">
        <f>CONCATENATE(Parameter[[#This Row],[Use Case 1]],";",Parameter[[#This Row],[Use Case 2]],";",Parameter[[#This Row],[Use Case 3]],";",Parameter[[#This Row],[Use Case 4]],";",Parameter[[#This Row],[Use Case 5]],";")</f>
        <v>Kostenermittlung;;;;;</v>
      </c>
      <c r="V3007" t="s">
        <v>34</v>
      </c>
      <c r="W3007">
        <v>2022</v>
      </c>
      <c r="Y3007" t="s">
        <v>4661</v>
      </c>
      <c r="AD3007">
        <f t="shared" si="47"/>
        <v>3006</v>
      </c>
    </row>
    <row r="3008" spans="1:30" x14ac:dyDescent="0.3">
      <c r="A3008" t="s">
        <v>29</v>
      </c>
      <c r="B3008" t="s">
        <v>4602</v>
      </c>
      <c r="E3008" t="s">
        <v>30</v>
      </c>
      <c r="F3008" t="s">
        <v>2949</v>
      </c>
      <c r="G3008" t="s">
        <v>2976</v>
      </c>
      <c r="H3008" t="s">
        <v>3040</v>
      </c>
      <c r="I3008" t="s">
        <v>79</v>
      </c>
      <c r="P3008" t="s">
        <v>44</v>
      </c>
      <c r="U3008" t="str">
        <f>CONCATENATE(Parameter[[#This Row],[Use Case 1]],";",Parameter[[#This Row],[Use Case 2]],";",Parameter[[#This Row],[Use Case 3]],";",Parameter[[#This Row],[Use Case 4]],";",Parameter[[#This Row],[Use Case 5]],";")</f>
        <v>Kostenermittlung;;;;;</v>
      </c>
      <c r="V3008" t="s">
        <v>34</v>
      </c>
      <c r="W3008">
        <v>2022</v>
      </c>
      <c r="Y3008" t="s">
        <v>4661</v>
      </c>
      <c r="AD3008">
        <f t="shared" si="47"/>
        <v>3007</v>
      </c>
    </row>
    <row r="3009" spans="1:30" x14ac:dyDescent="0.3">
      <c r="A3009" t="s">
        <v>29</v>
      </c>
      <c r="B3009" t="s">
        <v>4602</v>
      </c>
      <c r="E3009" t="s">
        <v>30</v>
      </c>
      <c r="F3009" t="s">
        <v>2949</v>
      </c>
      <c r="G3009" t="s">
        <v>2976</v>
      </c>
      <c r="H3009" t="s">
        <v>114</v>
      </c>
      <c r="I3009" t="s">
        <v>79</v>
      </c>
      <c r="P3009" t="s">
        <v>44</v>
      </c>
      <c r="U3009" t="str">
        <f>CONCATENATE(Parameter[[#This Row],[Use Case 1]],";",Parameter[[#This Row],[Use Case 2]],";",Parameter[[#This Row],[Use Case 3]],";",Parameter[[#This Row],[Use Case 4]],";",Parameter[[#This Row],[Use Case 5]],";")</f>
        <v>Kostenermittlung;;;;;</v>
      </c>
      <c r="V3009" t="s">
        <v>34</v>
      </c>
      <c r="W3009">
        <v>2022</v>
      </c>
      <c r="Y3009" t="s">
        <v>4661</v>
      </c>
      <c r="AD3009">
        <f t="shared" si="47"/>
        <v>3008</v>
      </c>
    </row>
    <row r="3010" spans="1:30" x14ac:dyDescent="0.3">
      <c r="A3010" t="s">
        <v>29</v>
      </c>
      <c r="B3010" t="s">
        <v>4602</v>
      </c>
      <c r="E3010" t="s">
        <v>30</v>
      </c>
      <c r="F3010" t="s">
        <v>2949</v>
      </c>
      <c r="G3010" t="s">
        <v>2985</v>
      </c>
      <c r="H3010"/>
      <c r="I3010" t="s">
        <v>37</v>
      </c>
      <c r="J3010" t="s">
        <v>2987</v>
      </c>
      <c r="K3010" t="s">
        <v>74</v>
      </c>
      <c r="L3010" t="s">
        <v>2986</v>
      </c>
      <c r="M3010" t="s">
        <v>41</v>
      </c>
      <c r="N3010" t="s">
        <v>55</v>
      </c>
      <c r="O3010" t="s">
        <v>43</v>
      </c>
      <c r="P3010" t="s">
        <v>44</v>
      </c>
      <c r="U3010" t="str">
        <f>CONCATENATE(Parameter[[#This Row],[Use Case 1]],";",Parameter[[#This Row],[Use Case 2]],";",Parameter[[#This Row],[Use Case 3]],";",Parameter[[#This Row],[Use Case 4]],";",Parameter[[#This Row],[Use Case 5]],";")</f>
        <v>Kostenermittlung;;;;;</v>
      </c>
      <c r="V3010" t="s">
        <v>34</v>
      </c>
      <c r="W3010">
        <v>2022</v>
      </c>
      <c r="Y3010" t="s">
        <v>4661</v>
      </c>
      <c r="Z3010" t="s">
        <v>2988</v>
      </c>
      <c r="AD3010">
        <f t="shared" si="47"/>
        <v>3009</v>
      </c>
    </row>
    <row r="3011" spans="1:30" x14ac:dyDescent="0.3">
      <c r="A3011" t="s">
        <v>29</v>
      </c>
      <c r="B3011" t="s">
        <v>4602</v>
      </c>
      <c r="E3011" t="s">
        <v>30</v>
      </c>
      <c r="F3011" t="s">
        <v>2949</v>
      </c>
      <c r="G3011" t="s">
        <v>2985</v>
      </c>
      <c r="H3011" t="s">
        <v>115</v>
      </c>
      <c r="I3011" t="s">
        <v>79</v>
      </c>
      <c r="P3011" t="s">
        <v>44</v>
      </c>
      <c r="U3011" t="str">
        <f>CONCATENATE(Parameter[[#This Row],[Use Case 1]],";",Parameter[[#This Row],[Use Case 2]],";",Parameter[[#This Row],[Use Case 3]],";",Parameter[[#This Row],[Use Case 4]],";",Parameter[[#This Row],[Use Case 5]],";")</f>
        <v>Kostenermittlung;;;;;</v>
      </c>
      <c r="V3011" t="s">
        <v>34</v>
      </c>
      <c r="W3011">
        <v>2022</v>
      </c>
      <c r="Y3011" t="s">
        <v>4661</v>
      </c>
      <c r="AD3011">
        <f t="shared" si="47"/>
        <v>3010</v>
      </c>
    </row>
    <row r="3012" spans="1:30" x14ac:dyDescent="0.3">
      <c r="A3012" t="s">
        <v>29</v>
      </c>
      <c r="B3012" t="s">
        <v>4602</v>
      </c>
      <c r="E3012" t="s">
        <v>30</v>
      </c>
      <c r="F3012" t="s">
        <v>2949</v>
      </c>
      <c r="G3012" t="s">
        <v>2985</v>
      </c>
      <c r="H3012" t="s">
        <v>1686</v>
      </c>
      <c r="I3012" t="s">
        <v>79</v>
      </c>
      <c r="P3012" t="s">
        <v>44</v>
      </c>
      <c r="U3012" t="str">
        <f>CONCATENATE(Parameter[[#This Row],[Use Case 1]],";",Parameter[[#This Row],[Use Case 2]],";",Parameter[[#This Row],[Use Case 3]],";",Parameter[[#This Row],[Use Case 4]],";",Parameter[[#This Row],[Use Case 5]],";")</f>
        <v>Kostenermittlung;;;;;</v>
      </c>
      <c r="V3012" t="s">
        <v>34</v>
      </c>
      <c r="W3012">
        <v>2022</v>
      </c>
      <c r="Y3012" t="s">
        <v>4661</v>
      </c>
      <c r="AD3012">
        <f t="shared" ref="AD3012:AD3075" si="48">AD3011+1</f>
        <v>3011</v>
      </c>
    </row>
    <row r="3013" spans="1:30" x14ac:dyDescent="0.3">
      <c r="A3013" t="s">
        <v>29</v>
      </c>
      <c r="B3013" t="s">
        <v>4602</v>
      </c>
      <c r="E3013" t="s">
        <v>30</v>
      </c>
      <c r="F3013" t="s">
        <v>2949</v>
      </c>
      <c r="G3013" t="s">
        <v>2985</v>
      </c>
      <c r="H3013" t="s">
        <v>2989</v>
      </c>
      <c r="I3013" t="s">
        <v>79</v>
      </c>
      <c r="P3013" t="s">
        <v>44</v>
      </c>
      <c r="U3013" t="str">
        <f>CONCATENATE(Parameter[[#This Row],[Use Case 1]],";",Parameter[[#This Row],[Use Case 2]],";",Parameter[[#This Row],[Use Case 3]],";",Parameter[[#This Row],[Use Case 4]],";",Parameter[[#This Row],[Use Case 5]],";")</f>
        <v>Kostenermittlung;;;;;</v>
      </c>
      <c r="V3013" t="s">
        <v>34</v>
      </c>
      <c r="W3013">
        <v>2022</v>
      </c>
      <c r="Y3013" t="s">
        <v>4661</v>
      </c>
      <c r="AD3013">
        <f t="shared" si="48"/>
        <v>3012</v>
      </c>
    </row>
    <row r="3014" spans="1:30" x14ac:dyDescent="0.3">
      <c r="A3014" t="s">
        <v>29</v>
      </c>
      <c r="B3014" t="s">
        <v>4602</v>
      </c>
      <c r="E3014" t="s">
        <v>30</v>
      </c>
      <c r="F3014" t="s">
        <v>2949</v>
      </c>
      <c r="G3014" t="s">
        <v>2985</v>
      </c>
      <c r="H3014" t="s">
        <v>2990</v>
      </c>
      <c r="I3014" t="s">
        <v>79</v>
      </c>
      <c r="P3014" t="s">
        <v>44</v>
      </c>
      <c r="U3014" t="str">
        <f>CONCATENATE(Parameter[[#This Row],[Use Case 1]],";",Parameter[[#This Row],[Use Case 2]],";",Parameter[[#This Row],[Use Case 3]],";",Parameter[[#This Row],[Use Case 4]],";",Parameter[[#This Row],[Use Case 5]],";")</f>
        <v>Kostenermittlung;;;;;</v>
      </c>
      <c r="V3014" t="s">
        <v>34</v>
      </c>
      <c r="W3014">
        <v>2022</v>
      </c>
      <c r="Y3014" t="s">
        <v>4661</v>
      </c>
      <c r="AD3014">
        <f t="shared" si="48"/>
        <v>3013</v>
      </c>
    </row>
    <row r="3015" spans="1:30" x14ac:dyDescent="0.3">
      <c r="A3015" t="s">
        <v>29</v>
      </c>
      <c r="B3015" t="s">
        <v>4602</v>
      </c>
      <c r="E3015" t="s">
        <v>30</v>
      </c>
      <c r="F3015" t="s">
        <v>2949</v>
      </c>
      <c r="G3015" t="s">
        <v>2985</v>
      </c>
      <c r="H3015" t="s">
        <v>3040</v>
      </c>
      <c r="I3015" t="s">
        <v>79</v>
      </c>
      <c r="P3015" t="s">
        <v>44</v>
      </c>
      <c r="U3015" t="str">
        <f>CONCATENATE(Parameter[[#This Row],[Use Case 1]],";",Parameter[[#This Row],[Use Case 2]],";",Parameter[[#This Row],[Use Case 3]],";",Parameter[[#This Row],[Use Case 4]],";",Parameter[[#This Row],[Use Case 5]],";")</f>
        <v>Kostenermittlung;;;;;</v>
      </c>
      <c r="V3015" t="s">
        <v>34</v>
      </c>
      <c r="W3015">
        <v>2022</v>
      </c>
      <c r="Y3015" t="s">
        <v>4661</v>
      </c>
      <c r="AD3015">
        <f t="shared" si="48"/>
        <v>3014</v>
      </c>
    </row>
    <row r="3016" spans="1:30" x14ac:dyDescent="0.3">
      <c r="A3016" t="s">
        <v>29</v>
      </c>
      <c r="B3016" t="s">
        <v>4602</v>
      </c>
      <c r="E3016" t="s">
        <v>30</v>
      </c>
      <c r="F3016" t="s">
        <v>2949</v>
      </c>
      <c r="G3016" t="s">
        <v>2985</v>
      </c>
      <c r="H3016" t="s">
        <v>114</v>
      </c>
      <c r="I3016" t="s">
        <v>79</v>
      </c>
      <c r="P3016" t="s">
        <v>44</v>
      </c>
      <c r="U3016" t="str">
        <f>CONCATENATE(Parameter[[#This Row],[Use Case 1]],";",Parameter[[#This Row],[Use Case 2]],";",Parameter[[#This Row],[Use Case 3]],";",Parameter[[#This Row],[Use Case 4]],";",Parameter[[#This Row],[Use Case 5]],";")</f>
        <v>Kostenermittlung;;;;;</v>
      </c>
      <c r="V3016" t="s">
        <v>34</v>
      </c>
      <c r="W3016">
        <v>2022</v>
      </c>
      <c r="Y3016" t="s">
        <v>4661</v>
      </c>
      <c r="AD3016">
        <f t="shared" si="48"/>
        <v>3015</v>
      </c>
    </row>
    <row r="3017" spans="1:30" x14ac:dyDescent="0.3">
      <c r="A3017" t="s">
        <v>29</v>
      </c>
      <c r="B3017" t="s">
        <v>4602</v>
      </c>
      <c r="E3017" t="s">
        <v>30</v>
      </c>
      <c r="F3017" t="s">
        <v>2949</v>
      </c>
      <c r="G3017" t="s">
        <v>2991</v>
      </c>
      <c r="H3017"/>
      <c r="I3017" t="s">
        <v>37</v>
      </c>
      <c r="J3017" t="s">
        <v>2993</v>
      </c>
      <c r="K3017" t="s">
        <v>74</v>
      </c>
      <c r="L3017" t="s">
        <v>2992</v>
      </c>
      <c r="M3017" t="s">
        <v>41</v>
      </c>
      <c r="N3017" t="s">
        <v>55</v>
      </c>
      <c r="O3017" t="s">
        <v>43</v>
      </c>
      <c r="P3017" t="s">
        <v>44</v>
      </c>
      <c r="U3017" t="str">
        <f>CONCATENATE(Parameter[[#This Row],[Use Case 1]],";",Parameter[[#This Row],[Use Case 2]],";",Parameter[[#This Row],[Use Case 3]],";",Parameter[[#This Row],[Use Case 4]],";",Parameter[[#This Row],[Use Case 5]],";")</f>
        <v>Kostenermittlung;;;;;</v>
      </c>
      <c r="V3017" t="s">
        <v>34</v>
      </c>
      <c r="W3017">
        <v>2022</v>
      </c>
      <c r="Y3017" t="s">
        <v>4661</v>
      </c>
      <c r="Z3017" t="s">
        <v>2994</v>
      </c>
      <c r="AD3017">
        <f t="shared" si="48"/>
        <v>3016</v>
      </c>
    </row>
    <row r="3018" spans="1:30" x14ac:dyDescent="0.3">
      <c r="A3018" t="s">
        <v>29</v>
      </c>
      <c r="B3018" t="s">
        <v>4602</v>
      </c>
      <c r="E3018" t="s">
        <v>30</v>
      </c>
      <c r="F3018" t="s">
        <v>2949</v>
      </c>
      <c r="G3018" t="s">
        <v>2991</v>
      </c>
      <c r="H3018" t="s">
        <v>115</v>
      </c>
      <c r="I3018" t="s">
        <v>79</v>
      </c>
      <c r="P3018" t="s">
        <v>44</v>
      </c>
      <c r="U3018" t="str">
        <f>CONCATENATE(Parameter[[#This Row],[Use Case 1]],";",Parameter[[#This Row],[Use Case 2]],";",Parameter[[#This Row],[Use Case 3]],";",Parameter[[#This Row],[Use Case 4]],";",Parameter[[#This Row],[Use Case 5]],";")</f>
        <v>Kostenermittlung;;;;;</v>
      </c>
      <c r="V3018" t="s">
        <v>34</v>
      </c>
      <c r="W3018">
        <v>2022</v>
      </c>
      <c r="Y3018" t="s">
        <v>4661</v>
      </c>
      <c r="AD3018">
        <f t="shared" si="48"/>
        <v>3017</v>
      </c>
    </row>
    <row r="3019" spans="1:30" x14ac:dyDescent="0.3">
      <c r="A3019" t="s">
        <v>29</v>
      </c>
      <c r="B3019" t="s">
        <v>4602</v>
      </c>
      <c r="E3019" t="s">
        <v>30</v>
      </c>
      <c r="F3019" t="s">
        <v>2949</v>
      </c>
      <c r="G3019" t="s">
        <v>2991</v>
      </c>
      <c r="H3019" t="s">
        <v>1686</v>
      </c>
      <c r="I3019" t="s">
        <v>79</v>
      </c>
      <c r="P3019" t="s">
        <v>44</v>
      </c>
      <c r="U3019" t="str">
        <f>CONCATENATE(Parameter[[#This Row],[Use Case 1]],";",Parameter[[#This Row],[Use Case 2]],";",Parameter[[#This Row],[Use Case 3]],";",Parameter[[#This Row],[Use Case 4]],";",Parameter[[#This Row],[Use Case 5]],";")</f>
        <v>Kostenermittlung;;;;;</v>
      </c>
      <c r="V3019" t="s">
        <v>34</v>
      </c>
      <c r="W3019">
        <v>2022</v>
      </c>
      <c r="Y3019" t="s">
        <v>4661</v>
      </c>
      <c r="AD3019">
        <f t="shared" si="48"/>
        <v>3018</v>
      </c>
    </row>
    <row r="3020" spans="1:30" x14ac:dyDescent="0.3">
      <c r="A3020" t="s">
        <v>29</v>
      </c>
      <c r="B3020" t="s">
        <v>4602</v>
      </c>
      <c r="E3020" t="s">
        <v>30</v>
      </c>
      <c r="F3020" t="s">
        <v>2949</v>
      </c>
      <c r="G3020" t="s">
        <v>2991</v>
      </c>
      <c r="H3020" t="s">
        <v>2995</v>
      </c>
      <c r="I3020" t="s">
        <v>79</v>
      </c>
      <c r="P3020" t="s">
        <v>44</v>
      </c>
      <c r="U3020" t="str">
        <f>CONCATENATE(Parameter[[#This Row],[Use Case 1]],";",Parameter[[#This Row],[Use Case 2]],";",Parameter[[#This Row],[Use Case 3]],";",Parameter[[#This Row],[Use Case 4]],";",Parameter[[#This Row],[Use Case 5]],";")</f>
        <v>Kostenermittlung;;;;;</v>
      </c>
      <c r="V3020" t="s">
        <v>34</v>
      </c>
      <c r="W3020">
        <v>2022</v>
      </c>
      <c r="Y3020" t="s">
        <v>4661</v>
      </c>
      <c r="AD3020">
        <f t="shared" si="48"/>
        <v>3019</v>
      </c>
    </row>
    <row r="3021" spans="1:30" x14ac:dyDescent="0.3">
      <c r="A3021" t="s">
        <v>29</v>
      </c>
      <c r="B3021" t="s">
        <v>4602</v>
      </c>
      <c r="E3021" t="s">
        <v>30</v>
      </c>
      <c r="F3021" t="s">
        <v>2949</v>
      </c>
      <c r="G3021" t="s">
        <v>2991</v>
      </c>
      <c r="H3021" t="s">
        <v>2996</v>
      </c>
      <c r="I3021" t="s">
        <v>79</v>
      </c>
      <c r="P3021" t="s">
        <v>44</v>
      </c>
      <c r="U3021" t="str">
        <f>CONCATENATE(Parameter[[#This Row],[Use Case 1]],";",Parameter[[#This Row],[Use Case 2]],";",Parameter[[#This Row],[Use Case 3]],";",Parameter[[#This Row],[Use Case 4]],";",Parameter[[#This Row],[Use Case 5]],";")</f>
        <v>Kostenermittlung;;;;;</v>
      </c>
      <c r="V3021" t="s">
        <v>34</v>
      </c>
      <c r="W3021">
        <v>2022</v>
      </c>
      <c r="Y3021" t="s">
        <v>4661</v>
      </c>
      <c r="AD3021">
        <f t="shared" si="48"/>
        <v>3020</v>
      </c>
    </row>
    <row r="3022" spans="1:30" x14ac:dyDescent="0.3">
      <c r="A3022" t="s">
        <v>29</v>
      </c>
      <c r="B3022" t="s">
        <v>4602</v>
      </c>
      <c r="E3022" t="s">
        <v>30</v>
      </c>
      <c r="F3022" t="s">
        <v>2949</v>
      </c>
      <c r="G3022" t="s">
        <v>2991</v>
      </c>
      <c r="H3022" t="s">
        <v>3040</v>
      </c>
      <c r="I3022" t="s">
        <v>79</v>
      </c>
      <c r="P3022" t="s">
        <v>44</v>
      </c>
      <c r="U3022" t="str">
        <f>CONCATENATE(Parameter[[#This Row],[Use Case 1]],";",Parameter[[#This Row],[Use Case 2]],";",Parameter[[#This Row],[Use Case 3]],";",Parameter[[#This Row],[Use Case 4]],";",Parameter[[#This Row],[Use Case 5]],";")</f>
        <v>Kostenermittlung;;;;;</v>
      </c>
      <c r="V3022" t="s">
        <v>34</v>
      </c>
      <c r="W3022">
        <v>2022</v>
      </c>
      <c r="Y3022" t="s">
        <v>4661</v>
      </c>
      <c r="AD3022">
        <f t="shared" si="48"/>
        <v>3021</v>
      </c>
    </row>
    <row r="3023" spans="1:30" x14ac:dyDescent="0.3">
      <c r="A3023" t="s">
        <v>29</v>
      </c>
      <c r="B3023" t="s">
        <v>4602</v>
      </c>
      <c r="E3023" t="s">
        <v>30</v>
      </c>
      <c r="F3023" t="s">
        <v>2949</v>
      </c>
      <c r="G3023" t="s">
        <v>2991</v>
      </c>
      <c r="H3023" t="s">
        <v>114</v>
      </c>
      <c r="I3023" t="s">
        <v>79</v>
      </c>
      <c r="P3023" t="s">
        <v>44</v>
      </c>
      <c r="U3023" t="str">
        <f>CONCATENATE(Parameter[[#This Row],[Use Case 1]],";",Parameter[[#This Row],[Use Case 2]],";",Parameter[[#This Row],[Use Case 3]],";",Parameter[[#This Row],[Use Case 4]],";",Parameter[[#This Row],[Use Case 5]],";")</f>
        <v>Kostenermittlung;;;;;</v>
      </c>
      <c r="V3023" t="s">
        <v>34</v>
      </c>
      <c r="W3023">
        <v>2022</v>
      </c>
      <c r="Y3023" t="s">
        <v>4661</v>
      </c>
      <c r="AD3023">
        <f t="shared" si="48"/>
        <v>3022</v>
      </c>
    </row>
    <row r="3024" spans="1:30" x14ac:dyDescent="0.3">
      <c r="A3024" t="s">
        <v>29</v>
      </c>
      <c r="B3024" t="s">
        <v>4602</v>
      </c>
      <c r="E3024" t="s">
        <v>30</v>
      </c>
      <c r="F3024" t="s">
        <v>2949</v>
      </c>
      <c r="G3024" t="s">
        <v>2997</v>
      </c>
      <c r="H3024"/>
      <c r="I3024" t="s">
        <v>37</v>
      </c>
      <c r="J3024" t="s">
        <v>2999</v>
      </c>
      <c r="K3024" t="s">
        <v>47</v>
      </c>
      <c r="L3024" t="s">
        <v>2998</v>
      </c>
      <c r="M3024" t="s">
        <v>41</v>
      </c>
      <c r="N3024" t="s">
        <v>55</v>
      </c>
      <c r="O3024" t="s">
        <v>43</v>
      </c>
      <c r="P3024" t="s">
        <v>44</v>
      </c>
      <c r="U3024" t="str">
        <f>CONCATENATE(Parameter[[#This Row],[Use Case 1]],";",Parameter[[#This Row],[Use Case 2]],";",Parameter[[#This Row],[Use Case 3]],";",Parameter[[#This Row],[Use Case 4]],";",Parameter[[#This Row],[Use Case 5]],";")</f>
        <v>Kostenermittlung;;;;;</v>
      </c>
      <c r="V3024" t="s">
        <v>34</v>
      </c>
      <c r="W3024">
        <v>2022</v>
      </c>
      <c r="Y3024" t="s">
        <v>4661</v>
      </c>
      <c r="Z3024" t="str">
        <f>"Asi_"&amp;MID(J3024,3,40)</f>
        <v>Asi_FairFacedMasonry</v>
      </c>
      <c r="AB3024" t="s">
        <v>4437</v>
      </c>
      <c r="AC3024" t="s">
        <v>4438</v>
      </c>
      <c r="AD3024">
        <f t="shared" si="48"/>
        <v>3023</v>
      </c>
    </row>
    <row r="3025" spans="1:30" x14ac:dyDescent="0.3">
      <c r="A3025" t="s">
        <v>29</v>
      </c>
      <c r="B3025" t="s">
        <v>4602</v>
      </c>
      <c r="E3025" t="s">
        <v>30</v>
      </c>
      <c r="F3025" t="s">
        <v>2949</v>
      </c>
      <c r="G3025" t="s">
        <v>3000</v>
      </c>
      <c r="H3025"/>
      <c r="I3025" t="s">
        <v>37</v>
      </c>
      <c r="J3025" t="s">
        <v>3002</v>
      </c>
      <c r="K3025" t="s">
        <v>74</v>
      </c>
      <c r="L3025" t="s">
        <v>3001</v>
      </c>
      <c r="M3025" t="s">
        <v>41</v>
      </c>
      <c r="N3025" t="s">
        <v>55</v>
      </c>
      <c r="O3025" t="s">
        <v>43</v>
      </c>
      <c r="P3025" t="s">
        <v>44</v>
      </c>
      <c r="U3025" t="str">
        <f>CONCATENATE(Parameter[[#This Row],[Use Case 1]],";",Parameter[[#This Row],[Use Case 2]],";",Parameter[[#This Row],[Use Case 3]],";",Parameter[[#This Row],[Use Case 4]],";",Parameter[[#This Row],[Use Case 5]],";")</f>
        <v>Kostenermittlung;;;;;</v>
      </c>
      <c r="V3025" t="s">
        <v>34</v>
      </c>
      <c r="W3025">
        <v>2022</v>
      </c>
      <c r="Y3025" t="s">
        <v>4661</v>
      </c>
      <c r="Z3025" t="s">
        <v>3003</v>
      </c>
      <c r="AD3025">
        <f t="shared" si="48"/>
        <v>3024</v>
      </c>
    </row>
    <row r="3026" spans="1:30" x14ac:dyDescent="0.3">
      <c r="A3026" t="s">
        <v>29</v>
      </c>
      <c r="B3026" t="s">
        <v>4602</v>
      </c>
      <c r="E3026" t="s">
        <v>30</v>
      </c>
      <c r="F3026" t="s">
        <v>2949</v>
      </c>
      <c r="G3026" t="s">
        <v>3000</v>
      </c>
      <c r="H3026" t="s">
        <v>115</v>
      </c>
      <c r="I3026" t="s">
        <v>79</v>
      </c>
      <c r="P3026" t="s">
        <v>44</v>
      </c>
      <c r="U3026" t="str">
        <f>CONCATENATE(Parameter[[#This Row],[Use Case 1]],";",Parameter[[#This Row],[Use Case 2]],";",Parameter[[#This Row],[Use Case 3]],";",Parameter[[#This Row],[Use Case 4]],";",Parameter[[#This Row],[Use Case 5]],";")</f>
        <v>Kostenermittlung;;;;;</v>
      </c>
      <c r="V3026" t="s">
        <v>34</v>
      </c>
      <c r="W3026">
        <v>2022</v>
      </c>
      <c r="Y3026" t="s">
        <v>4661</v>
      </c>
      <c r="AD3026">
        <f t="shared" si="48"/>
        <v>3025</v>
      </c>
    </row>
    <row r="3027" spans="1:30" x14ac:dyDescent="0.3">
      <c r="A3027" t="s">
        <v>29</v>
      </c>
      <c r="B3027" t="s">
        <v>4602</v>
      </c>
      <c r="E3027" t="s">
        <v>30</v>
      </c>
      <c r="F3027" t="s">
        <v>2949</v>
      </c>
      <c r="G3027" t="s">
        <v>3000</v>
      </c>
      <c r="H3027" t="s">
        <v>1686</v>
      </c>
      <c r="I3027" t="s">
        <v>79</v>
      </c>
      <c r="P3027" t="s">
        <v>44</v>
      </c>
      <c r="U3027" t="str">
        <f>CONCATENATE(Parameter[[#This Row],[Use Case 1]],";",Parameter[[#This Row],[Use Case 2]],";",Parameter[[#This Row],[Use Case 3]],";",Parameter[[#This Row],[Use Case 4]],";",Parameter[[#This Row],[Use Case 5]],";")</f>
        <v>Kostenermittlung;;;;;</v>
      </c>
      <c r="V3027" t="s">
        <v>34</v>
      </c>
      <c r="W3027">
        <v>2022</v>
      </c>
      <c r="Y3027" t="s">
        <v>4661</v>
      </c>
      <c r="AD3027">
        <f t="shared" si="48"/>
        <v>3026</v>
      </c>
    </row>
    <row r="3028" spans="1:30" x14ac:dyDescent="0.3">
      <c r="A3028" t="s">
        <v>29</v>
      </c>
      <c r="B3028" t="s">
        <v>4602</v>
      </c>
      <c r="E3028" t="s">
        <v>30</v>
      </c>
      <c r="F3028" t="s">
        <v>2949</v>
      </c>
      <c r="G3028" t="s">
        <v>3000</v>
      </c>
      <c r="H3028" t="s">
        <v>3004</v>
      </c>
      <c r="I3028" t="s">
        <v>79</v>
      </c>
      <c r="P3028" t="s">
        <v>44</v>
      </c>
      <c r="U3028" t="str">
        <f>CONCATENATE(Parameter[[#This Row],[Use Case 1]],";",Parameter[[#This Row],[Use Case 2]],";",Parameter[[#This Row],[Use Case 3]],";",Parameter[[#This Row],[Use Case 4]],";",Parameter[[#This Row],[Use Case 5]],";")</f>
        <v>Kostenermittlung;;;;;</v>
      </c>
      <c r="V3028" t="s">
        <v>34</v>
      </c>
      <c r="W3028">
        <v>2022</v>
      </c>
      <c r="Y3028" t="s">
        <v>4661</v>
      </c>
      <c r="AD3028">
        <f t="shared" si="48"/>
        <v>3027</v>
      </c>
    </row>
    <row r="3029" spans="1:30" x14ac:dyDescent="0.3">
      <c r="A3029" t="s">
        <v>29</v>
      </c>
      <c r="B3029" t="s">
        <v>4602</v>
      </c>
      <c r="E3029" t="s">
        <v>30</v>
      </c>
      <c r="F3029" t="s">
        <v>2949</v>
      </c>
      <c r="G3029" t="s">
        <v>3000</v>
      </c>
      <c r="H3029" t="s">
        <v>3005</v>
      </c>
      <c r="I3029" t="s">
        <v>79</v>
      </c>
      <c r="P3029" t="s">
        <v>44</v>
      </c>
      <c r="U3029" t="str">
        <f>CONCATENATE(Parameter[[#This Row],[Use Case 1]],";",Parameter[[#This Row],[Use Case 2]],";",Parameter[[#This Row],[Use Case 3]],";",Parameter[[#This Row],[Use Case 4]],";",Parameter[[#This Row],[Use Case 5]],";")</f>
        <v>Kostenermittlung;;;;;</v>
      </c>
      <c r="V3029" t="s">
        <v>34</v>
      </c>
      <c r="W3029">
        <v>2022</v>
      </c>
      <c r="Y3029" t="s">
        <v>4661</v>
      </c>
      <c r="AD3029">
        <f t="shared" si="48"/>
        <v>3028</v>
      </c>
    </row>
    <row r="3030" spans="1:30" x14ac:dyDescent="0.3">
      <c r="A3030" t="s">
        <v>29</v>
      </c>
      <c r="B3030" t="s">
        <v>4602</v>
      </c>
      <c r="E3030" t="s">
        <v>30</v>
      </c>
      <c r="F3030" t="s">
        <v>2949</v>
      </c>
      <c r="G3030" t="s">
        <v>3000</v>
      </c>
      <c r="H3030" t="s">
        <v>3006</v>
      </c>
      <c r="I3030" t="s">
        <v>79</v>
      </c>
      <c r="P3030" t="s">
        <v>44</v>
      </c>
      <c r="U3030" t="str">
        <f>CONCATENATE(Parameter[[#This Row],[Use Case 1]],";",Parameter[[#This Row],[Use Case 2]],";",Parameter[[#This Row],[Use Case 3]],";",Parameter[[#This Row],[Use Case 4]],";",Parameter[[#This Row],[Use Case 5]],";")</f>
        <v>Kostenermittlung;;;;;</v>
      </c>
      <c r="V3030" t="s">
        <v>34</v>
      </c>
      <c r="W3030">
        <v>2022</v>
      </c>
      <c r="Y3030" t="s">
        <v>4661</v>
      </c>
      <c r="AD3030">
        <f t="shared" si="48"/>
        <v>3029</v>
      </c>
    </row>
    <row r="3031" spans="1:30" x14ac:dyDescent="0.3">
      <c r="A3031" t="s">
        <v>29</v>
      </c>
      <c r="B3031" t="s">
        <v>4602</v>
      </c>
      <c r="E3031" t="s">
        <v>30</v>
      </c>
      <c r="F3031" t="s">
        <v>2949</v>
      </c>
      <c r="G3031" t="s">
        <v>3000</v>
      </c>
      <c r="H3031" t="s">
        <v>3040</v>
      </c>
      <c r="I3031" t="s">
        <v>79</v>
      </c>
      <c r="P3031" t="s">
        <v>44</v>
      </c>
      <c r="U3031" t="str">
        <f>CONCATENATE(Parameter[[#This Row],[Use Case 1]],";",Parameter[[#This Row],[Use Case 2]],";",Parameter[[#This Row],[Use Case 3]],";",Parameter[[#This Row],[Use Case 4]],";",Parameter[[#This Row],[Use Case 5]],";")</f>
        <v>Kostenermittlung;;;;;</v>
      </c>
      <c r="V3031" t="s">
        <v>34</v>
      </c>
      <c r="W3031">
        <v>2022</v>
      </c>
      <c r="Y3031" t="s">
        <v>4661</v>
      </c>
      <c r="AD3031">
        <f t="shared" si="48"/>
        <v>3030</v>
      </c>
    </row>
    <row r="3032" spans="1:30" x14ac:dyDescent="0.3">
      <c r="A3032" t="s">
        <v>29</v>
      </c>
      <c r="B3032" t="s">
        <v>4602</v>
      </c>
      <c r="E3032" t="s">
        <v>30</v>
      </c>
      <c r="F3032" t="s">
        <v>2949</v>
      </c>
      <c r="G3032" t="s">
        <v>3000</v>
      </c>
      <c r="H3032" t="s">
        <v>114</v>
      </c>
      <c r="I3032" t="s">
        <v>79</v>
      </c>
      <c r="P3032" t="s">
        <v>44</v>
      </c>
      <c r="U3032" t="str">
        <f>CONCATENATE(Parameter[[#This Row],[Use Case 1]],";",Parameter[[#This Row],[Use Case 2]],";",Parameter[[#This Row],[Use Case 3]],";",Parameter[[#This Row],[Use Case 4]],";",Parameter[[#This Row],[Use Case 5]],";")</f>
        <v>Kostenermittlung;;;;;</v>
      </c>
      <c r="V3032" t="s">
        <v>34</v>
      </c>
      <c r="W3032">
        <v>2022</v>
      </c>
      <c r="Y3032" t="s">
        <v>4661</v>
      </c>
      <c r="AD3032">
        <f t="shared" si="48"/>
        <v>3031</v>
      </c>
    </row>
    <row r="3033" spans="1:30" x14ac:dyDescent="0.3">
      <c r="A3033" t="s">
        <v>29</v>
      </c>
      <c r="B3033" t="s">
        <v>4602</v>
      </c>
      <c r="E3033" t="s">
        <v>30</v>
      </c>
      <c r="F3033" t="s">
        <v>2949</v>
      </c>
      <c r="G3033" t="s">
        <v>3007</v>
      </c>
      <c r="H3033"/>
      <c r="I3033" t="s">
        <v>37</v>
      </c>
      <c r="J3033" t="s">
        <v>3010</v>
      </c>
      <c r="K3033" t="s">
        <v>3009</v>
      </c>
      <c r="L3033" t="s">
        <v>3008</v>
      </c>
      <c r="M3033" t="s">
        <v>41</v>
      </c>
      <c r="N3033" t="s">
        <v>55</v>
      </c>
      <c r="O3033" t="s">
        <v>43</v>
      </c>
      <c r="P3033" t="s">
        <v>44</v>
      </c>
      <c r="U3033" t="str">
        <f>CONCATENATE(Parameter[[#This Row],[Use Case 1]],";",Parameter[[#This Row],[Use Case 2]],";",Parameter[[#This Row],[Use Case 3]],";",Parameter[[#This Row],[Use Case 4]],";",Parameter[[#This Row],[Use Case 5]],";")</f>
        <v>Kostenermittlung;;;;;</v>
      </c>
      <c r="V3033" t="s">
        <v>34</v>
      </c>
      <c r="W3033">
        <v>2022</v>
      </c>
      <c r="Y3033" t="s">
        <v>4661</v>
      </c>
      <c r="Z3033" t="str">
        <f>"Asi_"&amp;MID(J3033,3,40)</f>
        <v>Asi_StandardizedCompressionStrength</v>
      </c>
      <c r="AD3033">
        <f t="shared" si="48"/>
        <v>3032</v>
      </c>
    </row>
    <row r="3034" spans="1:30" x14ac:dyDescent="0.3">
      <c r="A3034" t="s">
        <v>29</v>
      </c>
      <c r="B3034" t="s">
        <v>4602</v>
      </c>
      <c r="E3034" t="s">
        <v>30</v>
      </c>
      <c r="F3034" t="s">
        <v>2949</v>
      </c>
      <c r="G3034" t="s">
        <v>3011</v>
      </c>
      <c r="H3034"/>
      <c r="I3034" t="s">
        <v>37</v>
      </c>
      <c r="J3034" t="s">
        <v>3013</v>
      </c>
      <c r="K3034" t="s">
        <v>74</v>
      </c>
      <c r="L3034" t="s">
        <v>3012</v>
      </c>
      <c r="M3034" t="s">
        <v>41</v>
      </c>
      <c r="N3034" t="s">
        <v>55</v>
      </c>
      <c r="O3034" t="s">
        <v>43</v>
      </c>
      <c r="P3034" t="s">
        <v>44</v>
      </c>
      <c r="U3034" t="str">
        <f>CONCATENATE(Parameter[[#This Row],[Use Case 1]],";",Parameter[[#This Row],[Use Case 2]],";",Parameter[[#This Row],[Use Case 3]],";",Parameter[[#This Row],[Use Case 4]],";",Parameter[[#This Row],[Use Case 5]],";")</f>
        <v>Kostenermittlung;;;;;</v>
      </c>
      <c r="V3034" t="s">
        <v>34</v>
      </c>
      <c r="W3034">
        <v>2022</v>
      </c>
      <c r="Y3034" t="s">
        <v>4661</v>
      </c>
      <c r="Z3034" t="s">
        <v>3014</v>
      </c>
      <c r="AD3034">
        <f t="shared" si="48"/>
        <v>3033</v>
      </c>
    </row>
    <row r="3035" spans="1:30" x14ac:dyDescent="0.3">
      <c r="A3035" t="s">
        <v>29</v>
      </c>
      <c r="B3035" t="s">
        <v>4602</v>
      </c>
      <c r="E3035" t="s">
        <v>30</v>
      </c>
      <c r="F3035" t="s">
        <v>2949</v>
      </c>
      <c r="G3035" t="s">
        <v>3011</v>
      </c>
      <c r="H3035" t="s">
        <v>115</v>
      </c>
      <c r="I3035" t="s">
        <v>79</v>
      </c>
      <c r="P3035" t="s">
        <v>44</v>
      </c>
      <c r="U3035" t="str">
        <f>CONCATENATE(Parameter[[#This Row],[Use Case 1]],";",Parameter[[#This Row],[Use Case 2]],";",Parameter[[#This Row],[Use Case 3]],";",Parameter[[#This Row],[Use Case 4]],";",Parameter[[#This Row],[Use Case 5]],";")</f>
        <v>Kostenermittlung;;;;;</v>
      </c>
      <c r="V3035" t="s">
        <v>34</v>
      </c>
      <c r="W3035">
        <v>2022</v>
      </c>
      <c r="Y3035" t="s">
        <v>4661</v>
      </c>
      <c r="AD3035">
        <f t="shared" si="48"/>
        <v>3034</v>
      </c>
    </row>
    <row r="3036" spans="1:30" x14ac:dyDescent="0.3">
      <c r="A3036" t="s">
        <v>29</v>
      </c>
      <c r="B3036" t="s">
        <v>4602</v>
      </c>
      <c r="E3036" t="s">
        <v>30</v>
      </c>
      <c r="F3036" t="s">
        <v>2949</v>
      </c>
      <c r="G3036" t="s">
        <v>3011</v>
      </c>
      <c r="H3036" t="s">
        <v>1686</v>
      </c>
      <c r="I3036" t="s">
        <v>79</v>
      </c>
      <c r="P3036" t="s">
        <v>44</v>
      </c>
      <c r="U3036" t="str">
        <f>CONCATENATE(Parameter[[#This Row],[Use Case 1]],";",Parameter[[#This Row],[Use Case 2]],";",Parameter[[#This Row],[Use Case 3]],";",Parameter[[#This Row],[Use Case 4]],";",Parameter[[#This Row],[Use Case 5]],";")</f>
        <v>Kostenermittlung;;;;;</v>
      </c>
      <c r="V3036" t="s">
        <v>34</v>
      </c>
      <c r="W3036">
        <v>2022</v>
      </c>
      <c r="Y3036" t="s">
        <v>4661</v>
      </c>
      <c r="AD3036">
        <f t="shared" si="48"/>
        <v>3035</v>
      </c>
    </row>
    <row r="3037" spans="1:30" x14ac:dyDescent="0.3">
      <c r="A3037" t="s">
        <v>29</v>
      </c>
      <c r="B3037" t="s">
        <v>4602</v>
      </c>
      <c r="E3037" t="s">
        <v>30</v>
      </c>
      <c r="F3037" t="s">
        <v>2949</v>
      </c>
      <c r="G3037" t="s">
        <v>3011</v>
      </c>
      <c r="H3037" t="s">
        <v>3015</v>
      </c>
      <c r="I3037" t="s">
        <v>79</v>
      </c>
      <c r="P3037" t="s">
        <v>44</v>
      </c>
      <c r="U3037" t="str">
        <f>CONCATENATE(Parameter[[#This Row],[Use Case 1]],";",Parameter[[#This Row],[Use Case 2]],";",Parameter[[#This Row],[Use Case 3]],";",Parameter[[#This Row],[Use Case 4]],";",Parameter[[#This Row],[Use Case 5]],";")</f>
        <v>Kostenermittlung;;;;;</v>
      </c>
      <c r="V3037" t="s">
        <v>34</v>
      </c>
      <c r="W3037">
        <v>2022</v>
      </c>
      <c r="Y3037" t="s">
        <v>4661</v>
      </c>
      <c r="AD3037">
        <f t="shared" si="48"/>
        <v>3036</v>
      </c>
    </row>
    <row r="3038" spans="1:30" x14ac:dyDescent="0.3">
      <c r="A3038" t="s">
        <v>29</v>
      </c>
      <c r="B3038" t="s">
        <v>4602</v>
      </c>
      <c r="E3038" t="s">
        <v>30</v>
      </c>
      <c r="F3038" t="s">
        <v>2949</v>
      </c>
      <c r="G3038" t="s">
        <v>3011</v>
      </c>
      <c r="H3038">
        <v>1</v>
      </c>
      <c r="I3038" t="s">
        <v>79</v>
      </c>
      <c r="P3038" t="s">
        <v>44</v>
      </c>
      <c r="U3038" t="str">
        <f>CONCATENATE(Parameter[[#This Row],[Use Case 1]],";",Parameter[[#This Row],[Use Case 2]],";",Parameter[[#This Row],[Use Case 3]],";",Parameter[[#This Row],[Use Case 4]],";",Parameter[[#This Row],[Use Case 5]],";")</f>
        <v>Kostenermittlung;;;;;</v>
      </c>
      <c r="V3038" t="s">
        <v>34</v>
      </c>
      <c r="W3038">
        <v>2022</v>
      </c>
      <c r="Y3038" t="s">
        <v>4661</v>
      </c>
      <c r="AD3038">
        <f t="shared" si="48"/>
        <v>3037</v>
      </c>
    </row>
    <row r="3039" spans="1:30" x14ac:dyDescent="0.3">
      <c r="A3039" t="s">
        <v>29</v>
      </c>
      <c r="B3039" t="s">
        <v>4602</v>
      </c>
      <c r="E3039" t="s">
        <v>30</v>
      </c>
      <c r="F3039" t="s">
        <v>2949</v>
      </c>
      <c r="G3039" t="s">
        <v>3011</v>
      </c>
      <c r="H3039">
        <v>2</v>
      </c>
      <c r="I3039" t="s">
        <v>79</v>
      </c>
      <c r="P3039" t="s">
        <v>44</v>
      </c>
      <c r="U3039" t="str">
        <f>CONCATENATE(Parameter[[#This Row],[Use Case 1]],";",Parameter[[#This Row],[Use Case 2]],";",Parameter[[#This Row],[Use Case 3]],";",Parameter[[#This Row],[Use Case 4]],";",Parameter[[#This Row],[Use Case 5]],";")</f>
        <v>Kostenermittlung;;;;;</v>
      </c>
      <c r="V3039" t="s">
        <v>34</v>
      </c>
      <c r="W3039">
        <v>2022</v>
      </c>
      <c r="Y3039" t="s">
        <v>4661</v>
      </c>
      <c r="AD3039">
        <f t="shared" si="48"/>
        <v>3038</v>
      </c>
    </row>
    <row r="3040" spans="1:30" x14ac:dyDescent="0.3">
      <c r="A3040" t="s">
        <v>29</v>
      </c>
      <c r="B3040" t="s">
        <v>4602</v>
      </c>
      <c r="E3040" t="s">
        <v>30</v>
      </c>
      <c r="F3040" t="s">
        <v>2949</v>
      </c>
      <c r="G3040" t="s">
        <v>3011</v>
      </c>
      <c r="H3040">
        <v>3</v>
      </c>
      <c r="I3040" t="s">
        <v>79</v>
      </c>
      <c r="P3040" t="s">
        <v>44</v>
      </c>
      <c r="U3040" t="str">
        <f>CONCATENATE(Parameter[[#This Row],[Use Case 1]],";",Parameter[[#This Row],[Use Case 2]],";",Parameter[[#This Row],[Use Case 3]],";",Parameter[[#This Row],[Use Case 4]],";",Parameter[[#This Row],[Use Case 5]],";")</f>
        <v>Kostenermittlung;;;;;</v>
      </c>
      <c r="V3040" t="s">
        <v>34</v>
      </c>
      <c r="W3040">
        <v>2022</v>
      </c>
      <c r="Y3040" t="s">
        <v>4661</v>
      </c>
      <c r="AD3040">
        <f t="shared" si="48"/>
        <v>3039</v>
      </c>
    </row>
    <row r="3041" spans="1:30" x14ac:dyDescent="0.3">
      <c r="A3041" t="s">
        <v>29</v>
      </c>
      <c r="B3041" t="s">
        <v>4602</v>
      </c>
      <c r="E3041" t="s">
        <v>30</v>
      </c>
      <c r="F3041" t="s">
        <v>2949</v>
      </c>
      <c r="G3041" t="s">
        <v>3011</v>
      </c>
      <c r="H3041">
        <v>4</v>
      </c>
      <c r="I3041" t="s">
        <v>79</v>
      </c>
      <c r="P3041" t="s">
        <v>44</v>
      </c>
      <c r="U3041" t="str">
        <f>CONCATENATE(Parameter[[#This Row],[Use Case 1]],";",Parameter[[#This Row],[Use Case 2]],";",Parameter[[#This Row],[Use Case 3]],";",Parameter[[#This Row],[Use Case 4]],";",Parameter[[#This Row],[Use Case 5]],";")</f>
        <v>Kostenermittlung;;;;;</v>
      </c>
      <c r="V3041" t="s">
        <v>34</v>
      </c>
      <c r="W3041">
        <v>2022</v>
      </c>
      <c r="Y3041" t="s">
        <v>4661</v>
      </c>
      <c r="AD3041">
        <f t="shared" si="48"/>
        <v>3040</v>
      </c>
    </row>
    <row r="3042" spans="1:30" x14ac:dyDescent="0.3">
      <c r="A3042" t="s">
        <v>29</v>
      </c>
      <c r="B3042" t="s">
        <v>4602</v>
      </c>
      <c r="E3042" t="s">
        <v>30</v>
      </c>
      <c r="F3042" t="s">
        <v>2949</v>
      </c>
      <c r="G3042" t="s">
        <v>3011</v>
      </c>
      <c r="H3042" t="s">
        <v>3040</v>
      </c>
      <c r="I3042" t="s">
        <v>79</v>
      </c>
      <c r="P3042" t="s">
        <v>44</v>
      </c>
      <c r="U3042" t="str">
        <f>CONCATENATE(Parameter[[#This Row],[Use Case 1]],";",Parameter[[#This Row],[Use Case 2]],";",Parameter[[#This Row],[Use Case 3]],";",Parameter[[#This Row],[Use Case 4]],";",Parameter[[#This Row],[Use Case 5]],";")</f>
        <v>Kostenermittlung;;;;;</v>
      </c>
      <c r="V3042" t="s">
        <v>34</v>
      </c>
      <c r="W3042">
        <v>2022</v>
      </c>
      <c r="Y3042" t="s">
        <v>4661</v>
      </c>
      <c r="AD3042">
        <f t="shared" si="48"/>
        <v>3041</v>
      </c>
    </row>
    <row r="3043" spans="1:30" x14ac:dyDescent="0.3">
      <c r="A3043" t="s">
        <v>29</v>
      </c>
      <c r="B3043" t="s">
        <v>4602</v>
      </c>
      <c r="E3043" t="s">
        <v>30</v>
      </c>
      <c r="F3043" t="s">
        <v>2949</v>
      </c>
      <c r="G3043" t="s">
        <v>3011</v>
      </c>
      <c r="H3043" t="s">
        <v>114</v>
      </c>
      <c r="I3043" t="s">
        <v>79</v>
      </c>
      <c r="P3043" t="s">
        <v>44</v>
      </c>
      <c r="U3043" t="str">
        <f>CONCATENATE(Parameter[[#This Row],[Use Case 1]],";",Parameter[[#This Row],[Use Case 2]],";",Parameter[[#This Row],[Use Case 3]],";",Parameter[[#This Row],[Use Case 4]],";",Parameter[[#This Row],[Use Case 5]],";")</f>
        <v>Kostenermittlung;;;;;</v>
      </c>
      <c r="V3043" t="s">
        <v>34</v>
      </c>
      <c r="W3043">
        <v>2022</v>
      </c>
      <c r="Y3043" t="s">
        <v>4661</v>
      </c>
      <c r="AD3043">
        <f t="shared" si="48"/>
        <v>3042</v>
      </c>
    </row>
    <row r="3044" spans="1:30" x14ac:dyDescent="0.3">
      <c r="A3044" t="s">
        <v>29</v>
      </c>
      <c r="B3044" t="s">
        <v>4602</v>
      </c>
      <c r="E3044" t="s">
        <v>30</v>
      </c>
      <c r="F3044" t="s">
        <v>2949</v>
      </c>
      <c r="G3044" t="s">
        <v>3016</v>
      </c>
      <c r="H3044"/>
      <c r="I3044" t="s">
        <v>37</v>
      </c>
      <c r="J3044" t="s">
        <v>3018</v>
      </c>
      <c r="K3044" t="s">
        <v>74</v>
      </c>
      <c r="L3044" t="s">
        <v>3017</v>
      </c>
      <c r="M3044" t="s">
        <v>41</v>
      </c>
      <c r="N3044" t="s">
        <v>55</v>
      </c>
      <c r="O3044" t="s">
        <v>43</v>
      </c>
      <c r="P3044" t="s">
        <v>44</v>
      </c>
      <c r="U3044" t="str">
        <f>CONCATENATE(Parameter[[#This Row],[Use Case 1]],";",Parameter[[#This Row],[Use Case 2]],";",Parameter[[#This Row],[Use Case 3]],";",Parameter[[#This Row],[Use Case 4]],";",Parameter[[#This Row],[Use Case 5]],";")</f>
        <v>Kostenermittlung;;;;;</v>
      </c>
      <c r="V3044" t="s">
        <v>34</v>
      </c>
      <c r="W3044">
        <v>2022</v>
      </c>
      <c r="Y3044" t="s">
        <v>4661</v>
      </c>
      <c r="Z3044" t="s">
        <v>3019</v>
      </c>
      <c r="AD3044">
        <f t="shared" si="48"/>
        <v>3043</v>
      </c>
    </row>
    <row r="3045" spans="1:30" x14ac:dyDescent="0.3">
      <c r="A3045" t="s">
        <v>29</v>
      </c>
      <c r="B3045" t="s">
        <v>4602</v>
      </c>
      <c r="E3045" t="s">
        <v>30</v>
      </c>
      <c r="F3045" t="s">
        <v>2949</v>
      </c>
      <c r="G3045" t="s">
        <v>3016</v>
      </c>
      <c r="H3045" t="s">
        <v>115</v>
      </c>
      <c r="I3045" t="s">
        <v>79</v>
      </c>
      <c r="P3045" t="s">
        <v>44</v>
      </c>
      <c r="U3045" t="str">
        <f>CONCATENATE(Parameter[[#This Row],[Use Case 1]],";",Parameter[[#This Row],[Use Case 2]],";",Parameter[[#This Row],[Use Case 3]],";",Parameter[[#This Row],[Use Case 4]],";",Parameter[[#This Row],[Use Case 5]],";")</f>
        <v>Kostenermittlung;;;;;</v>
      </c>
      <c r="V3045" t="s">
        <v>34</v>
      </c>
      <c r="W3045">
        <v>2022</v>
      </c>
      <c r="Y3045" t="s">
        <v>4661</v>
      </c>
      <c r="AD3045">
        <f t="shared" si="48"/>
        <v>3044</v>
      </c>
    </row>
    <row r="3046" spans="1:30" x14ac:dyDescent="0.3">
      <c r="A3046" t="s">
        <v>29</v>
      </c>
      <c r="B3046" t="s">
        <v>4602</v>
      </c>
      <c r="E3046" t="s">
        <v>30</v>
      </c>
      <c r="F3046" t="s">
        <v>2949</v>
      </c>
      <c r="G3046" t="s">
        <v>3016</v>
      </c>
      <c r="H3046" t="s">
        <v>1686</v>
      </c>
      <c r="I3046" t="s">
        <v>79</v>
      </c>
      <c r="P3046" t="s">
        <v>44</v>
      </c>
      <c r="U3046" t="str">
        <f>CONCATENATE(Parameter[[#This Row],[Use Case 1]],";",Parameter[[#This Row],[Use Case 2]],";",Parameter[[#This Row],[Use Case 3]],";",Parameter[[#This Row],[Use Case 4]],";",Parameter[[#This Row],[Use Case 5]],";")</f>
        <v>Kostenermittlung;;;;;</v>
      </c>
      <c r="V3046" t="s">
        <v>34</v>
      </c>
      <c r="W3046">
        <v>2022</v>
      </c>
      <c r="Y3046" t="s">
        <v>4661</v>
      </c>
      <c r="AD3046">
        <f t="shared" si="48"/>
        <v>3045</v>
      </c>
    </row>
    <row r="3047" spans="1:30" x14ac:dyDescent="0.3">
      <c r="A3047" t="s">
        <v>29</v>
      </c>
      <c r="B3047" t="s">
        <v>4602</v>
      </c>
      <c r="E3047" t="s">
        <v>30</v>
      </c>
      <c r="F3047" t="s">
        <v>2949</v>
      </c>
      <c r="G3047" t="s">
        <v>3016</v>
      </c>
      <c r="H3047" t="s">
        <v>3020</v>
      </c>
      <c r="I3047" t="s">
        <v>79</v>
      </c>
      <c r="P3047" t="s">
        <v>44</v>
      </c>
      <c r="U3047" t="str">
        <f>CONCATENATE(Parameter[[#This Row],[Use Case 1]],";",Parameter[[#This Row],[Use Case 2]],";",Parameter[[#This Row],[Use Case 3]],";",Parameter[[#This Row],[Use Case 4]],";",Parameter[[#This Row],[Use Case 5]],";")</f>
        <v>Kostenermittlung;;;;;</v>
      </c>
      <c r="V3047" t="s">
        <v>34</v>
      </c>
      <c r="W3047">
        <v>2022</v>
      </c>
      <c r="Y3047" t="s">
        <v>4661</v>
      </c>
      <c r="AD3047">
        <f t="shared" si="48"/>
        <v>3046</v>
      </c>
    </row>
    <row r="3048" spans="1:30" x14ac:dyDescent="0.3">
      <c r="A3048" t="s">
        <v>29</v>
      </c>
      <c r="B3048" t="s">
        <v>4602</v>
      </c>
      <c r="E3048" t="s">
        <v>30</v>
      </c>
      <c r="F3048" t="s">
        <v>2949</v>
      </c>
      <c r="G3048" t="s">
        <v>3016</v>
      </c>
      <c r="H3048" t="s">
        <v>3021</v>
      </c>
      <c r="I3048" t="s">
        <v>79</v>
      </c>
      <c r="P3048" t="s">
        <v>44</v>
      </c>
      <c r="U3048" t="str">
        <f>CONCATENATE(Parameter[[#This Row],[Use Case 1]],";",Parameter[[#This Row],[Use Case 2]],";",Parameter[[#This Row],[Use Case 3]],";",Parameter[[#This Row],[Use Case 4]],";",Parameter[[#This Row],[Use Case 5]],";")</f>
        <v>Kostenermittlung;;;;;</v>
      </c>
      <c r="V3048" t="s">
        <v>34</v>
      </c>
      <c r="W3048">
        <v>2022</v>
      </c>
      <c r="Y3048" t="s">
        <v>4661</v>
      </c>
      <c r="AD3048">
        <f t="shared" si="48"/>
        <v>3047</v>
      </c>
    </row>
    <row r="3049" spans="1:30" x14ac:dyDescent="0.3">
      <c r="A3049" t="s">
        <v>29</v>
      </c>
      <c r="B3049" t="s">
        <v>4602</v>
      </c>
      <c r="E3049" t="s">
        <v>30</v>
      </c>
      <c r="F3049" t="s">
        <v>2949</v>
      </c>
      <c r="G3049" t="s">
        <v>3016</v>
      </c>
      <c r="H3049" t="s">
        <v>3022</v>
      </c>
      <c r="I3049" t="s">
        <v>79</v>
      </c>
      <c r="P3049" t="s">
        <v>44</v>
      </c>
      <c r="U3049" t="str">
        <f>CONCATENATE(Parameter[[#This Row],[Use Case 1]],";",Parameter[[#This Row],[Use Case 2]],";",Parameter[[#This Row],[Use Case 3]],";",Parameter[[#This Row],[Use Case 4]],";",Parameter[[#This Row],[Use Case 5]],";")</f>
        <v>Kostenermittlung;;;;;</v>
      </c>
      <c r="V3049" t="s">
        <v>34</v>
      </c>
      <c r="W3049">
        <v>2022</v>
      </c>
      <c r="Y3049" t="s">
        <v>4661</v>
      </c>
      <c r="AD3049">
        <f t="shared" si="48"/>
        <v>3048</v>
      </c>
    </row>
    <row r="3050" spans="1:30" x14ac:dyDescent="0.3">
      <c r="A3050" t="s">
        <v>29</v>
      </c>
      <c r="B3050" t="s">
        <v>4602</v>
      </c>
      <c r="E3050" t="s">
        <v>30</v>
      </c>
      <c r="F3050" t="s">
        <v>2949</v>
      </c>
      <c r="G3050" t="s">
        <v>3016</v>
      </c>
      <c r="H3050" t="s">
        <v>3023</v>
      </c>
      <c r="I3050" t="s">
        <v>79</v>
      </c>
      <c r="P3050" t="s">
        <v>44</v>
      </c>
      <c r="U3050" t="str">
        <f>CONCATENATE(Parameter[[#This Row],[Use Case 1]],";",Parameter[[#This Row],[Use Case 2]],";",Parameter[[#This Row],[Use Case 3]],";",Parameter[[#This Row],[Use Case 4]],";",Parameter[[#This Row],[Use Case 5]],";")</f>
        <v>Kostenermittlung;;;;;</v>
      </c>
      <c r="V3050" t="s">
        <v>34</v>
      </c>
      <c r="W3050">
        <v>2022</v>
      </c>
      <c r="Y3050" t="s">
        <v>4661</v>
      </c>
      <c r="AD3050">
        <f t="shared" si="48"/>
        <v>3049</v>
      </c>
    </row>
    <row r="3051" spans="1:30" x14ac:dyDescent="0.3">
      <c r="A3051" t="s">
        <v>29</v>
      </c>
      <c r="B3051" t="s">
        <v>4602</v>
      </c>
      <c r="E3051" t="s">
        <v>30</v>
      </c>
      <c r="F3051" t="s">
        <v>2949</v>
      </c>
      <c r="G3051" t="s">
        <v>3016</v>
      </c>
      <c r="H3051" t="s">
        <v>3040</v>
      </c>
      <c r="I3051" t="s">
        <v>79</v>
      </c>
      <c r="P3051" t="s">
        <v>44</v>
      </c>
      <c r="U3051" t="str">
        <f>CONCATENATE(Parameter[[#This Row],[Use Case 1]],";",Parameter[[#This Row],[Use Case 2]],";",Parameter[[#This Row],[Use Case 3]],";",Parameter[[#This Row],[Use Case 4]],";",Parameter[[#This Row],[Use Case 5]],";")</f>
        <v>Kostenermittlung;;;;;</v>
      </c>
      <c r="V3051" t="s">
        <v>34</v>
      </c>
      <c r="W3051">
        <v>2022</v>
      </c>
      <c r="Y3051" t="s">
        <v>4661</v>
      </c>
      <c r="AD3051">
        <f t="shared" si="48"/>
        <v>3050</v>
      </c>
    </row>
    <row r="3052" spans="1:30" x14ac:dyDescent="0.3">
      <c r="A3052" t="s">
        <v>29</v>
      </c>
      <c r="B3052" t="s">
        <v>4602</v>
      </c>
      <c r="E3052" t="s">
        <v>30</v>
      </c>
      <c r="F3052" t="s">
        <v>2949</v>
      </c>
      <c r="G3052" t="s">
        <v>3016</v>
      </c>
      <c r="H3052" t="s">
        <v>114</v>
      </c>
      <c r="I3052" t="s">
        <v>79</v>
      </c>
      <c r="P3052" t="s">
        <v>44</v>
      </c>
      <c r="U3052" t="str">
        <f>CONCATENATE(Parameter[[#This Row],[Use Case 1]],";",Parameter[[#This Row],[Use Case 2]],";",Parameter[[#This Row],[Use Case 3]],";",Parameter[[#This Row],[Use Case 4]],";",Parameter[[#This Row],[Use Case 5]],";")</f>
        <v>Kostenermittlung;;;;;</v>
      </c>
      <c r="V3052" t="s">
        <v>34</v>
      </c>
      <c r="W3052">
        <v>2022</v>
      </c>
      <c r="Y3052" t="s">
        <v>4661</v>
      </c>
      <c r="AD3052">
        <f t="shared" si="48"/>
        <v>3051</v>
      </c>
    </row>
    <row r="3053" spans="1:30" x14ac:dyDescent="0.3">
      <c r="A3053" t="s">
        <v>29</v>
      </c>
      <c r="B3053" t="s">
        <v>4602</v>
      </c>
      <c r="E3053" t="s">
        <v>30</v>
      </c>
      <c r="F3053" t="s">
        <v>2949</v>
      </c>
      <c r="G3053" t="s">
        <v>3024</v>
      </c>
      <c r="H3053"/>
      <c r="I3053" t="s">
        <v>37</v>
      </c>
      <c r="J3053" t="s">
        <v>3026</v>
      </c>
      <c r="K3053" t="s">
        <v>74</v>
      </c>
      <c r="L3053" t="s">
        <v>3025</v>
      </c>
      <c r="M3053" t="s">
        <v>41</v>
      </c>
      <c r="N3053" t="s">
        <v>55</v>
      </c>
      <c r="O3053" t="s">
        <v>43</v>
      </c>
      <c r="P3053" t="s">
        <v>44</v>
      </c>
      <c r="U3053" t="str">
        <f>CONCATENATE(Parameter[[#This Row],[Use Case 1]],";",Parameter[[#This Row],[Use Case 2]],";",Parameter[[#This Row],[Use Case 3]],";",Parameter[[#This Row],[Use Case 4]],";",Parameter[[#This Row],[Use Case 5]],";")</f>
        <v>Kostenermittlung;;;;;</v>
      </c>
      <c r="V3053" t="s">
        <v>34</v>
      </c>
      <c r="W3053">
        <v>2022</v>
      </c>
      <c r="Y3053" t="s">
        <v>4661</v>
      </c>
      <c r="Z3053" t="s">
        <v>3027</v>
      </c>
      <c r="AB3053" t="s">
        <v>4439</v>
      </c>
      <c r="AC3053" t="s">
        <v>4331</v>
      </c>
      <c r="AD3053">
        <f t="shared" si="48"/>
        <v>3052</v>
      </c>
    </row>
    <row r="3054" spans="1:30" x14ac:dyDescent="0.3">
      <c r="A3054" t="s">
        <v>29</v>
      </c>
      <c r="B3054" t="s">
        <v>4602</v>
      </c>
      <c r="E3054" t="s">
        <v>30</v>
      </c>
      <c r="F3054" t="s">
        <v>2949</v>
      </c>
      <c r="G3054" t="s">
        <v>3024</v>
      </c>
      <c r="H3054" t="s">
        <v>115</v>
      </c>
      <c r="I3054" t="s">
        <v>79</v>
      </c>
      <c r="P3054" t="s">
        <v>44</v>
      </c>
      <c r="U3054" t="str">
        <f>CONCATENATE(Parameter[[#This Row],[Use Case 1]],";",Parameter[[#This Row],[Use Case 2]],";",Parameter[[#This Row],[Use Case 3]],";",Parameter[[#This Row],[Use Case 4]],";",Parameter[[#This Row],[Use Case 5]],";")</f>
        <v>Kostenermittlung;;;;;</v>
      </c>
      <c r="V3054" t="s">
        <v>34</v>
      </c>
      <c r="W3054">
        <v>2022</v>
      </c>
      <c r="Y3054" t="s">
        <v>4661</v>
      </c>
      <c r="AD3054">
        <f t="shared" si="48"/>
        <v>3053</v>
      </c>
    </row>
    <row r="3055" spans="1:30" x14ac:dyDescent="0.3">
      <c r="A3055" t="s">
        <v>29</v>
      </c>
      <c r="B3055" t="s">
        <v>4602</v>
      </c>
      <c r="E3055" t="s">
        <v>30</v>
      </c>
      <c r="F3055" t="s">
        <v>2949</v>
      </c>
      <c r="G3055" t="s">
        <v>3024</v>
      </c>
      <c r="H3055" t="s">
        <v>1686</v>
      </c>
      <c r="I3055" t="s">
        <v>79</v>
      </c>
      <c r="P3055" t="s">
        <v>44</v>
      </c>
      <c r="U3055" t="str">
        <f>CONCATENATE(Parameter[[#This Row],[Use Case 1]],";",Parameter[[#This Row],[Use Case 2]],";",Parameter[[#This Row],[Use Case 3]],";",Parameter[[#This Row],[Use Case 4]],";",Parameter[[#This Row],[Use Case 5]],";")</f>
        <v>Kostenermittlung;;;;;</v>
      </c>
      <c r="V3055" t="s">
        <v>34</v>
      </c>
      <c r="W3055">
        <v>2022</v>
      </c>
      <c r="Y3055" t="s">
        <v>4661</v>
      </c>
      <c r="AD3055">
        <f t="shared" si="48"/>
        <v>3054</v>
      </c>
    </row>
    <row r="3056" spans="1:30" x14ac:dyDescent="0.3">
      <c r="A3056" t="s">
        <v>29</v>
      </c>
      <c r="B3056" t="s">
        <v>4602</v>
      </c>
      <c r="E3056" t="s">
        <v>30</v>
      </c>
      <c r="F3056" t="s">
        <v>2949</v>
      </c>
      <c r="G3056" t="s">
        <v>3024</v>
      </c>
      <c r="H3056" t="s">
        <v>3028</v>
      </c>
      <c r="I3056" t="s">
        <v>79</v>
      </c>
      <c r="P3056" t="s">
        <v>44</v>
      </c>
      <c r="U3056" t="str">
        <f>CONCATENATE(Parameter[[#This Row],[Use Case 1]],";",Parameter[[#This Row],[Use Case 2]],";",Parameter[[#This Row],[Use Case 3]],";",Parameter[[#This Row],[Use Case 4]],";",Parameter[[#This Row],[Use Case 5]],";")</f>
        <v>Kostenermittlung;;;;;</v>
      </c>
      <c r="V3056" t="s">
        <v>34</v>
      </c>
      <c r="W3056">
        <v>2022</v>
      </c>
      <c r="Y3056" t="s">
        <v>4661</v>
      </c>
      <c r="AD3056">
        <f t="shared" si="48"/>
        <v>3055</v>
      </c>
    </row>
    <row r="3057" spans="1:30" x14ac:dyDescent="0.3">
      <c r="A3057" t="s">
        <v>29</v>
      </c>
      <c r="B3057" t="s">
        <v>4602</v>
      </c>
      <c r="E3057" t="s">
        <v>30</v>
      </c>
      <c r="F3057" t="s">
        <v>2949</v>
      </c>
      <c r="G3057" t="s">
        <v>3024</v>
      </c>
      <c r="H3057" t="s">
        <v>3029</v>
      </c>
      <c r="I3057" t="s">
        <v>79</v>
      </c>
      <c r="P3057" t="s">
        <v>44</v>
      </c>
      <c r="U3057" t="str">
        <f>CONCATENATE(Parameter[[#This Row],[Use Case 1]],";",Parameter[[#This Row],[Use Case 2]],";",Parameter[[#This Row],[Use Case 3]],";",Parameter[[#This Row],[Use Case 4]],";",Parameter[[#This Row],[Use Case 5]],";")</f>
        <v>Kostenermittlung;;;;;</v>
      </c>
      <c r="V3057" t="s">
        <v>34</v>
      </c>
      <c r="W3057">
        <v>2022</v>
      </c>
      <c r="Y3057" t="s">
        <v>4661</v>
      </c>
      <c r="AD3057">
        <f t="shared" si="48"/>
        <v>3056</v>
      </c>
    </row>
    <row r="3058" spans="1:30" x14ac:dyDescent="0.3">
      <c r="A3058" t="s">
        <v>29</v>
      </c>
      <c r="B3058" t="s">
        <v>4602</v>
      </c>
      <c r="E3058" t="s">
        <v>30</v>
      </c>
      <c r="F3058" t="s">
        <v>2949</v>
      </c>
      <c r="G3058" t="s">
        <v>3024</v>
      </c>
      <c r="H3058" t="s">
        <v>3030</v>
      </c>
      <c r="I3058" t="s">
        <v>79</v>
      </c>
      <c r="P3058" t="s">
        <v>44</v>
      </c>
      <c r="U3058" t="str">
        <f>CONCATENATE(Parameter[[#This Row],[Use Case 1]],";",Parameter[[#This Row],[Use Case 2]],";",Parameter[[#This Row],[Use Case 3]],";",Parameter[[#This Row],[Use Case 4]],";",Parameter[[#This Row],[Use Case 5]],";")</f>
        <v>Kostenermittlung;;;;;</v>
      </c>
      <c r="V3058" t="s">
        <v>34</v>
      </c>
      <c r="W3058">
        <v>2022</v>
      </c>
      <c r="Y3058" t="s">
        <v>4661</v>
      </c>
      <c r="AD3058">
        <f t="shared" si="48"/>
        <v>3057</v>
      </c>
    </row>
    <row r="3059" spans="1:30" x14ac:dyDescent="0.3">
      <c r="A3059" t="s">
        <v>29</v>
      </c>
      <c r="B3059" t="s">
        <v>4602</v>
      </c>
      <c r="E3059" t="s">
        <v>30</v>
      </c>
      <c r="F3059" t="s">
        <v>2949</v>
      </c>
      <c r="G3059" t="s">
        <v>3024</v>
      </c>
      <c r="H3059" t="s">
        <v>3031</v>
      </c>
      <c r="I3059" t="s">
        <v>79</v>
      </c>
      <c r="P3059" t="s">
        <v>44</v>
      </c>
      <c r="U3059" t="str">
        <f>CONCATENATE(Parameter[[#This Row],[Use Case 1]],";",Parameter[[#This Row],[Use Case 2]],";",Parameter[[#This Row],[Use Case 3]],";",Parameter[[#This Row],[Use Case 4]],";",Parameter[[#This Row],[Use Case 5]],";")</f>
        <v>Kostenermittlung;;;;;</v>
      </c>
      <c r="V3059" t="s">
        <v>34</v>
      </c>
      <c r="W3059">
        <v>2022</v>
      </c>
      <c r="Y3059" t="s">
        <v>4661</v>
      </c>
      <c r="AD3059">
        <f t="shared" si="48"/>
        <v>3058</v>
      </c>
    </row>
    <row r="3060" spans="1:30" x14ac:dyDescent="0.3">
      <c r="A3060" t="s">
        <v>29</v>
      </c>
      <c r="B3060" t="s">
        <v>4602</v>
      </c>
      <c r="E3060" t="s">
        <v>30</v>
      </c>
      <c r="F3060" t="s">
        <v>2949</v>
      </c>
      <c r="G3060" t="s">
        <v>3024</v>
      </c>
      <c r="H3060" t="s">
        <v>3032</v>
      </c>
      <c r="I3060" t="s">
        <v>79</v>
      </c>
      <c r="P3060" t="s">
        <v>44</v>
      </c>
      <c r="U3060" t="str">
        <f>CONCATENATE(Parameter[[#This Row],[Use Case 1]],";",Parameter[[#This Row],[Use Case 2]],";",Parameter[[#This Row],[Use Case 3]],";",Parameter[[#This Row],[Use Case 4]],";",Parameter[[#This Row],[Use Case 5]],";")</f>
        <v>Kostenermittlung;;;;;</v>
      </c>
      <c r="V3060" t="s">
        <v>34</v>
      </c>
      <c r="W3060">
        <v>2022</v>
      </c>
      <c r="Y3060" t="s">
        <v>4661</v>
      </c>
      <c r="AD3060">
        <f t="shared" si="48"/>
        <v>3059</v>
      </c>
    </row>
    <row r="3061" spans="1:30" x14ac:dyDescent="0.3">
      <c r="A3061" t="s">
        <v>29</v>
      </c>
      <c r="B3061" t="s">
        <v>4602</v>
      </c>
      <c r="E3061" t="s">
        <v>30</v>
      </c>
      <c r="F3061" t="s">
        <v>2949</v>
      </c>
      <c r="G3061" t="s">
        <v>3024</v>
      </c>
      <c r="H3061" t="s">
        <v>3033</v>
      </c>
      <c r="I3061" t="s">
        <v>79</v>
      </c>
      <c r="P3061" t="s">
        <v>44</v>
      </c>
      <c r="U3061" t="str">
        <f>CONCATENATE(Parameter[[#This Row],[Use Case 1]],";",Parameter[[#This Row],[Use Case 2]],";",Parameter[[#This Row],[Use Case 3]],";",Parameter[[#This Row],[Use Case 4]],";",Parameter[[#This Row],[Use Case 5]],";")</f>
        <v>Kostenermittlung;;;;;</v>
      </c>
      <c r="V3061" t="s">
        <v>34</v>
      </c>
      <c r="W3061">
        <v>2022</v>
      </c>
      <c r="Y3061" t="s">
        <v>4661</v>
      </c>
      <c r="AD3061">
        <f t="shared" si="48"/>
        <v>3060</v>
      </c>
    </row>
    <row r="3062" spans="1:30" x14ac:dyDescent="0.3">
      <c r="A3062" t="s">
        <v>29</v>
      </c>
      <c r="B3062" t="s">
        <v>4602</v>
      </c>
      <c r="E3062" t="s">
        <v>30</v>
      </c>
      <c r="F3062" t="s">
        <v>2949</v>
      </c>
      <c r="G3062" t="s">
        <v>3024</v>
      </c>
      <c r="H3062" t="s">
        <v>3040</v>
      </c>
      <c r="I3062" t="s">
        <v>79</v>
      </c>
      <c r="P3062" t="s">
        <v>44</v>
      </c>
      <c r="U3062" t="str">
        <f>CONCATENATE(Parameter[[#This Row],[Use Case 1]],";",Parameter[[#This Row],[Use Case 2]],";",Parameter[[#This Row],[Use Case 3]],";",Parameter[[#This Row],[Use Case 4]],";",Parameter[[#This Row],[Use Case 5]],";")</f>
        <v>Kostenermittlung;;;;;</v>
      </c>
      <c r="V3062" t="s">
        <v>34</v>
      </c>
      <c r="W3062">
        <v>2022</v>
      </c>
      <c r="Y3062" t="s">
        <v>4661</v>
      </c>
      <c r="AD3062">
        <f t="shared" si="48"/>
        <v>3061</v>
      </c>
    </row>
    <row r="3063" spans="1:30" x14ac:dyDescent="0.3">
      <c r="A3063" t="s">
        <v>29</v>
      </c>
      <c r="B3063" t="s">
        <v>4602</v>
      </c>
      <c r="E3063" t="s">
        <v>30</v>
      </c>
      <c r="F3063" t="s">
        <v>2949</v>
      </c>
      <c r="G3063" t="s">
        <v>3024</v>
      </c>
      <c r="H3063" t="s">
        <v>114</v>
      </c>
      <c r="I3063" t="s">
        <v>79</v>
      </c>
      <c r="P3063" t="s">
        <v>44</v>
      </c>
      <c r="U3063" t="str">
        <f>CONCATENATE(Parameter[[#This Row],[Use Case 1]],";",Parameter[[#This Row],[Use Case 2]],";",Parameter[[#This Row],[Use Case 3]],";",Parameter[[#This Row],[Use Case 4]],";",Parameter[[#This Row],[Use Case 5]],";")</f>
        <v>Kostenermittlung;;;;;</v>
      </c>
      <c r="V3063" t="s">
        <v>34</v>
      </c>
      <c r="W3063">
        <v>2022</v>
      </c>
      <c r="Y3063" t="s">
        <v>4661</v>
      </c>
      <c r="AD3063">
        <f t="shared" si="48"/>
        <v>3062</v>
      </c>
    </row>
    <row r="3064" spans="1:30" x14ac:dyDescent="0.3">
      <c r="A3064" t="s">
        <v>29</v>
      </c>
      <c r="B3064" t="s">
        <v>4604</v>
      </c>
      <c r="E3064" t="s">
        <v>30</v>
      </c>
      <c r="F3064" t="s">
        <v>2949</v>
      </c>
      <c r="G3064" t="s">
        <v>3034</v>
      </c>
      <c r="H3064"/>
      <c r="I3064" t="s">
        <v>37</v>
      </c>
      <c r="J3064" t="s">
        <v>3036</v>
      </c>
      <c r="K3064" t="s">
        <v>74</v>
      </c>
      <c r="L3064" t="s">
        <v>3035</v>
      </c>
      <c r="M3064" t="s">
        <v>41</v>
      </c>
      <c r="N3064" t="s">
        <v>42</v>
      </c>
      <c r="O3064" t="s">
        <v>43</v>
      </c>
      <c r="P3064" t="s">
        <v>4477</v>
      </c>
      <c r="U3064" t="str">
        <f>CONCATENATE(Parameter[[#This Row],[Use Case 1]],";",Parameter[[#This Row],[Use Case 2]],";",Parameter[[#This Row],[Use Case 3]],";",Parameter[[#This Row],[Use Case 4]],";",Parameter[[#This Row],[Use Case 5]],";")</f>
        <v>Planung Baustoffe;;;;;</v>
      </c>
      <c r="V3064" t="s">
        <v>34</v>
      </c>
      <c r="W3064">
        <v>2022</v>
      </c>
      <c r="Y3064" t="s">
        <v>4661</v>
      </c>
      <c r="Z3064" t="s">
        <v>3037</v>
      </c>
      <c r="AD3064">
        <f t="shared" si="48"/>
        <v>3063</v>
      </c>
    </row>
    <row r="3065" spans="1:30" ht="13.95" customHeight="1" x14ac:dyDescent="0.3">
      <c r="A3065" t="s">
        <v>29</v>
      </c>
      <c r="B3065" t="s">
        <v>4604</v>
      </c>
      <c r="E3065" t="s">
        <v>30</v>
      </c>
      <c r="F3065" t="s">
        <v>2949</v>
      </c>
      <c r="G3065" t="s">
        <v>3034</v>
      </c>
      <c r="H3065" t="s">
        <v>115</v>
      </c>
      <c r="I3065" t="s">
        <v>79</v>
      </c>
      <c r="P3065" t="s">
        <v>4477</v>
      </c>
      <c r="U3065" t="str">
        <f>CONCATENATE(Parameter[[#This Row],[Use Case 1]],";",Parameter[[#This Row],[Use Case 2]],";",Parameter[[#This Row],[Use Case 3]],";",Parameter[[#This Row],[Use Case 4]],";",Parameter[[#This Row],[Use Case 5]],";")</f>
        <v>Planung Baustoffe;;;;;</v>
      </c>
      <c r="V3065" t="s">
        <v>34</v>
      </c>
      <c r="W3065">
        <v>2022</v>
      </c>
      <c r="Y3065" t="s">
        <v>4661</v>
      </c>
      <c r="AD3065">
        <f t="shared" si="48"/>
        <v>3064</v>
      </c>
    </row>
    <row r="3066" spans="1:30" x14ac:dyDescent="0.3">
      <c r="A3066" t="s">
        <v>29</v>
      </c>
      <c r="B3066" t="s">
        <v>4604</v>
      </c>
      <c r="E3066" t="s">
        <v>30</v>
      </c>
      <c r="F3066" t="s">
        <v>2949</v>
      </c>
      <c r="G3066" t="s">
        <v>3034</v>
      </c>
      <c r="H3066" t="s">
        <v>1686</v>
      </c>
      <c r="I3066" t="s">
        <v>79</v>
      </c>
      <c r="P3066" t="s">
        <v>4477</v>
      </c>
      <c r="U3066" t="str">
        <f>CONCATENATE(Parameter[[#This Row],[Use Case 1]],";",Parameter[[#This Row],[Use Case 2]],";",Parameter[[#This Row],[Use Case 3]],";",Parameter[[#This Row],[Use Case 4]],";",Parameter[[#This Row],[Use Case 5]],";")</f>
        <v>Planung Baustoffe;;;;;</v>
      </c>
      <c r="V3066" t="s">
        <v>34</v>
      </c>
      <c r="W3066">
        <v>2022</v>
      </c>
      <c r="Y3066" t="s">
        <v>4661</v>
      </c>
      <c r="AD3066">
        <f t="shared" si="48"/>
        <v>3065</v>
      </c>
    </row>
    <row r="3067" spans="1:30" x14ac:dyDescent="0.3">
      <c r="A3067" t="s">
        <v>29</v>
      </c>
      <c r="B3067" t="s">
        <v>4604</v>
      </c>
      <c r="E3067" t="s">
        <v>30</v>
      </c>
      <c r="F3067" t="s">
        <v>2949</v>
      </c>
      <c r="G3067" t="s">
        <v>3034</v>
      </c>
      <c r="H3067" t="s">
        <v>3038</v>
      </c>
      <c r="I3067" t="s">
        <v>79</v>
      </c>
      <c r="P3067" t="s">
        <v>4477</v>
      </c>
      <c r="U3067" t="str">
        <f>CONCATENATE(Parameter[[#This Row],[Use Case 1]],";",Parameter[[#This Row],[Use Case 2]],";",Parameter[[#This Row],[Use Case 3]],";",Parameter[[#This Row],[Use Case 4]],";",Parameter[[#This Row],[Use Case 5]],";")</f>
        <v>Planung Baustoffe;;;;;</v>
      </c>
      <c r="V3067" t="s">
        <v>34</v>
      </c>
      <c r="W3067">
        <v>2022</v>
      </c>
      <c r="Y3067" t="s">
        <v>4661</v>
      </c>
      <c r="AD3067">
        <f t="shared" si="48"/>
        <v>3066</v>
      </c>
    </row>
    <row r="3068" spans="1:30" x14ac:dyDescent="0.3">
      <c r="A3068" t="s">
        <v>29</v>
      </c>
      <c r="B3068" t="s">
        <v>4604</v>
      </c>
      <c r="E3068" t="s">
        <v>30</v>
      </c>
      <c r="F3068" t="s">
        <v>2949</v>
      </c>
      <c r="G3068" t="s">
        <v>3034</v>
      </c>
      <c r="H3068" t="s">
        <v>804</v>
      </c>
      <c r="I3068" t="s">
        <v>79</v>
      </c>
      <c r="P3068" t="s">
        <v>4477</v>
      </c>
      <c r="U3068" t="str">
        <f>CONCATENATE(Parameter[[#This Row],[Use Case 1]],";",Parameter[[#This Row],[Use Case 2]],";",Parameter[[#This Row],[Use Case 3]],";",Parameter[[#This Row],[Use Case 4]],";",Parameter[[#This Row],[Use Case 5]],";")</f>
        <v>Planung Baustoffe;;;;;</v>
      </c>
      <c r="V3068" t="s">
        <v>34</v>
      </c>
      <c r="W3068">
        <v>2022</v>
      </c>
      <c r="Y3068" t="s">
        <v>4661</v>
      </c>
      <c r="AD3068">
        <f t="shared" si="48"/>
        <v>3067</v>
      </c>
    </row>
    <row r="3069" spans="1:30" x14ac:dyDescent="0.3">
      <c r="A3069" t="s">
        <v>29</v>
      </c>
      <c r="B3069" t="s">
        <v>4604</v>
      </c>
      <c r="E3069" t="s">
        <v>30</v>
      </c>
      <c r="F3069" t="s">
        <v>2949</v>
      </c>
      <c r="G3069" t="s">
        <v>3034</v>
      </c>
      <c r="H3069" t="s">
        <v>3039</v>
      </c>
      <c r="I3069" t="s">
        <v>79</v>
      </c>
      <c r="P3069" t="s">
        <v>4477</v>
      </c>
      <c r="U3069" t="str">
        <f>CONCATENATE(Parameter[[#This Row],[Use Case 1]],";",Parameter[[#This Row],[Use Case 2]],";",Parameter[[#This Row],[Use Case 3]],";",Parameter[[#This Row],[Use Case 4]],";",Parameter[[#This Row],[Use Case 5]],";")</f>
        <v>Planung Baustoffe;;;;;</v>
      </c>
      <c r="V3069" t="s">
        <v>34</v>
      </c>
      <c r="W3069">
        <v>2022</v>
      </c>
      <c r="Y3069" t="s">
        <v>4661</v>
      </c>
      <c r="AD3069">
        <f t="shared" si="48"/>
        <v>3068</v>
      </c>
    </row>
    <row r="3070" spans="1:30" hidden="1" x14ac:dyDescent="0.3">
      <c r="E3070" t="s">
        <v>228</v>
      </c>
      <c r="F3070" t="s">
        <v>2949</v>
      </c>
      <c r="G3070" t="s">
        <v>3041</v>
      </c>
      <c r="H3070"/>
      <c r="I3070" t="s">
        <v>37</v>
      </c>
      <c r="J3070" t="s">
        <v>3043</v>
      </c>
      <c r="K3070" t="s">
        <v>74</v>
      </c>
      <c r="L3070" t="s">
        <v>3042</v>
      </c>
      <c r="M3070" t="s">
        <v>41</v>
      </c>
      <c r="P3070" t="s">
        <v>4477</v>
      </c>
      <c r="U3070" t="str">
        <f>CONCATENATE(Parameter[[#This Row],[Use Case 1]],";",Parameter[[#This Row],[Use Case 2]],";",Parameter[[#This Row],[Use Case 3]],";",Parameter[[#This Row],[Use Case 4]],";",Parameter[[#This Row],[Use Case 5]],";")</f>
        <v>Planung Baustoffe;;;;;</v>
      </c>
      <c r="V3070" t="s">
        <v>34</v>
      </c>
      <c r="W3070">
        <v>2022</v>
      </c>
      <c r="Y3070" t="s">
        <v>4661</v>
      </c>
      <c r="Z3070" t="s">
        <v>3044</v>
      </c>
      <c r="AD3070">
        <f t="shared" si="48"/>
        <v>3069</v>
      </c>
    </row>
    <row r="3071" spans="1:30" hidden="1" x14ac:dyDescent="0.3">
      <c r="E3071" t="s">
        <v>228</v>
      </c>
      <c r="F3071" t="s">
        <v>2949</v>
      </c>
      <c r="G3071" t="s">
        <v>3041</v>
      </c>
      <c r="H3071" t="s">
        <v>115</v>
      </c>
      <c r="I3071" t="s">
        <v>79</v>
      </c>
      <c r="P3071" t="s">
        <v>4477</v>
      </c>
      <c r="U3071" t="str">
        <f>CONCATENATE(Parameter[[#This Row],[Use Case 1]],";",Parameter[[#This Row],[Use Case 2]],";",Parameter[[#This Row],[Use Case 3]],";",Parameter[[#This Row],[Use Case 4]],";",Parameter[[#This Row],[Use Case 5]],";")</f>
        <v>Planung Baustoffe;;;;;</v>
      </c>
      <c r="V3071" t="s">
        <v>34</v>
      </c>
      <c r="W3071">
        <v>2022</v>
      </c>
      <c r="Y3071" t="s">
        <v>4661</v>
      </c>
      <c r="AD3071">
        <f t="shared" si="48"/>
        <v>3070</v>
      </c>
    </row>
    <row r="3072" spans="1:30" hidden="1" x14ac:dyDescent="0.3">
      <c r="E3072" t="s">
        <v>228</v>
      </c>
      <c r="F3072" t="s">
        <v>2949</v>
      </c>
      <c r="G3072" t="s">
        <v>3041</v>
      </c>
      <c r="H3072" t="s">
        <v>1686</v>
      </c>
      <c r="I3072" t="s">
        <v>79</v>
      </c>
      <c r="P3072" t="s">
        <v>4477</v>
      </c>
      <c r="U3072" t="str">
        <f>CONCATENATE(Parameter[[#This Row],[Use Case 1]],";",Parameter[[#This Row],[Use Case 2]],";",Parameter[[#This Row],[Use Case 3]],";",Parameter[[#This Row],[Use Case 4]],";",Parameter[[#This Row],[Use Case 5]],";")</f>
        <v>Planung Baustoffe;;;;;</v>
      </c>
      <c r="V3072" t="s">
        <v>34</v>
      </c>
      <c r="W3072">
        <v>2022</v>
      </c>
      <c r="Y3072" t="s">
        <v>4661</v>
      </c>
      <c r="AD3072">
        <f t="shared" si="48"/>
        <v>3071</v>
      </c>
    </row>
    <row r="3073" spans="5:30" hidden="1" x14ac:dyDescent="0.3">
      <c r="E3073" t="s">
        <v>228</v>
      </c>
      <c r="F3073" t="s">
        <v>2949</v>
      </c>
      <c r="G3073" t="s">
        <v>3041</v>
      </c>
      <c r="H3073" t="s">
        <v>3045</v>
      </c>
      <c r="I3073" t="s">
        <v>79</v>
      </c>
      <c r="P3073" t="s">
        <v>4477</v>
      </c>
      <c r="U3073" t="str">
        <f>CONCATENATE(Parameter[[#This Row],[Use Case 1]],";",Parameter[[#This Row],[Use Case 2]],";",Parameter[[#This Row],[Use Case 3]],";",Parameter[[#This Row],[Use Case 4]],";",Parameter[[#This Row],[Use Case 5]],";")</f>
        <v>Planung Baustoffe;;;;;</v>
      </c>
      <c r="V3073" t="s">
        <v>34</v>
      </c>
      <c r="W3073">
        <v>2022</v>
      </c>
      <c r="Y3073" t="s">
        <v>4661</v>
      </c>
      <c r="AD3073">
        <f t="shared" si="48"/>
        <v>3072</v>
      </c>
    </row>
    <row r="3074" spans="5:30" hidden="1" x14ac:dyDescent="0.3">
      <c r="E3074" t="s">
        <v>228</v>
      </c>
      <c r="F3074" t="s">
        <v>2949</v>
      </c>
      <c r="G3074" t="s">
        <v>3041</v>
      </c>
      <c r="H3074" t="s">
        <v>3046</v>
      </c>
      <c r="I3074" t="s">
        <v>79</v>
      </c>
      <c r="P3074" t="s">
        <v>4477</v>
      </c>
      <c r="U3074" t="str">
        <f>CONCATENATE(Parameter[[#This Row],[Use Case 1]],";",Parameter[[#This Row],[Use Case 2]],";",Parameter[[#This Row],[Use Case 3]],";",Parameter[[#This Row],[Use Case 4]],";",Parameter[[#This Row],[Use Case 5]],";")</f>
        <v>Planung Baustoffe;;;;;</v>
      </c>
      <c r="V3074" t="s">
        <v>34</v>
      </c>
      <c r="W3074">
        <v>2022</v>
      </c>
      <c r="Y3074" t="s">
        <v>4661</v>
      </c>
      <c r="AD3074">
        <f t="shared" si="48"/>
        <v>3073</v>
      </c>
    </row>
    <row r="3075" spans="5:30" hidden="1" x14ac:dyDescent="0.3">
      <c r="E3075" t="s">
        <v>228</v>
      </c>
      <c r="F3075" t="s">
        <v>2949</v>
      </c>
      <c r="G3075" t="s">
        <v>3041</v>
      </c>
      <c r="H3075" t="s">
        <v>3048</v>
      </c>
      <c r="I3075" t="s">
        <v>79</v>
      </c>
      <c r="P3075" t="s">
        <v>4477</v>
      </c>
      <c r="U3075" t="str">
        <f>CONCATENATE(Parameter[[#This Row],[Use Case 1]],";",Parameter[[#This Row],[Use Case 2]],";",Parameter[[#This Row],[Use Case 3]],";",Parameter[[#This Row],[Use Case 4]],";",Parameter[[#This Row],[Use Case 5]],";")</f>
        <v>Planung Baustoffe;;;;;</v>
      </c>
      <c r="V3075" t="s">
        <v>34</v>
      </c>
      <c r="W3075">
        <v>2022</v>
      </c>
      <c r="Y3075" t="s">
        <v>4661</v>
      </c>
      <c r="AD3075">
        <f t="shared" si="48"/>
        <v>3074</v>
      </c>
    </row>
    <row r="3076" spans="5:30" hidden="1" x14ac:dyDescent="0.3">
      <c r="E3076" t="s">
        <v>228</v>
      </c>
      <c r="F3076" t="s">
        <v>2949</v>
      </c>
      <c r="G3076" t="s">
        <v>3041</v>
      </c>
      <c r="H3076" t="s">
        <v>3047</v>
      </c>
      <c r="I3076" t="s">
        <v>79</v>
      </c>
      <c r="P3076" t="s">
        <v>4477</v>
      </c>
      <c r="U3076" t="str">
        <f>CONCATENATE(Parameter[[#This Row],[Use Case 1]],";",Parameter[[#This Row],[Use Case 2]],";",Parameter[[#This Row],[Use Case 3]],";",Parameter[[#This Row],[Use Case 4]],";",Parameter[[#This Row],[Use Case 5]],";")</f>
        <v>Planung Baustoffe;;;;;</v>
      </c>
      <c r="V3076" t="s">
        <v>34</v>
      </c>
      <c r="W3076">
        <v>2022</v>
      </c>
      <c r="Y3076" t="s">
        <v>4661</v>
      </c>
      <c r="AD3076">
        <f t="shared" ref="AD3076:AD3139" si="49">AD3075+1</f>
        <v>3075</v>
      </c>
    </row>
    <row r="3077" spans="5:30" hidden="1" x14ac:dyDescent="0.3">
      <c r="E3077" t="s">
        <v>228</v>
      </c>
      <c r="F3077" t="s">
        <v>2949</v>
      </c>
      <c r="G3077" t="s">
        <v>3049</v>
      </c>
      <c r="H3077"/>
      <c r="I3077" t="s">
        <v>37</v>
      </c>
      <c r="J3077" t="s">
        <v>3051</v>
      </c>
      <c r="K3077" t="s">
        <v>74</v>
      </c>
      <c r="L3077" t="s">
        <v>3050</v>
      </c>
      <c r="M3077" t="s">
        <v>41</v>
      </c>
      <c r="P3077" t="s">
        <v>4477</v>
      </c>
      <c r="U3077" t="str">
        <f>CONCATENATE(Parameter[[#This Row],[Use Case 1]],";",Parameter[[#This Row],[Use Case 2]],";",Parameter[[#This Row],[Use Case 3]],";",Parameter[[#This Row],[Use Case 4]],";",Parameter[[#This Row],[Use Case 5]],";")</f>
        <v>Planung Baustoffe;;;;;</v>
      </c>
      <c r="V3077" t="s">
        <v>34</v>
      </c>
      <c r="W3077">
        <v>2022</v>
      </c>
      <c r="Y3077" t="s">
        <v>4661</v>
      </c>
      <c r="Z3077" t="s">
        <v>3052</v>
      </c>
      <c r="AB3077" t="s">
        <v>4440</v>
      </c>
      <c r="AC3077" t="s">
        <v>4441</v>
      </c>
      <c r="AD3077">
        <f t="shared" si="49"/>
        <v>3076</v>
      </c>
    </row>
    <row r="3078" spans="5:30" hidden="1" x14ac:dyDescent="0.3">
      <c r="E3078" t="s">
        <v>228</v>
      </c>
      <c r="F3078" t="s">
        <v>2949</v>
      </c>
      <c r="G3078" t="s">
        <v>3049</v>
      </c>
      <c r="H3078" t="s">
        <v>115</v>
      </c>
      <c r="I3078" t="s">
        <v>79</v>
      </c>
      <c r="P3078" t="s">
        <v>4477</v>
      </c>
      <c r="U3078" t="str">
        <f>CONCATENATE(Parameter[[#This Row],[Use Case 1]],";",Parameter[[#This Row],[Use Case 2]],";",Parameter[[#This Row],[Use Case 3]],";",Parameter[[#This Row],[Use Case 4]],";",Parameter[[#This Row],[Use Case 5]],";")</f>
        <v>Planung Baustoffe;;;;;</v>
      </c>
      <c r="V3078" t="s">
        <v>34</v>
      </c>
      <c r="W3078">
        <v>2022</v>
      </c>
      <c r="Y3078" t="s">
        <v>4661</v>
      </c>
      <c r="AD3078">
        <f t="shared" si="49"/>
        <v>3077</v>
      </c>
    </row>
    <row r="3079" spans="5:30" hidden="1" x14ac:dyDescent="0.3">
      <c r="E3079" t="s">
        <v>228</v>
      </c>
      <c r="F3079" t="s">
        <v>2949</v>
      </c>
      <c r="G3079" t="s">
        <v>3049</v>
      </c>
      <c r="H3079" t="s">
        <v>1686</v>
      </c>
      <c r="I3079" t="s">
        <v>79</v>
      </c>
      <c r="P3079" t="s">
        <v>4477</v>
      </c>
      <c r="U3079" t="str">
        <f>CONCATENATE(Parameter[[#This Row],[Use Case 1]],";",Parameter[[#This Row],[Use Case 2]],";",Parameter[[#This Row],[Use Case 3]],";",Parameter[[#This Row],[Use Case 4]],";",Parameter[[#This Row],[Use Case 5]],";")</f>
        <v>Planung Baustoffe;;;;;</v>
      </c>
      <c r="V3079" t="s">
        <v>34</v>
      </c>
      <c r="W3079">
        <v>2022</v>
      </c>
      <c r="Y3079" t="s">
        <v>4661</v>
      </c>
      <c r="AD3079">
        <f t="shared" si="49"/>
        <v>3078</v>
      </c>
    </row>
    <row r="3080" spans="5:30" hidden="1" x14ac:dyDescent="0.3">
      <c r="E3080" t="s">
        <v>228</v>
      </c>
      <c r="F3080" t="s">
        <v>2949</v>
      </c>
      <c r="G3080" t="s">
        <v>3049</v>
      </c>
      <c r="H3080" t="s">
        <v>3053</v>
      </c>
      <c r="I3080" t="s">
        <v>79</v>
      </c>
      <c r="P3080" t="s">
        <v>4477</v>
      </c>
      <c r="U3080" t="str">
        <f>CONCATENATE(Parameter[[#This Row],[Use Case 1]],";",Parameter[[#This Row],[Use Case 2]],";",Parameter[[#This Row],[Use Case 3]],";",Parameter[[#This Row],[Use Case 4]],";",Parameter[[#This Row],[Use Case 5]],";")</f>
        <v>Planung Baustoffe;;;;;</v>
      </c>
      <c r="V3080" t="s">
        <v>34</v>
      </c>
      <c r="W3080">
        <v>2022</v>
      </c>
      <c r="Y3080" t="s">
        <v>4661</v>
      </c>
      <c r="AD3080">
        <f t="shared" si="49"/>
        <v>3079</v>
      </c>
    </row>
    <row r="3081" spans="5:30" hidden="1" x14ac:dyDescent="0.3">
      <c r="E3081" t="s">
        <v>228</v>
      </c>
      <c r="F3081" t="s">
        <v>2949</v>
      </c>
      <c r="G3081" t="s">
        <v>3049</v>
      </c>
      <c r="H3081" t="s">
        <v>3054</v>
      </c>
      <c r="I3081" t="s">
        <v>79</v>
      </c>
      <c r="P3081" t="s">
        <v>4477</v>
      </c>
      <c r="U3081" t="str">
        <f>CONCATENATE(Parameter[[#This Row],[Use Case 1]],";",Parameter[[#This Row],[Use Case 2]],";",Parameter[[#This Row],[Use Case 3]],";",Parameter[[#This Row],[Use Case 4]],";",Parameter[[#This Row],[Use Case 5]],";")</f>
        <v>Planung Baustoffe;;;;;</v>
      </c>
      <c r="V3081" t="s">
        <v>34</v>
      </c>
      <c r="W3081">
        <v>2022</v>
      </c>
      <c r="Y3081" t="s">
        <v>4661</v>
      </c>
      <c r="AD3081">
        <f t="shared" si="49"/>
        <v>3080</v>
      </c>
    </row>
    <row r="3082" spans="5:30" hidden="1" x14ac:dyDescent="0.3">
      <c r="E3082" t="s">
        <v>228</v>
      </c>
      <c r="F3082" t="s">
        <v>2949</v>
      </c>
      <c r="G3082" t="s">
        <v>3049</v>
      </c>
      <c r="H3082" t="s">
        <v>3055</v>
      </c>
      <c r="I3082" t="s">
        <v>79</v>
      </c>
      <c r="P3082" t="s">
        <v>4477</v>
      </c>
      <c r="U3082" t="str">
        <f>CONCATENATE(Parameter[[#This Row],[Use Case 1]],";",Parameter[[#This Row],[Use Case 2]],";",Parameter[[#This Row],[Use Case 3]],";",Parameter[[#This Row],[Use Case 4]],";",Parameter[[#This Row],[Use Case 5]],";")</f>
        <v>Planung Baustoffe;;;;;</v>
      </c>
      <c r="V3082" t="s">
        <v>34</v>
      </c>
      <c r="W3082">
        <v>2022</v>
      </c>
      <c r="Y3082" t="s">
        <v>4661</v>
      </c>
      <c r="AD3082">
        <f t="shared" si="49"/>
        <v>3081</v>
      </c>
    </row>
    <row r="3083" spans="5:30" hidden="1" x14ac:dyDescent="0.3">
      <c r="E3083" t="s">
        <v>228</v>
      </c>
      <c r="F3083" t="s">
        <v>2949</v>
      </c>
      <c r="G3083" t="s">
        <v>3049</v>
      </c>
      <c r="H3083" t="s">
        <v>3056</v>
      </c>
      <c r="I3083" t="s">
        <v>79</v>
      </c>
      <c r="P3083" t="s">
        <v>4477</v>
      </c>
      <c r="U3083" t="str">
        <f>CONCATENATE(Parameter[[#This Row],[Use Case 1]],";",Parameter[[#This Row],[Use Case 2]],";",Parameter[[#This Row],[Use Case 3]],";",Parameter[[#This Row],[Use Case 4]],";",Parameter[[#This Row],[Use Case 5]],";")</f>
        <v>Planung Baustoffe;;;;;</v>
      </c>
      <c r="V3083" t="s">
        <v>34</v>
      </c>
      <c r="W3083">
        <v>2022</v>
      </c>
      <c r="Y3083" t="s">
        <v>4661</v>
      </c>
      <c r="AD3083">
        <f t="shared" si="49"/>
        <v>3082</v>
      </c>
    </row>
    <row r="3084" spans="5:30" hidden="1" x14ac:dyDescent="0.3">
      <c r="E3084" t="s">
        <v>228</v>
      </c>
      <c r="F3084" t="s">
        <v>2949</v>
      </c>
      <c r="G3084" t="s">
        <v>3057</v>
      </c>
      <c r="H3084"/>
      <c r="I3084" t="s">
        <v>37</v>
      </c>
      <c r="J3084" t="s">
        <v>3059</v>
      </c>
      <c r="K3084" t="s">
        <v>1097</v>
      </c>
      <c r="L3084" t="s">
        <v>3058</v>
      </c>
      <c r="M3084" t="s">
        <v>41</v>
      </c>
      <c r="P3084" t="s">
        <v>4477</v>
      </c>
      <c r="U3084" t="str">
        <f>CONCATENATE(Parameter[[#This Row],[Use Case 1]],";",Parameter[[#This Row],[Use Case 2]],";",Parameter[[#This Row],[Use Case 3]],";",Parameter[[#This Row],[Use Case 4]],";",Parameter[[#This Row],[Use Case 5]],";")</f>
        <v>Planung Baustoffe;;;;;</v>
      </c>
      <c r="V3084" t="s">
        <v>34</v>
      </c>
      <c r="W3084">
        <v>2022</v>
      </c>
      <c r="Y3084" t="s">
        <v>4661</v>
      </c>
      <c r="Z3084" t="s">
        <v>4524</v>
      </c>
      <c r="AD3084">
        <f t="shared" si="49"/>
        <v>3083</v>
      </c>
    </row>
    <row r="3085" spans="5:30" hidden="1" x14ac:dyDescent="0.3">
      <c r="E3085" t="s">
        <v>228</v>
      </c>
      <c r="F3085" t="s">
        <v>2949</v>
      </c>
      <c r="G3085" t="s">
        <v>3060</v>
      </c>
      <c r="H3085"/>
      <c r="I3085" t="s">
        <v>37</v>
      </c>
      <c r="J3085" t="s">
        <v>3062</v>
      </c>
      <c r="K3085" t="s">
        <v>1097</v>
      </c>
      <c r="L3085" t="s">
        <v>3061</v>
      </c>
      <c r="M3085" t="s">
        <v>41</v>
      </c>
      <c r="P3085" t="s">
        <v>4477</v>
      </c>
      <c r="U3085" t="str">
        <f>CONCATENATE(Parameter[[#This Row],[Use Case 1]],";",Parameter[[#This Row],[Use Case 2]],";",Parameter[[#This Row],[Use Case 3]],";",Parameter[[#This Row],[Use Case 4]],";",Parameter[[#This Row],[Use Case 5]],";")</f>
        <v>Planung Baustoffe;;;;;</v>
      </c>
      <c r="V3085" t="s">
        <v>34</v>
      </c>
      <c r="W3085">
        <v>2022</v>
      </c>
      <c r="Y3085" t="s">
        <v>4661</v>
      </c>
      <c r="Z3085" t="s">
        <v>4525</v>
      </c>
      <c r="AB3085" t="s">
        <v>4442</v>
      </c>
      <c r="AC3085" t="s">
        <v>4443</v>
      </c>
      <c r="AD3085">
        <f t="shared" si="49"/>
        <v>3084</v>
      </c>
    </row>
    <row r="3086" spans="5:30" hidden="1" x14ac:dyDescent="0.3">
      <c r="E3086" t="s">
        <v>228</v>
      </c>
      <c r="F3086" t="s">
        <v>2949</v>
      </c>
      <c r="G3086" t="s">
        <v>3063</v>
      </c>
      <c r="H3086"/>
      <c r="I3086" t="s">
        <v>37</v>
      </c>
      <c r="J3086" t="s">
        <v>3065</v>
      </c>
      <c r="K3086" t="s">
        <v>74</v>
      </c>
      <c r="L3086" t="s">
        <v>3064</v>
      </c>
      <c r="M3086" t="s">
        <v>41</v>
      </c>
      <c r="P3086" t="s">
        <v>4477</v>
      </c>
      <c r="U3086" t="str">
        <f>CONCATENATE(Parameter[[#This Row],[Use Case 1]],";",Parameter[[#This Row],[Use Case 2]],";",Parameter[[#This Row],[Use Case 3]],";",Parameter[[#This Row],[Use Case 4]],";",Parameter[[#This Row],[Use Case 5]],";")</f>
        <v>Planung Baustoffe;;;;;</v>
      </c>
      <c r="V3086" t="s">
        <v>34</v>
      </c>
      <c r="W3086">
        <v>2022</v>
      </c>
      <c r="Y3086" t="s">
        <v>4661</v>
      </c>
      <c r="Z3086" t="s">
        <v>3066</v>
      </c>
      <c r="AD3086">
        <f t="shared" si="49"/>
        <v>3085</v>
      </c>
    </row>
    <row r="3087" spans="5:30" hidden="1" x14ac:dyDescent="0.3">
      <c r="E3087" t="s">
        <v>228</v>
      </c>
      <c r="F3087" t="s">
        <v>2949</v>
      </c>
      <c r="G3087" t="s">
        <v>3063</v>
      </c>
      <c r="H3087" t="s">
        <v>115</v>
      </c>
      <c r="I3087" t="s">
        <v>79</v>
      </c>
      <c r="L3087" t="s">
        <v>3068</v>
      </c>
      <c r="P3087" t="s">
        <v>4477</v>
      </c>
      <c r="U3087" t="str">
        <f>CONCATENATE(Parameter[[#This Row],[Use Case 1]],";",Parameter[[#This Row],[Use Case 2]],";",Parameter[[#This Row],[Use Case 3]],";",Parameter[[#This Row],[Use Case 4]],";",Parameter[[#This Row],[Use Case 5]],";")</f>
        <v>Planung Baustoffe;;;;;</v>
      </c>
      <c r="V3087" t="s">
        <v>34</v>
      </c>
      <c r="W3087">
        <v>2022</v>
      </c>
      <c r="Y3087" t="s">
        <v>4661</v>
      </c>
      <c r="AD3087">
        <f t="shared" si="49"/>
        <v>3086</v>
      </c>
    </row>
    <row r="3088" spans="5:30" hidden="1" x14ac:dyDescent="0.3">
      <c r="E3088" t="s">
        <v>228</v>
      </c>
      <c r="F3088" t="s">
        <v>2949</v>
      </c>
      <c r="G3088" t="s">
        <v>3063</v>
      </c>
      <c r="H3088" t="s">
        <v>1686</v>
      </c>
      <c r="I3088" t="s">
        <v>79</v>
      </c>
      <c r="L3088" t="s">
        <v>3070</v>
      </c>
      <c r="P3088" t="s">
        <v>4477</v>
      </c>
      <c r="U3088" t="str">
        <f>CONCATENATE(Parameter[[#This Row],[Use Case 1]],";",Parameter[[#This Row],[Use Case 2]],";",Parameter[[#This Row],[Use Case 3]],";",Parameter[[#This Row],[Use Case 4]],";",Parameter[[#This Row],[Use Case 5]],";")</f>
        <v>Planung Baustoffe;;;;;</v>
      </c>
      <c r="V3088" t="s">
        <v>34</v>
      </c>
      <c r="W3088">
        <v>2022</v>
      </c>
      <c r="Y3088" t="s">
        <v>4661</v>
      </c>
      <c r="AD3088">
        <f t="shared" si="49"/>
        <v>3087</v>
      </c>
    </row>
    <row r="3089" spans="1:30" hidden="1" x14ac:dyDescent="0.3">
      <c r="E3089" t="s">
        <v>228</v>
      </c>
      <c r="F3089" t="s">
        <v>2949</v>
      </c>
      <c r="G3089" t="s">
        <v>3063</v>
      </c>
      <c r="H3089" t="s">
        <v>3067</v>
      </c>
      <c r="I3089" t="s">
        <v>79</v>
      </c>
      <c r="L3089" t="s">
        <v>3072</v>
      </c>
      <c r="P3089" t="s">
        <v>4477</v>
      </c>
      <c r="U3089" t="str">
        <f>CONCATENATE(Parameter[[#This Row],[Use Case 1]],";",Parameter[[#This Row],[Use Case 2]],";",Parameter[[#This Row],[Use Case 3]],";",Parameter[[#This Row],[Use Case 4]],";",Parameter[[#This Row],[Use Case 5]],";")</f>
        <v>Planung Baustoffe;;;;;</v>
      </c>
      <c r="V3089" t="s">
        <v>34</v>
      </c>
      <c r="W3089">
        <v>2022</v>
      </c>
      <c r="Y3089" t="s">
        <v>4661</v>
      </c>
      <c r="AD3089">
        <f t="shared" si="49"/>
        <v>3088</v>
      </c>
    </row>
    <row r="3090" spans="1:30" hidden="1" x14ac:dyDescent="0.3">
      <c r="E3090" t="s">
        <v>228</v>
      </c>
      <c r="F3090" t="s">
        <v>2949</v>
      </c>
      <c r="G3090" t="s">
        <v>3063</v>
      </c>
      <c r="H3090" t="s">
        <v>3069</v>
      </c>
      <c r="I3090" t="s">
        <v>79</v>
      </c>
      <c r="P3090" t="s">
        <v>4477</v>
      </c>
      <c r="U3090" t="str">
        <f>CONCATENATE(Parameter[[#This Row],[Use Case 1]],";",Parameter[[#This Row],[Use Case 2]],";",Parameter[[#This Row],[Use Case 3]],";",Parameter[[#This Row],[Use Case 4]],";",Parameter[[#This Row],[Use Case 5]],";")</f>
        <v>Planung Baustoffe;;;;;</v>
      </c>
      <c r="V3090" t="s">
        <v>34</v>
      </c>
      <c r="W3090">
        <v>2022</v>
      </c>
      <c r="Y3090" t="s">
        <v>4661</v>
      </c>
      <c r="AD3090">
        <f t="shared" si="49"/>
        <v>3089</v>
      </c>
    </row>
    <row r="3091" spans="1:30" hidden="1" x14ac:dyDescent="0.3">
      <c r="E3091" t="s">
        <v>228</v>
      </c>
      <c r="F3091" t="s">
        <v>2949</v>
      </c>
      <c r="G3091" t="s">
        <v>3063</v>
      </c>
      <c r="H3091" t="s">
        <v>3071</v>
      </c>
      <c r="I3091" t="s">
        <v>79</v>
      </c>
      <c r="P3091" t="s">
        <v>4477</v>
      </c>
      <c r="U3091" t="str">
        <f>CONCATENATE(Parameter[[#This Row],[Use Case 1]],";",Parameter[[#This Row],[Use Case 2]],";",Parameter[[#This Row],[Use Case 3]],";",Parameter[[#This Row],[Use Case 4]],";",Parameter[[#This Row],[Use Case 5]],";")</f>
        <v>Planung Baustoffe;;;;;</v>
      </c>
      <c r="V3091" t="s">
        <v>34</v>
      </c>
      <c r="W3091">
        <v>2022</v>
      </c>
      <c r="Y3091" t="s">
        <v>4661</v>
      </c>
      <c r="AD3091">
        <f t="shared" si="49"/>
        <v>3090</v>
      </c>
    </row>
    <row r="3092" spans="1:30" x14ac:dyDescent="0.3">
      <c r="A3092" s="3" t="s">
        <v>29</v>
      </c>
      <c r="B3092" s="3" t="s">
        <v>4604</v>
      </c>
      <c r="C3092" s="3"/>
      <c r="D3092" s="3"/>
      <c r="E3092" s="3" t="s">
        <v>30</v>
      </c>
      <c r="F3092" s="3" t="s">
        <v>3073</v>
      </c>
      <c r="G3092" s="3"/>
      <c r="H3092" s="3"/>
      <c r="I3092" s="3" t="s">
        <v>32</v>
      </c>
      <c r="J3092" s="3" t="s">
        <v>3073</v>
      </c>
      <c r="K3092" s="3"/>
      <c r="L3092" s="3"/>
      <c r="M3092" s="3" t="s">
        <v>3574</v>
      </c>
      <c r="N3092" s="3"/>
      <c r="O3092" s="3"/>
      <c r="P3092" s="3" t="s">
        <v>4477</v>
      </c>
      <c r="Q3092" s="3"/>
      <c r="R3092" s="3"/>
      <c r="S3092" s="3"/>
      <c r="T3092" s="3"/>
      <c r="U3092" s="3" t="str">
        <f>CONCATENATE(Parameter[[#This Row],[Use Case 1]],";",Parameter[[#This Row],[Use Case 2]],";",Parameter[[#This Row],[Use Case 3]],";",Parameter[[#This Row],[Use Case 4]],";",Parameter[[#This Row],[Use Case 5]],";")</f>
        <v>Planung Baustoffe;;;;;</v>
      </c>
      <c r="V3092" s="3" t="s">
        <v>34</v>
      </c>
      <c r="W3092" s="3">
        <v>2022</v>
      </c>
      <c r="X3092" s="3"/>
      <c r="Y3092" s="3" t="s">
        <v>4661</v>
      </c>
      <c r="Z3092" s="3" t="s">
        <v>3073</v>
      </c>
      <c r="AA3092" s="3" t="s">
        <v>4321</v>
      </c>
      <c r="AB3092" s="3"/>
      <c r="AC3092" s="3"/>
      <c r="AD3092" s="3">
        <f t="shared" si="49"/>
        <v>3091</v>
      </c>
    </row>
    <row r="3093" spans="1:30" x14ac:dyDescent="0.3">
      <c r="A3093" t="s">
        <v>29</v>
      </c>
      <c r="B3093" t="s">
        <v>4604</v>
      </c>
      <c r="E3093" t="s">
        <v>30</v>
      </c>
      <c r="F3093" t="s">
        <v>3073</v>
      </c>
      <c r="G3093" t="s">
        <v>3074</v>
      </c>
      <c r="H3093"/>
      <c r="I3093" t="s">
        <v>37</v>
      </c>
      <c r="J3093" t="s">
        <v>3076</v>
      </c>
      <c r="K3093" t="s">
        <v>74</v>
      </c>
      <c r="L3093" t="s">
        <v>3075</v>
      </c>
      <c r="M3093" t="s">
        <v>41</v>
      </c>
      <c r="N3093" t="s">
        <v>55</v>
      </c>
      <c r="O3093" t="s">
        <v>43</v>
      </c>
      <c r="P3093" t="s">
        <v>4477</v>
      </c>
      <c r="U3093" t="str">
        <f>CONCATENATE(Parameter[[#This Row],[Use Case 1]],";",Parameter[[#This Row],[Use Case 2]],";",Parameter[[#This Row],[Use Case 3]],";",Parameter[[#This Row],[Use Case 4]],";",Parameter[[#This Row],[Use Case 5]],";")</f>
        <v>Planung Baustoffe;;;;;</v>
      </c>
      <c r="V3093" t="s">
        <v>34</v>
      </c>
      <c r="W3093">
        <v>2022</v>
      </c>
      <c r="Y3093" t="s">
        <v>4661</v>
      </c>
      <c r="Z3093" t="s">
        <v>3077</v>
      </c>
      <c r="AD3093">
        <f t="shared" si="49"/>
        <v>3092</v>
      </c>
    </row>
    <row r="3094" spans="1:30" x14ac:dyDescent="0.3">
      <c r="A3094" t="s">
        <v>29</v>
      </c>
      <c r="B3094" t="s">
        <v>4604</v>
      </c>
      <c r="E3094" t="s">
        <v>30</v>
      </c>
      <c r="F3094" t="s">
        <v>3073</v>
      </c>
      <c r="G3094" t="s">
        <v>3074</v>
      </c>
      <c r="H3094" t="s">
        <v>115</v>
      </c>
      <c r="I3094" t="s">
        <v>79</v>
      </c>
      <c r="P3094" t="s">
        <v>4477</v>
      </c>
      <c r="U3094" t="str">
        <f>CONCATENATE(Parameter[[#This Row],[Use Case 1]],";",Parameter[[#This Row],[Use Case 2]],";",Parameter[[#This Row],[Use Case 3]],";",Parameter[[#This Row],[Use Case 4]],";",Parameter[[#This Row],[Use Case 5]],";")</f>
        <v>Planung Baustoffe;;;;;</v>
      </c>
      <c r="V3094" t="s">
        <v>34</v>
      </c>
      <c r="W3094">
        <v>2022</v>
      </c>
      <c r="Y3094" t="s">
        <v>4661</v>
      </c>
      <c r="AD3094">
        <f t="shared" si="49"/>
        <v>3093</v>
      </c>
    </row>
    <row r="3095" spans="1:30" x14ac:dyDescent="0.3">
      <c r="A3095" t="s">
        <v>29</v>
      </c>
      <c r="B3095" t="s">
        <v>4604</v>
      </c>
      <c r="E3095" t="s">
        <v>30</v>
      </c>
      <c r="F3095" t="s">
        <v>3073</v>
      </c>
      <c r="G3095" t="s">
        <v>3074</v>
      </c>
      <c r="H3095" t="s">
        <v>1686</v>
      </c>
      <c r="I3095" t="s">
        <v>79</v>
      </c>
      <c r="P3095" t="s">
        <v>4477</v>
      </c>
      <c r="U3095" t="str">
        <f>CONCATENATE(Parameter[[#This Row],[Use Case 1]],";",Parameter[[#This Row],[Use Case 2]],";",Parameter[[#This Row],[Use Case 3]],";",Parameter[[#This Row],[Use Case 4]],";",Parameter[[#This Row],[Use Case 5]],";")</f>
        <v>Planung Baustoffe;;;;;</v>
      </c>
      <c r="V3095" t="s">
        <v>34</v>
      </c>
      <c r="W3095">
        <v>2022</v>
      </c>
      <c r="Y3095" t="s">
        <v>4661</v>
      </c>
      <c r="AD3095">
        <f t="shared" si="49"/>
        <v>3094</v>
      </c>
    </row>
    <row r="3096" spans="1:30" x14ac:dyDescent="0.3">
      <c r="A3096" t="s">
        <v>29</v>
      </c>
      <c r="B3096" t="s">
        <v>4604</v>
      </c>
      <c r="E3096" t="s">
        <v>30</v>
      </c>
      <c r="F3096" t="s">
        <v>3073</v>
      </c>
      <c r="G3096" t="s">
        <v>3074</v>
      </c>
      <c r="H3096" t="s">
        <v>3078</v>
      </c>
      <c r="I3096" t="s">
        <v>79</v>
      </c>
      <c r="P3096" t="s">
        <v>4477</v>
      </c>
      <c r="U3096" t="str">
        <f>CONCATENATE(Parameter[[#This Row],[Use Case 1]],";",Parameter[[#This Row],[Use Case 2]],";",Parameter[[#This Row],[Use Case 3]],";",Parameter[[#This Row],[Use Case 4]],";",Parameter[[#This Row],[Use Case 5]],";")</f>
        <v>Planung Baustoffe;;;;;</v>
      </c>
      <c r="V3096" t="s">
        <v>34</v>
      </c>
      <c r="W3096">
        <v>2022</v>
      </c>
      <c r="Y3096" t="s">
        <v>4661</v>
      </c>
      <c r="AD3096">
        <f t="shared" si="49"/>
        <v>3095</v>
      </c>
    </row>
    <row r="3097" spans="1:30" x14ac:dyDescent="0.3">
      <c r="A3097" t="s">
        <v>29</v>
      </c>
      <c r="B3097" t="s">
        <v>4604</v>
      </c>
      <c r="E3097" t="s">
        <v>30</v>
      </c>
      <c r="F3097" t="s">
        <v>3073</v>
      </c>
      <c r="G3097" t="s">
        <v>3074</v>
      </c>
      <c r="H3097" t="s">
        <v>3079</v>
      </c>
      <c r="I3097" t="s">
        <v>79</v>
      </c>
      <c r="P3097" t="s">
        <v>4477</v>
      </c>
      <c r="U3097" t="str">
        <f>CONCATENATE(Parameter[[#This Row],[Use Case 1]],";",Parameter[[#This Row],[Use Case 2]],";",Parameter[[#This Row],[Use Case 3]],";",Parameter[[#This Row],[Use Case 4]],";",Parameter[[#This Row],[Use Case 5]],";")</f>
        <v>Planung Baustoffe;;;;;</v>
      </c>
      <c r="V3097" t="s">
        <v>34</v>
      </c>
      <c r="W3097">
        <v>2022</v>
      </c>
      <c r="Y3097" t="s">
        <v>4661</v>
      </c>
      <c r="AD3097">
        <f t="shared" si="49"/>
        <v>3096</v>
      </c>
    </row>
    <row r="3098" spans="1:30" x14ac:dyDescent="0.3">
      <c r="A3098" t="s">
        <v>29</v>
      </c>
      <c r="B3098" t="s">
        <v>4604</v>
      </c>
      <c r="E3098" t="s">
        <v>30</v>
      </c>
      <c r="F3098" t="s">
        <v>3073</v>
      </c>
      <c r="G3098" t="s">
        <v>3074</v>
      </c>
      <c r="H3098" t="s">
        <v>1189</v>
      </c>
      <c r="I3098" t="s">
        <v>79</v>
      </c>
      <c r="P3098" t="s">
        <v>4477</v>
      </c>
      <c r="U3098" t="str">
        <f>CONCATENATE(Parameter[[#This Row],[Use Case 1]],";",Parameter[[#This Row],[Use Case 2]],";",Parameter[[#This Row],[Use Case 3]],";",Parameter[[#This Row],[Use Case 4]],";",Parameter[[#This Row],[Use Case 5]],";")</f>
        <v>Planung Baustoffe;;;;;</v>
      </c>
      <c r="V3098" t="s">
        <v>34</v>
      </c>
      <c r="W3098">
        <v>2022</v>
      </c>
      <c r="Y3098" t="s">
        <v>4661</v>
      </c>
      <c r="AD3098">
        <f t="shared" si="49"/>
        <v>3097</v>
      </c>
    </row>
    <row r="3099" spans="1:30" x14ac:dyDescent="0.3">
      <c r="A3099" t="s">
        <v>29</v>
      </c>
      <c r="B3099" t="s">
        <v>4604</v>
      </c>
      <c r="E3099" t="s">
        <v>30</v>
      </c>
      <c r="F3099" t="s">
        <v>3073</v>
      </c>
      <c r="G3099" t="s">
        <v>3080</v>
      </c>
      <c r="H3099"/>
      <c r="I3099" t="s">
        <v>37</v>
      </c>
      <c r="J3099" t="s">
        <v>3082</v>
      </c>
      <c r="K3099" t="s">
        <v>74</v>
      </c>
      <c r="L3099" t="s">
        <v>3081</v>
      </c>
      <c r="M3099" t="s">
        <v>41</v>
      </c>
      <c r="N3099" t="s">
        <v>42</v>
      </c>
      <c r="O3099" t="s">
        <v>43</v>
      </c>
      <c r="P3099" t="s">
        <v>4477</v>
      </c>
      <c r="U3099" t="str">
        <f>CONCATENATE(Parameter[[#This Row],[Use Case 1]],";",Parameter[[#This Row],[Use Case 2]],";",Parameter[[#This Row],[Use Case 3]],";",Parameter[[#This Row],[Use Case 4]],";",Parameter[[#This Row],[Use Case 5]],";")</f>
        <v>Planung Baustoffe;;;;;</v>
      </c>
      <c r="V3099" t="s">
        <v>34</v>
      </c>
      <c r="W3099">
        <v>2022</v>
      </c>
      <c r="Y3099" t="s">
        <v>4661</v>
      </c>
      <c r="Z3099" t="s">
        <v>3083</v>
      </c>
      <c r="AD3099">
        <f t="shared" si="49"/>
        <v>3098</v>
      </c>
    </row>
    <row r="3100" spans="1:30" x14ac:dyDescent="0.3">
      <c r="A3100" t="s">
        <v>29</v>
      </c>
      <c r="B3100" t="s">
        <v>4604</v>
      </c>
      <c r="E3100" t="s">
        <v>30</v>
      </c>
      <c r="F3100" t="s">
        <v>3073</v>
      </c>
      <c r="G3100" t="s">
        <v>3080</v>
      </c>
      <c r="H3100" t="s">
        <v>115</v>
      </c>
      <c r="I3100" t="s">
        <v>79</v>
      </c>
      <c r="P3100" t="s">
        <v>4477</v>
      </c>
      <c r="U3100" t="str">
        <f>CONCATENATE(Parameter[[#This Row],[Use Case 1]],";",Parameter[[#This Row],[Use Case 2]],";",Parameter[[#This Row],[Use Case 3]],";",Parameter[[#This Row],[Use Case 4]],";",Parameter[[#This Row],[Use Case 5]],";")</f>
        <v>Planung Baustoffe;;;;;</v>
      </c>
      <c r="V3100" t="s">
        <v>34</v>
      </c>
      <c r="W3100">
        <v>2022</v>
      </c>
      <c r="Y3100" t="s">
        <v>4661</v>
      </c>
      <c r="AD3100">
        <f t="shared" si="49"/>
        <v>3099</v>
      </c>
    </row>
    <row r="3101" spans="1:30" x14ac:dyDescent="0.3">
      <c r="A3101" t="s">
        <v>29</v>
      </c>
      <c r="B3101" t="s">
        <v>4604</v>
      </c>
      <c r="E3101" t="s">
        <v>30</v>
      </c>
      <c r="F3101" t="s">
        <v>3073</v>
      </c>
      <c r="G3101" t="s">
        <v>3080</v>
      </c>
      <c r="H3101" t="s">
        <v>1686</v>
      </c>
      <c r="I3101" t="s">
        <v>79</v>
      </c>
      <c r="P3101" t="s">
        <v>4477</v>
      </c>
      <c r="U3101" t="str">
        <f>CONCATENATE(Parameter[[#This Row],[Use Case 1]],";",Parameter[[#This Row],[Use Case 2]],";",Parameter[[#This Row],[Use Case 3]],";",Parameter[[#This Row],[Use Case 4]],";",Parameter[[#This Row],[Use Case 5]],";")</f>
        <v>Planung Baustoffe;;;;;</v>
      </c>
      <c r="V3101" t="s">
        <v>34</v>
      </c>
      <c r="W3101">
        <v>2022</v>
      </c>
      <c r="Y3101" t="s">
        <v>4661</v>
      </c>
      <c r="AD3101">
        <f t="shared" si="49"/>
        <v>3100</v>
      </c>
    </row>
    <row r="3102" spans="1:30" x14ac:dyDescent="0.3">
      <c r="A3102" t="s">
        <v>29</v>
      </c>
      <c r="B3102" t="s">
        <v>4604</v>
      </c>
      <c r="E3102" t="s">
        <v>30</v>
      </c>
      <c r="F3102" t="s">
        <v>3073</v>
      </c>
      <c r="G3102" t="s">
        <v>3080</v>
      </c>
      <c r="H3102" t="s">
        <v>3038</v>
      </c>
      <c r="I3102" t="s">
        <v>79</v>
      </c>
      <c r="P3102" t="s">
        <v>4477</v>
      </c>
      <c r="U3102" t="str">
        <f>CONCATENATE(Parameter[[#This Row],[Use Case 1]],";",Parameter[[#This Row],[Use Case 2]],";",Parameter[[#This Row],[Use Case 3]],";",Parameter[[#This Row],[Use Case 4]],";",Parameter[[#This Row],[Use Case 5]],";")</f>
        <v>Planung Baustoffe;;;;;</v>
      </c>
      <c r="V3102" t="s">
        <v>34</v>
      </c>
      <c r="W3102">
        <v>2022</v>
      </c>
      <c r="Y3102" t="s">
        <v>4661</v>
      </c>
      <c r="AD3102">
        <f t="shared" si="49"/>
        <v>3101</v>
      </c>
    </row>
    <row r="3103" spans="1:30" x14ac:dyDescent="0.3">
      <c r="A3103" t="s">
        <v>29</v>
      </c>
      <c r="B3103" t="s">
        <v>4604</v>
      </c>
      <c r="E3103" t="s">
        <v>30</v>
      </c>
      <c r="F3103" t="s">
        <v>3073</v>
      </c>
      <c r="G3103" t="s">
        <v>3080</v>
      </c>
      <c r="H3103" t="s">
        <v>804</v>
      </c>
      <c r="I3103" t="s">
        <v>79</v>
      </c>
      <c r="P3103" t="s">
        <v>4477</v>
      </c>
      <c r="U3103" t="str">
        <f>CONCATENATE(Parameter[[#This Row],[Use Case 1]],";",Parameter[[#This Row],[Use Case 2]],";",Parameter[[#This Row],[Use Case 3]],";",Parameter[[#This Row],[Use Case 4]],";",Parameter[[#This Row],[Use Case 5]],";")</f>
        <v>Planung Baustoffe;;;;;</v>
      </c>
      <c r="V3103" t="s">
        <v>34</v>
      </c>
      <c r="W3103">
        <v>2022</v>
      </c>
      <c r="Y3103" t="s">
        <v>4661</v>
      </c>
      <c r="AD3103">
        <f t="shared" si="49"/>
        <v>3102</v>
      </c>
    </row>
    <row r="3104" spans="1:30" x14ac:dyDescent="0.3">
      <c r="A3104" t="s">
        <v>29</v>
      </c>
      <c r="B3104" t="s">
        <v>4604</v>
      </c>
      <c r="E3104" t="s">
        <v>30</v>
      </c>
      <c r="F3104" t="s">
        <v>3073</v>
      </c>
      <c r="G3104" t="s">
        <v>3080</v>
      </c>
      <c r="H3104" t="s">
        <v>3039</v>
      </c>
      <c r="I3104" t="s">
        <v>79</v>
      </c>
      <c r="P3104" t="s">
        <v>4477</v>
      </c>
      <c r="U3104" t="str">
        <f>CONCATENATE(Parameter[[#This Row],[Use Case 1]],";",Parameter[[#This Row],[Use Case 2]],";",Parameter[[#This Row],[Use Case 3]],";",Parameter[[#This Row],[Use Case 4]],";",Parameter[[#This Row],[Use Case 5]],";")</f>
        <v>Planung Baustoffe;;;;;</v>
      </c>
      <c r="V3104" t="s">
        <v>34</v>
      </c>
      <c r="W3104">
        <v>2022</v>
      </c>
      <c r="Y3104" t="s">
        <v>4661</v>
      </c>
      <c r="AD3104">
        <f t="shared" si="49"/>
        <v>3103</v>
      </c>
    </row>
    <row r="3105" spans="1:30" hidden="1" x14ac:dyDescent="0.3">
      <c r="A3105" s="3"/>
      <c r="B3105" s="3"/>
      <c r="C3105" s="3"/>
      <c r="D3105" s="3"/>
      <c r="E3105" s="3" t="s">
        <v>228</v>
      </c>
      <c r="F3105" s="3" t="s">
        <v>3084</v>
      </c>
      <c r="G3105" s="3"/>
      <c r="H3105" s="3"/>
      <c r="I3105" s="3" t="s">
        <v>32</v>
      </c>
      <c r="J3105" s="3" t="s">
        <v>3084</v>
      </c>
      <c r="K3105" s="3"/>
      <c r="L3105" s="3"/>
      <c r="M3105" s="3" t="s">
        <v>3574</v>
      </c>
      <c r="N3105" s="3"/>
      <c r="O3105" s="3"/>
      <c r="P3105" s="3" t="s">
        <v>4477</v>
      </c>
      <c r="Q3105" s="3"/>
      <c r="R3105" s="3"/>
      <c r="S3105" s="3"/>
      <c r="T3105" s="3"/>
      <c r="U3105" s="3" t="str">
        <f>CONCATENATE(Parameter[[#This Row],[Use Case 1]],";",Parameter[[#This Row],[Use Case 2]],";",Parameter[[#This Row],[Use Case 3]],";",Parameter[[#This Row],[Use Case 4]],";",Parameter[[#This Row],[Use Case 5]],";")</f>
        <v>Planung Baustoffe;;;;;</v>
      </c>
      <c r="V3105" s="3" t="s">
        <v>34</v>
      </c>
      <c r="W3105" s="3">
        <v>2022</v>
      </c>
      <c r="X3105" s="3"/>
      <c r="Y3105" s="3" t="s">
        <v>4661</v>
      </c>
      <c r="Z3105" s="3" t="s">
        <v>3084</v>
      </c>
      <c r="AA3105" s="3" t="s">
        <v>4321</v>
      </c>
      <c r="AB3105" s="3"/>
      <c r="AC3105" s="3"/>
      <c r="AD3105" s="3">
        <f t="shared" si="49"/>
        <v>3104</v>
      </c>
    </row>
    <row r="3106" spans="1:30" hidden="1" x14ac:dyDescent="0.3">
      <c r="E3106" t="s">
        <v>228</v>
      </c>
      <c r="F3106" t="s">
        <v>3084</v>
      </c>
      <c r="G3106" t="s">
        <v>3085</v>
      </c>
      <c r="H3106"/>
      <c r="I3106" t="s">
        <v>37</v>
      </c>
      <c r="J3106" t="s">
        <v>3087</v>
      </c>
      <c r="K3106" t="s">
        <v>74</v>
      </c>
      <c r="L3106" t="s">
        <v>3086</v>
      </c>
      <c r="M3106" t="s">
        <v>41</v>
      </c>
      <c r="P3106" t="s">
        <v>4477</v>
      </c>
      <c r="U3106" t="str">
        <f>CONCATENATE(Parameter[[#This Row],[Use Case 1]],";",Parameter[[#This Row],[Use Case 2]],";",Parameter[[#This Row],[Use Case 3]],";",Parameter[[#This Row],[Use Case 4]],";",Parameter[[#This Row],[Use Case 5]],";")</f>
        <v>Planung Baustoffe;;;;;</v>
      </c>
      <c r="V3106" t="s">
        <v>34</v>
      </c>
      <c r="W3106">
        <v>2022</v>
      </c>
      <c r="Y3106" t="s">
        <v>4661</v>
      </c>
      <c r="Z3106" t="s">
        <v>3088</v>
      </c>
      <c r="AD3106">
        <f t="shared" si="49"/>
        <v>3105</v>
      </c>
    </row>
    <row r="3107" spans="1:30" hidden="1" x14ac:dyDescent="0.3">
      <c r="E3107" t="s">
        <v>228</v>
      </c>
      <c r="F3107" t="s">
        <v>3084</v>
      </c>
      <c r="G3107" t="s">
        <v>3085</v>
      </c>
      <c r="H3107" t="s">
        <v>115</v>
      </c>
      <c r="I3107" t="s">
        <v>79</v>
      </c>
      <c r="P3107" t="s">
        <v>4477</v>
      </c>
      <c r="U3107" t="str">
        <f>CONCATENATE(Parameter[[#This Row],[Use Case 1]],";",Parameter[[#This Row],[Use Case 2]],";",Parameter[[#This Row],[Use Case 3]],";",Parameter[[#This Row],[Use Case 4]],";",Parameter[[#This Row],[Use Case 5]],";")</f>
        <v>Planung Baustoffe;;;;;</v>
      </c>
      <c r="V3107" t="s">
        <v>34</v>
      </c>
      <c r="W3107">
        <v>2022</v>
      </c>
      <c r="Y3107" t="s">
        <v>4661</v>
      </c>
      <c r="AD3107">
        <f t="shared" si="49"/>
        <v>3106</v>
      </c>
    </row>
    <row r="3108" spans="1:30" hidden="1" x14ac:dyDescent="0.3">
      <c r="E3108" t="s">
        <v>228</v>
      </c>
      <c r="F3108" t="s">
        <v>3084</v>
      </c>
      <c r="G3108" t="s">
        <v>3085</v>
      </c>
      <c r="H3108" t="s">
        <v>1686</v>
      </c>
      <c r="I3108" t="s">
        <v>79</v>
      </c>
      <c r="P3108" t="s">
        <v>4477</v>
      </c>
      <c r="U3108" t="str">
        <f>CONCATENATE(Parameter[[#This Row],[Use Case 1]],";",Parameter[[#This Row],[Use Case 2]],";",Parameter[[#This Row],[Use Case 3]],";",Parameter[[#This Row],[Use Case 4]],";",Parameter[[#This Row],[Use Case 5]],";")</f>
        <v>Planung Baustoffe;;;;;</v>
      </c>
      <c r="V3108" t="s">
        <v>34</v>
      </c>
      <c r="W3108">
        <v>2022</v>
      </c>
      <c r="Y3108" t="s">
        <v>4661</v>
      </c>
      <c r="AD3108">
        <f t="shared" si="49"/>
        <v>3107</v>
      </c>
    </row>
    <row r="3109" spans="1:30" hidden="1" x14ac:dyDescent="0.3">
      <c r="E3109" t="s">
        <v>228</v>
      </c>
      <c r="F3109" t="s">
        <v>3084</v>
      </c>
      <c r="G3109" t="s">
        <v>3085</v>
      </c>
      <c r="H3109">
        <v>0.5</v>
      </c>
      <c r="I3109" t="s">
        <v>79</v>
      </c>
      <c r="P3109" t="s">
        <v>4477</v>
      </c>
      <c r="U3109" t="str">
        <f>CONCATENATE(Parameter[[#This Row],[Use Case 1]],";",Parameter[[#This Row],[Use Case 2]],";",Parameter[[#This Row],[Use Case 3]],";",Parameter[[#This Row],[Use Case 4]],";",Parameter[[#This Row],[Use Case 5]],";")</f>
        <v>Planung Baustoffe;;;;;</v>
      </c>
      <c r="V3109" t="s">
        <v>34</v>
      </c>
      <c r="W3109">
        <v>2022</v>
      </c>
      <c r="Y3109" t="s">
        <v>4661</v>
      </c>
      <c r="AD3109">
        <f t="shared" si="49"/>
        <v>3108</v>
      </c>
    </row>
    <row r="3110" spans="1:30" hidden="1" x14ac:dyDescent="0.3">
      <c r="E3110" t="s">
        <v>228</v>
      </c>
      <c r="F3110" t="s">
        <v>3084</v>
      </c>
      <c r="G3110" t="s">
        <v>3085</v>
      </c>
      <c r="H3110">
        <v>0.6</v>
      </c>
      <c r="I3110" t="s">
        <v>79</v>
      </c>
      <c r="P3110" t="s">
        <v>4477</v>
      </c>
      <c r="U3110" t="str">
        <f>CONCATENATE(Parameter[[#This Row],[Use Case 1]],";",Parameter[[#This Row],[Use Case 2]],";",Parameter[[#This Row],[Use Case 3]],";",Parameter[[#This Row],[Use Case 4]],";",Parameter[[#This Row],[Use Case 5]],";")</f>
        <v>Planung Baustoffe;;;;;</v>
      </c>
      <c r="V3110" t="s">
        <v>34</v>
      </c>
      <c r="W3110">
        <v>2022</v>
      </c>
      <c r="Y3110" t="s">
        <v>4661</v>
      </c>
      <c r="AD3110">
        <f t="shared" si="49"/>
        <v>3109</v>
      </c>
    </row>
    <row r="3111" spans="1:30" hidden="1" x14ac:dyDescent="0.3">
      <c r="E3111" t="s">
        <v>228</v>
      </c>
      <c r="F3111" t="s">
        <v>3084</v>
      </c>
      <c r="G3111" t="s">
        <v>3085</v>
      </c>
      <c r="H3111">
        <v>0.7</v>
      </c>
      <c r="I3111" t="s">
        <v>79</v>
      </c>
      <c r="P3111" t="s">
        <v>4477</v>
      </c>
      <c r="U3111" t="str">
        <f>CONCATENATE(Parameter[[#This Row],[Use Case 1]],";",Parameter[[#This Row],[Use Case 2]],";",Parameter[[#This Row],[Use Case 3]],";",Parameter[[#This Row],[Use Case 4]],";",Parameter[[#This Row],[Use Case 5]],";")</f>
        <v>Planung Baustoffe;;;;;</v>
      </c>
      <c r="V3111" t="s">
        <v>34</v>
      </c>
      <c r="W3111">
        <v>2022</v>
      </c>
      <c r="Y3111" t="s">
        <v>4661</v>
      </c>
      <c r="AD3111">
        <f t="shared" si="49"/>
        <v>3110</v>
      </c>
    </row>
    <row r="3112" spans="1:30" hidden="1" x14ac:dyDescent="0.3">
      <c r="E3112" t="s">
        <v>228</v>
      </c>
      <c r="F3112" t="s">
        <v>3084</v>
      </c>
      <c r="G3112" t="s">
        <v>3085</v>
      </c>
      <c r="H3112">
        <v>0.8</v>
      </c>
      <c r="I3112" t="s">
        <v>79</v>
      </c>
      <c r="P3112" t="s">
        <v>4477</v>
      </c>
      <c r="U3112" t="str">
        <f>CONCATENATE(Parameter[[#This Row],[Use Case 1]],";",Parameter[[#This Row],[Use Case 2]],";",Parameter[[#This Row],[Use Case 3]],";",Parameter[[#This Row],[Use Case 4]],";",Parameter[[#This Row],[Use Case 5]],";")</f>
        <v>Planung Baustoffe;;;;;</v>
      </c>
      <c r="V3112" t="s">
        <v>34</v>
      </c>
      <c r="W3112">
        <v>2022</v>
      </c>
      <c r="Y3112" t="s">
        <v>4661</v>
      </c>
      <c r="AD3112">
        <f t="shared" si="49"/>
        <v>3111</v>
      </c>
    </row>
    <row r="3113" spans="1:30" hidden="1" x14ac:dyDescent="0.3">
      <c r="E3113" t="s">
        <v>228</v>
      </c>
      <c r="F3113" t="s">
        <v>3084</v>
      </c>
      <c r="G3113" t="s">
        <v>3085</v>
      </c>
      <c r="H3113">
        <v>0.9</v>
      </c>
      <c r="I3113" t="s">
        <v>79</v>
      </c>
      <c r="P3113" t="s">
        <v>4477</v>
      </c>
      <c r="U3113" t="str">
        <f>CONCATENATE(Parameter[[#This Row],[Use Case 1]],";",Parameter[[#This Row],[Use Case 2]],";",Parameter[[#This Row],[Use Case 3]],";",Parameter[[#This Row],[Use Case 4]],";",Parameter[[#This Row],[Use Case 5]],";")</f>
        <v>Planung Baustoffe;;;;;</v>
      </c>
      <c r="V3113" t="s">
        <v>34</v>
      </c>
      <c r="W3113">
        <v>2022</v>
      </c>
      <c r="Y3113" t="s">
        <v>4661</v>
      </c>
      <c r="AD3113">
        <f t="shared" si="49"/>
        <v>3112</v>
      </c>
    </row>
    <row r="3114" spans="1:30" hidden="1" x14ac:dyDescent="0.3">
      <c r="E3114" t="s">
        <v>228</v>
      </c>
      <c r="F3114" t="s">
        <v>3084</v>
      </c>
      <c r="G3114" t="s">
        <v>3085</v>
      </c>
      <c r="H3114">
        <v>1</v>
      </c>
      <c r="I3114" t="s">
        <v>79</v>
      </c>
      <c r="P3114" t="s">
        <v>4477</v>
      </c>
      <c r="U3114" t="str">
        <f>CONCATENATE(Parameter[[#This Row],[Use Case 1]],";",Parameter[[#This Row],[Use Case 2]],";",Parameter[[#This Row],[Use Case 3]],";",Parameter[[#This Row],[Use Case 4]],";",Parameter[[#This Row],[Use Case 5]],";")</f>
        <v>Planung Baustoffe;;;;;</v>
      </c>
      <c r="V3114" t="s">
        <v>34</v>
      </c>
      <c r="W3114">
        <v>2022</v>
      </c>
      <c r="Y3114" t="s">
        <v>4661</v>
      </c>
      <c r="AD3114">
        <f t="shared" si="49"/>
        <v>3113</v>
      </c>
    </row>
    <row r="3115" spans="1:30" hidden="1" x14ac:dyDescent="0.3">
      <c r="E3115" t="s">
        <v>228</v>
      </c>
      <c r="F3115" t="s">
        <v>3084</v>
      </c>
      <c r="G3115" t="s">
        <v>3085</v>
      </c>
      <c r="H3115">
        <v>1.2</v>
      </c>
      <c r="I3115" t="s">
        <v>79</v>
      </c>
      <c r="P3115" t="s">
        <v>4477</v>
      </c>
      <c r="U3115" t="str">
        <f>CONCATENATE(Parameter[[#This Row],[Use Case 1]],";",Parameter[[#This Row],[Use Case 2]],";",Parameter[[#This Row],[Use Case 3]],";",Parameter[[#This Row],[Use Case 4]],";",Parameter[[#This Row],[Use Case 5]],";")</f>
        <v>Planung Baustoffe;;;;;</v>
      </c>
      <c r="V3115" t="s">
        <v>34</v>
      </c>
      <c r="W3115">
        <v>2022</v>
      </c>
      <c r="Y3115" t="s">
        <v>4661</v>
      </c>
      <c r="AD3115">
        <f t="shared" si="49"/>
        <v>3114</v>
      </c>
    </row>
    <row r="3116" spans="1:30" hidden="1" x14ac:dyDescent="0.3">
      <c r="E3116" t="s">
        <v>228</v>
      </c>
      <c r="F3116" t="s">
        <v>3084</v>
      </c>
      <c r="G3116" t="s">
        <v>3085</v>
      </c>
      <c r="H3116">
        <v>1.4</v>
      </c>
      <c r="I3116" t="s">
        <v>79</v>
      </c>
      <c r="P3116" t="s">
        <v>4477</v>
      </c>
      <c r="U3116" t="str">
        <f>CONCATENATE(Parameter[[#This Row],[Use Case 1]],";",Parameter[[#This Row],[Use Case 2]],";",Parameter[[#This Row],[Use Case 3]],";",Parameter[[#This Row],[Use Case 4]],";",Parameter[[#This Row],[Use Case 5]],";")</f>
        <v>Planung Baustoffe;;;;;</v>
      </c>
      <c r="V3116" t="s">
        <v>34</v>
      </c>
      <c r="W3116">
        <v>2022</v>
      </c>
      <c r="Y3116" t="s">
        <v>4661</v>
      </c>
      <c r="AD3116">
        <f t="shared" si="49"/>
        <v>3115</v>
      </c>
    </row>
    <row r="3117" spans="1:30" hidden="1" x14ac:dyDescent="0.3">
      <c r="E3117" t="s">
        <v>228</v>
      </c>
      <c r="F3117" t="s">
        <v>3084</v>
      </c>
      <c r="G3117" t="s">
        <v>3085</v>
      </c>
      <c r="H3117">
        <v>1.6</v>
      </c>
      <c r="I3117" t="s">
        <v>79</v>
      </c>
      <c r="P3117" t="s">
        <v>4477</v>
      </c>
      <c r="U3117" t="str">
        <f>CONCATENATE(Parameter[[#This Row],[Use Case 1]],";",Parameter[[#This Row],[Use Case 2]],";",Parameter[[#This Row],[Use Case 3]],";",Parameter[[#This Row],[Use Case 4]],";",Parameter[[#This Row],[Use Case 5]],";")</f>
        <v>Planung Baustoffe;;;;;</v>
      </c>
      <c r="V3117" t="s">
        <v>34</v>
      </c>
      <c r="W3117">
        <v>2022</v>
      </c>
      <c r="Y3117" t="s">
        <v>4661</v>
      </c>
      <c r="AD3117">
        <f t="shared" si="49"/>
        <v>3116</v>
      </c>
    </row>
    <row r="3118" spans="1:30" hidden="1" x14ac:dyDescent="0.3">
      <c r="E3118" t="s">
        <v>228</v>
      </c>
      <c r="F3118" t="s">
        <v>3084</v>
      </c>
      <c r="G3118" t="s">
        <v>3085</v>
      </c>
      <c r="H3118">
        <v>1.8</v>
      </c>
      <c r="I3118" t="s">
        <v>79</v>
      </c>
      <c r="P3118" t="s">
        <v>4477</v>
      </c>
      <c r="U3118" t="str">
        <f>CONCATENATE(Parameter[[#This Row],[Use Case 1]],";",Parameter[[#This Row],[Use Case 2]],";",Parameter[[#This Row],[Use Case 3]],";",Parameter[[#This Row],[Use Case 4]],";",Parameter[[#This Row],[Use Case 5]],";")</f>
        <v>Planung Baustoffe;;;;;</v>
      </c>
      <c r="V3118" t="s">
        <v>34</v>
      </c>
      <c r="W3118">
        <v>2022</v>
      </c>
      <c r="Y3118" t="s">
        <v>4661</v>
      </c>
      <c r="AD3118">
        <f t="shared" si="49"/>
        <v>3117</v>
      </c>
    </row>
    <row r="3119" spans="1:30" hidden="1" x14ac:dyDescent="0.3">
      <c r="E3119" t="s">
        <v>228</v>
      </c>
      <c r="F3119" t="s">
        <v>3084</v>
      </c>
      <c r="G3119" t="s">
        <v>3085</v>
      </c>
      <c r="H3119">
        <v>2</v>
      </c>
      <c r="I3119" t="s">
        <v>79</v>
      </c>
      <c r="P3119" t="s">
        <v>4477</v>
      </c>
      <c r="U3119" t="str">
        <f>CONCATENATE(Parameter[[#This Row],[Use Case 1]],";",Parameter[[#This Row],[Use Case 2]],";",Parameter[[#This Row],[Use Case 3]],";",Parameter[[#This Row],[Use Case 4]],";",Parameter[[#This Row],[Use Case 5]],";")</f>
        <v>Planung Baustoffe;;;;;</v>
      </c>
      <c r="V3119" t="s">
        <v>34</v>
      </c>
      <c r="W3119">
        <v>2022</v>
      </c>
      <c r="Y3119" t="s">
        <v>4661</v>
      </c>
      <c r="AD3119">
        <f t="shared" si="49"/>
        <v>3118</v>
      </c>
    </row>
    <row r="3120" spans="1:30" hidden="1" x14ac:dyDescent="0.3">
      <c r="E3120" t="s">
        <v>228</v>
      </c>
      <c r="F3120" t="s">
        <v>3084</v>
      </c>
      <c r="G3120" t="s">
        <v>3085</v>
      </c>
      <c r="H3120">
        <v>2.2000000000000002</v>
      </c>
      <c r="I3120" t="s">
        <v>79</v>
      </c>
      <c r="P3120" t="s">
        <v>4477</v>
      </c>
      <c r="U3120" t="str">
        <f>CONCATENATE(Parameter[[#This Row],[Use Case 1]],";",Parameter[[#This Row],[Use Case 2]],";",Parameter[[#This Row],[Use Case 3]],";",Parameter[[#This Row],[Use Case 4]],";",Parameter[[#This Row],[Use Case 5]],";")</f>
        <v>Planung Baustoffe;;;;;</v>
      </c>
      <c r="V3120" t="s">
        <v>34</v>
      </c>
      <c r="W3120">
        <v>2022</v>
      </c>
      <c r="Y3120" t="s">
        <v>4661</v>
      </c>
      <c r="AD3120">
        <f t="shared" si="49"/>
        <v>3119</v>
      </c>
    </row>
    <row r="3121" spans="1:30" hidden="1" x14ac:dyDescent="0.3">
      <c r="E3121" t="s">
        <v>228</v>
      </c>
      <c r="F3121" t="s">
        <v>3084</v>
      </c>
      <c r="G3121" t="s">
        <v>3085</v>
      </c>
      <c r="H3121">
        <v>2.4</v>
      </c>
      <c r="I3121" t="s">
        <v>79</v>
      </c>
      <c r="P3121" t="s">
        <v>4477</v>
      </c>
      <c r="U3121" t="str">
        <f>CONCATENATE(Parameter[[#This Row],[Use Case 1]],";",Parameter[[#This Row],[Use Case 2]],";",Parameter[[#This Row],[Use Case 3]],";",Parameter[[#This Row],[Use Case 4]],";",Parameter[[#This Row],[Use Case 5]],";")</f>
        <v>Planung Baustoffe;;;;;</v>
      </c>
      <c r="V3121" t="s">
        <v>34</v>
      </c>
      <c r="W3121">
        <v>2022</v>
      </c>
      <c r="Y3121" t="s">
        <v>4661</v>
      </c>
      <c r="AD3121">
        <f t="shared" si="49"/>
        <v>3120</v>
      </c>
    </row>
    <row r="3122" spans="1:30" hidden="1" x14ac:dyDescent="0.3">
      <c r="E3122" t="s">
        <v>228</v>
      </c>
      <c r="F3122" t="s">
        <v>3084</v>
      </c>
      <c r="G3122" t="s">
        <v>3085</v>
      </c>
      <c r="H3122">
        <v>2.6</v>
      </c>
      <c r="I3122" t="s">
        <v>79</v>
      </c>
      <c r="P3122" t="s">
        <v>4477</v>
      </c>
      <c r="U3122" t="str">
        <f>CONCATENATE(Parameter[[#This Row],[Use Case 1]],";",Parameter[[#This Row],[Use Case 2]],";",Parameter[[#This Row],[Use Case 3]],";",Parameter[[#This Row],[Use Case 4]],";",Parameter[[#This Row],[Use Case 5]],";")</f>
        <v>Planung Baustoffe;;;;;</v>
      </c>
      <c r="V3122" t="s">
        <v>34</v>
      </c>
      <c r="W3122">
        <v>2022</v>
      </c>
      <c r="Y3122" t="s">
        <v>4661</v>
      </c>
      <c r="AD3122">
        <f t="shared" si="49"/>
        <v>3121</v>
      </c>
    </row>
    <row r="3123" spans="1:30" hidden="1" x14ac:dyDescent="0.3">
      <c r="E3123" t="s">
        <v>228</v>
      </c>
      <c r="F3123" t="s">
        <v>3084</v>
      </c>
      <c r="G3123" t="s">
        <v>3085</v>
      </c>
      <c r="H3123">
        <v>2.8</v>
      </c>
      <c r="I3123" t="s">
        <v>79</v>
      </c>
      <c r="P3123" t="s">
        <v>4477</v>
      </c>
      <c r="U3123" t="str">
        <f>CONCATENATE(Parameter[[#This Row],[Use Case 1]],";",Parameter[[#This Row],[Use Case 2]],";",Parameter[[#This Row],[Use Case 3]],";",Parameter[[#This Row],[Use Case 4]],";",Parameter[[#This Row],[Use Case 5]],";")</f>
        <v>Planung Baustoffe;;;;;</v>
      </c>
      <c r="V3123" t="s">
        <v>34</v>
      </c>
      <c r="W3123">
        <v>2022</v>
      </c>
      <c r="Y3123" t="s">
        <v>4661</v>
      </c>
      <c r="AD3123">
        <f t="shared" si="49"/>
        <v>3122</v>
      </c>
    </row>
    <row r="3124" spans="1:30" hidden="1" x14ac:dyDescent="0.3">
      <c r="E3124" t="s">
        <v>228</v>
      </c>
      <c r="F3124" t="s">
        <v>3084</v>
      </c>
      <c r="G3124" t="s">
        <v>3085</v>
      </c>
      <c r="H3124">
        <v>3</v>
      </c>
      <c r="I3124" t="s">
        <v>79</v>
      </c>
      <c r="P3124" t="s">
        <v>4477</v>
      </c>
      <c r="U3124" t="str">
        <f>CONCATENATE(Parameter[[#This Row],[Use Case 1]],";",Parameter[[#This Row],[Use Case 2]],";",Parameter[[#This Row],[Use Case 3]],";",Parameter[[#This Row],[Use Case 4]],";",Parameter[[#This Row],[Use Case 5]],";")</f>
        <v>Planung Baustoffe;;;;;</v>
      </c>
      <c r="V3124" t="s">
        <v>34</v>
      </c>
      <c r="W3124">
        <v>2022</v>
      </c>
      <c r="Y3124" t="s">
        <v>4661</v>
      </c>
      <c r="AD3124">
        <f t="shared" si="49"/>
        <v>3123</v>
      </c>
    </row>
    <row r="3125" spans="1:30" x14ac:dyDescent="0.3">
      <c r="A3125" s="3" t="s">
        <v>29</v>
      </c>
      <c r="B3125" s="3" t="s">
        <v>4604</v>
      </c>
      <c r="C3125" s="3"/>
      <c r="D3125" s="3"/>
      <c r="E3125" s="3" t="s">
        <v>30</v>
      </c>
      <c r="F3125" s="3" t="s">
        <v>3089</v>
      </c>
      <c r="G3125" s="3"/>
      <c r="H3125" s="3"/>
      <c r="I3125" s="3" t="s">
        <v>32</v>
      </c>
      <c r="J3125" s="3" t="s">
        <v>3089</v>
      </c>
      <c r="K3125" s="3"/>
      <c r="L3125" s="3"/>
      <c r="M3125" s="3" t="s">
        <v>3574</v>
      </c>
      <c r="N3125" s="3"/>
      <c r="O3125" s="3"/>
      <c r="P3125" s="3" t="s">
        <v>4477</v>
      </c>
      <c r="Q3125" s="3"/>
      <c r="R3125" s="3"/>
      <c r="S3125" s="3"/>
      <c r="T3125" s="3"/>
      <c r="U3125" s="3" t="str">
        <f>CONCATENATE(Parameter[[#This Row],[Use Case 1]],";",Parameter[[#This Row],[Use Case 2]],";",Parameter[[#This Row],[Use Case 3]],";",Parameter[[#This Row],[Use Case 4]],";",Parameter[[#This Row],[Use Case 5]],";")</f>
        <v>Planung Baustoffe;;;;;</v>
      </c>
      <c r="V3125" s="3" t="s">
        <v>34</v>
      </c>
      <c r="W3125" s="3">
        <v>2022</v>
      </c>
      <c r="X3125" s="3"/>
      <c r="Y3125" s="3" t="s">
        <v>4661</v>
      </c>
      <c r="Z3125" s="3" t="s">
        <v>3089</v>
      </c>
      <c r="AA3125" s="3" t="s">
        <v>4339</v>
      </c>
      <c r="AB3125" s="3"/>
      <c r="AC3125" s="3"/>
      <c r="AD3125" s="3">
        <f t="shared" si="49"/>
        <v>3124</v>
      </c>
    </row>
    <row r="3126" spans="1:30" x14ac:dyDescent="0.3">
      <c r="A3126" t="s">
        <v>29</v>
      </c>
      <c r="B3126" t="s">
        <v>4604</v>
      </c>
      <c r="E3126" t="s">
        <v>30</v>
      </c>
      <c r="F3126" t="s">
        <v>3089</v>
      </c>
      <c r="G3126" t="s">
        <v>3090</v>
      </c>
      <c r="H3126"/>
      <c r="I3126" t="s">
        <v>37</v>
      </c>
      <c r="J3126" t="s">
        <v>3092</v>
      </c>
      <c r="K3126" t="s">
        <v>74</v>
      </c>
      <c r="L3126" t="s">
        <v>3091</v>
      </c>
      <c r="M3126" t="s">
        <v>41</v>
      </c>
      <c r="N3126" t="s">
        <v>55</v>
      </c>
      <c r="O3126" t="s">
        <v>77</v>
      </c>
      <c r="P3126" t="s">
        <v>4477</v>
      </c>
      <c r="U3126" t="str">
        <f>CONCATENATE(Parameter[[#This Row],[Use Case 1]],";",Parameter[[#This Row],[Use Case 2]],";",Parameter[[#This Row],[Use Case 3]],";",Parameter[[#This Row],[Use Case 4]],";",Parameter[[#This Row],[Use Case 5]],";")</f>
        <v>Planung Baustoffe;;;;;</v>
      </c>
      <c r="V3126" t="s">
        <v>34</v>
      </c>
      <c r="W3126">
        <v>2022</v>
      </c>
      <c r="Y3126" t="s">
        <v>4661</v>
      </c>
      <c r="Z3126" t="s">
        <v>3093</v>
      </c>
      <c r="AD3126">
        <f t="shared" si="49"/>
        <v>3125</v>
      </c>
    </row>
    <row r="3127" spans="1:30" x14ac:dyDescent="0.3">
      <c r="A3127" t="s">
        <v>29</v>
      </c>
      <c r="B3127" t="s">
        <v>4604</v>
      </c>
      <c r="E3127" t="s">
        <v>30</v>
      </c>
      <c r="F3127" t="s">
        <v>3089</v>
      </c>
      <c r="G3127" t="s">
        <v>3090</v>
      </c>
      <c r="H3127" t="s">
        <v>115</v>
      </c>
      <c r="I3127" t="s">
        <v>79</v>
      </c>
      <c r="P3127" t="s">
        <v>4477</v>
      </c>
      <c r="U3127" t="str">
        <f>CONCATENATE(Parameter[[#This Row],[Use Case 1]],";",Parameter[[#This Row],[Use Case 2]],";",Parameter[[#This Row],[Use Case 3]],";",Parameter[[#This Row],[Use Case 4]],";",Parameter[[#This Row],[Use Case 5]],";")</f>
        <v>Planung Baustoffe;;;;;</v>
      </c>
      <c r="V3127" t="s">
        <v>34</v>
      </c>
      <c r="W3127">
        <v>2022</v>
      </c>
      <c r="Y3127" t="s">
        <v>4661</v>
      </c>
      <c r="AD3127">
        <f t="shared" si="49"/>
        <v>3126</v>
      </c>
    </row>
    <row r="3128" spans="1:30" x14ac:dyDescent="0.3">
      <c r="A3128" t="s">
        <v>29</v>
      </c>
      <c r="B3128" t="s">
        <v>4604</v>
      </c>
      <c r="E3128" t="s">
        <v>30</v>
      </c>
      <c r="F3128" t="s">
        <v>3089</v>
      </c>
      <c r="G3128" t="s">
        <v>3090</v>
      </c>
      <c r="H3128" t="s">
        <v>1686</v>
      </c>
      <c r="I3128" t="s">
        <v>79</v>
      </c>
      <c r="P3128" t="s">
        <v>4477</v>
      </c>
      <c r="U3128" t="str">
        <f>CONCATENATE(Parameter[[#This Row],[Use Case 1]],";",Parameter[[#This Row],[Use Case 2]],";",Parameter[[#This Row],[Use Case 3]],";",Parameter[[#This Row],[Use Case 4]],";",Parameter[[#This Row],[Use Case 5]],";")</f>
        <v>Planung Baustoffe;;;;;</v>
      </c>
      <c r="V3128" t="s">
        <v>34</v>
      </c>
      <c r="W3128">
        <v>2022</v>
      </c>
      <c r="Y3128" t="s">
        <v>4661</v>
      </c>
      <c r="AD3128">
        <f t="shared" si="49"/>
        <v>3127</v>
      </c>
    </row>
    <row r="3129" spans="1:30" x14ac:dyDescent="0.3">
      <c r="A3129" t="s">
        <v>29</v>
      </c>
      <c r="B3129" t="s">
        <v>4604</v>
      </c>
      <c r="E3129" t="s">
        <v>30</v>
      </c>
      <c r="F3129" t="s">
        <v>3089</v>
      </c>
      <c r="G3129" t="s">
        <v>3090</v>
      </c>
      <c r="H3129" t="s">
        <v>3094</v>
      </c>
      <c r="I3129" t="s">
        <v>79</v>
      </c>
      <c r="P3129" t="s">
        <v>4477</v>
      </c>
      <c r="U3129" t="str">
        <f>CONCATENATE(Parameter[[#This Row],[Use Case 1]],";",Parameter[[#This Row],[Use Case 2]],";",Parameter[[#This Row],[Use Case 3]],";",Parameter[[#This Row],[Use Case 4]],";",Parameter[[#This Row],[Use Case 5]],";")</f>
        <v>Planung Baustoffe;;;;;</v>
      </c>
      <c r="V3129" t="s">
        <v>34</v>
      </c>
      <c r="W3129">
        <v>2022</v>
      </c>
      <c r="Y3129" t="s">
        <v>4661</v>
      </c>
      <c r="AD3129">
        <f t="shared" si="49"/>
        <v>3128</v>
      </c>
    </row>
    <row r="3130" spans="1:30" x14ac:dyDescent="0.3">
      <c r="A3130" t="s">
        <v>29</v>
      </c>
      <c r="B3130" t="s">
        <v>4604</v>
      </c>
      <c r="E3130" t="s">
        <v>30</v>
      </c>
      <c r="F3130" t="s">
        <v>3089</v>
      </c>
      <c r="G3130" t="s">
        <v>3090</v>
      </c>
      <c r="H3130" t="s">
        <v>3095</v>
      </c>
      <c r="I3130" t="s">
        <v>79</v>
      </c>
      <c r="P3130" t="s">
        <v>4477</v>
      </c>
      <c r="U3130" t="str">
        <f>CONCATENATE(Parameter[[#This Row],[Use Case 1]],";",Parameter[[#This Row],[Use Case 2]],";",Parameter[[#This Row],[Use Case 3]],";",Parameter[[#This Row],[Use Case 4]],";",Parameter[[#This Row],[Use Case 5]],";")</f>
        <v>Planung Baustoffe;;;;;</v>
      </c>
      <c r="V3130" t="s">
        <v>34</v>
      </c>
      <c r="W3130">
        <v>2022</v>
      </c>
      <c r="Y3130" t="s">
        <v>4661</v>
      </c>
      <c r="AD3130">
        <f t="shared" si="49"/>
        <v>3129</v>
      </c>
    </row>
    <row r="3131" spans="1:30" x14ac:dyDescent="0.3">
      <c r="A3131" t="s">
        <v>29</v>
      </c>
      <c r="B3131" t="s">
        <v>4604</v>
      </c>
      <c r="E3131" t="s">
        <v>30</v>
      </c>
      <c r="F3131" t="s">
        <v>3089</v>
      </c>
      <c r="G3131" t="s">
        <v>3090</v>
      </c>
      <c r="H3131" t="s">
        <v>3096</v>
      </c>
      <c r="I3131" t="s">
        <v>79</v>
      </c>
      <c r="P3131" t="s">
        <v>4477</v>
      </c>
      <c r="U3131" t="str">
        <f>CONCATENATE(Parameter[[#This Row],[Use Case 1]],";",Parameter[[#This Row],[Use Case 2]],";",Parameter[[#This Row],[Use Case 3]],";",Parameter[[#This Row],[Use Case 4]],";",Parameter[[#This Row],[Use Case 5]],";")</f>
        <v>Planung Baustoffe;;;;;</v>
      </c>
      <c r="V3131" t="s">
        <v>34</v>
      </c>
      <c r="W3131">
        <v>2022</v>
      </c>
      <c r="Y3131" t="s">
        <v>4661</v>
      </c>
      <c r="AD3131">
        <f t="shared" si="49"/>
        <v>3130</v>
      </c>
    </row>
    <row r="3132" spans="1:30" x14ac:dyDescent="0.3">
      <c r="A3132" t="s">
        <v>29</v>
      </c>
      <c r="B3132" t="s">
        <v>4604</v>
      </c>
      <c r="E3132" t="s">
        <v>30</v>
      </c>
      <c r="F3132" t="s">
        <v>3089</v>
      </c>
      <c r="G3132" t="s">
        <v>3090</v>
      </c>
      <c r="H3132" t="s">
        <v>3097</v>
      </c>
      <c r="I3132" t="s">
        <v>79</v>
      </c>
      <c r="P3132" t="s">
        <v>4477</v>
      </c>
      <c r="U3132" t="str">
        <f>CONCATENATE(Parameter[[#This Row],[Use Case 1]],";",Parameter[[#This Row],[Use Case 2]],";",Parameter[[#This Row],[Use Case 3]],";",Parameter[[#This Row],[Use Case 4]],";",Parameter[[#This Row],[Use Case 5]],";")</f>
        <v>Planung Baustoffe;;;;;</v>
      </c>
      <c r="V3132" t="s">
        <v>34</v>
      </c>
      <c r="W3132">
        <v>2022</v>
      </c>
      <c r="Y3132" t="s">
        <v>4661</v>
      </c>
      <c r="AD3132">
        <f t="shared" si="49"/>
        <v>3131</v>
      </c>
    </row>
    <row r="3133" spans="1:30" x14ac:dyDescent="0.3">
      <c r="A3133" t="s">
        <v>29</v>
      </c>
      <c r="B3133" t="s">
        <v>4604</v>
      </c>
      <c r="E3133" t="s">
        <v>30</v>
      </c>
      <c r="F3133" t="s">
        <v>3089</v>
      </c>
      <c r="G3133" t="s">
        <v>3090</v>
      </c>
      <c r="H3133" t="s">
        <v>3098</v>
      </c>
      <c r="I3133" t="s">
        <v>79</v>
      </c>
      <c r="P3133" t="s">
        <v>4477</v>
      </c>
      <c r="U3133" t="str">
        <f>CONCATENATE(Parameter[[#This Row],[Use Case 1]],";",Parameter[[#This Row],[Use Case 2]],";",Parameter[[#This Row],[Use Case 3]],";",Parameter[[#This Row],[Use Case 4]],";",Parameter[[#This Row],[Use Case 5]],";")</f>
        <v>Planung Baustoffe;;;;;</v>
      </c>
      <c r="V3133" t="s">
        <v>34</v>
      </c>
      <c r="W3133">
        <v>2022</v>
      </c>
      <c r="Y3133" t="s">
        <v>4661</v>
      </c>
      <c r="AD3133">
        <f t="shared" si="49"/>
        <v>3132</v>
      </c>
    </row>
    <row r="3134" spans="1:30" x14ac:dyDescent="0.3">
      <c r="A3134" s="3" t="s">
        <v>29</v>
      </c>
      <c r="B3134" s="3" t="s">
        <v>4602</v>
      </c>
      <c r="C3134" s="3"/>
      <c r="D3134" s="3"/>
      <c r="E3134" s="3" t="s">
        <v>30</v>
      </c>
      <c r="F3134" s="3" t="s">
        <v>3099</v>
      </c>
      <c r="G3134" s="3"/>
      <c r="H3134" s="3"/>
      <c r="I3134" s="3" t="s">
        <v>32</v>
      </c>
      <c r="J3134" s="3" t="s">
        <v>3099</v>
      </c>
      <c r="K3134" s="3"/>
      <c r="L3134" s="3"/>
      <c r="M3134" s="3" t="s">
        <v>981</v>
      </c>
      <c r="N3134" s="3"/>
      <c r="O3134" s="3"/>
      <c r="P3134" s="3" t="s">
        <v>4477</v>
      </c>
      <c r="Q3134" s="3" t="s">
        <v>44</v>
      </c>
      <c r="R3134" s="3"/>
      <c r="S3134" s="3"/>
      <c r="T3134" s="3"/>
      <c r="U3134" s="3" t="str">
        <f>CONCATENATE(Parameter[[#This Row],[Use Case 1]],";",Parameter[[#This Row],[Use Case 2]],";",Parameter[[#This Row],[Use Case 3]],";",Parameter[[#This Row],[Use Case 4]],";",Parameter[[#This Row],[Use Case 5]],";")</f>
        <v>Planung Baustoffe;Kostenermittlung;;;;</v>
      </c>
      <c r="V3134" s="3" t="s">
        <v>34</v>
      </c>
      <c r="W3134" s="3">
        <v>2022</v>
      </c>
      <c r="X3134" s="3"/>
      <c r="Y3134" s="3" t="s">
        <v>4661</v>
      </c>
      <c r="Z3134" s="3" t="s">
        <v>3099</v>
      </c>
      <c r="AA3134" s="3" t="s">
        <v>4368</v>
      </c>
      <c r="AB3134" s="3"/>
      <c r="AC3134" s="3"/>
      <c r="AD3134" s="3">
        <f t="shared" si="49"/>
        <v>3133</v>
      </c>
    </row>
    <row r="3135" spans="1:30" x14ac:dyDescent="0.3">
      <c r="A3135" t="s">
        <v>29</v>
      </c>
      <c r="B3135" t="s">
        <v>4602</v>
      </c>
      <c r="E3135" t="s">
        <v>30</v>
      </c>
      <c r="F3135" t="s">
        <v>3099</v>
      </c>
      <c r="G3135" t="s">
        <v>645</v>
      </c>
      <c r="H3135"/>
      <c r="I3135" t="s">
        <v>37</v>
      </c>
      <c r="J3135" t="s">
        <v>647</v>
      </c>
      <c r="K3135" t="s">
        <v>38</v>
      </c>
      <c r="L3135" t="s">
        <v>646</v>
      </c>
      <c r="M3135" t="s">
        <v>41</v>
      </c>
      <c r="N3135" t="s">
        <v>70</v>
      </c>
      <c r="O3135" t="s">
        <v>43</v>
      </c>
      <c r="P3135" t="s">
        <v>44</v>
      </c>
      <c r="U3135" t="str">
        <f>CONCATENATE(Parameter[[#This Row],[Use Case 1]],";",Parameter[[#This Row],[Use Case 2]],";",Parameter[[#This Row],[Use Case 3]],";",Parameter[[#This Row],[Use Case 4]],";",Parameter[[#This Row],[Use Case 5]],";")</f>
        <v>Kostenermittlung;;;;;</v>
      </c>
      <c r="V3135" t="s">
        <v>34</v>
      </c>
      <c r="W3135">
        <v>2022</v>
      </c>
      <c r="Y3135" t="s">
        <v>4661</v>
      </c>
      <c r="Z3135" t="str">
        <f>"Asi_"&amp;MID(J3135,3,40)</f>
        <v>Asi_Reference</v>
      </c>
      <c r="AD3135">
        <f t="shared" si="49"/>
        <v>3134</v>
      </c>
    </row>
    <row r="3136" spans="1:30" x14ac:dyDescent="0.3">
      <c r="A3136" t="s">
        <v>29</v>
      </c>
      <c r="B3136" t="s">
        <v>4602</v>
      </c>
      <c r="E3136" t="s">
        <v>30</v>
      </c>
      <c r="F3136" t="s">
        <v>3099</v>
      </c>
      <c r="G3136" t="s">
        <v>637</v>
      </c>
      <c r="H3136"/>
      <c r="I3136" t="s">
        <v>37</v>
      </c>
      <c r="J3136" t="s">
        <v>639</v>
      </c>
      <c r="K3136" t="s">
        <v>74</v>
      </c>
      <c r="L3136" t="s">
        <v>638</v>
      </c>
      <c r="M3136" t="s">
        <v>41</v>
      </c>
      <c r="N3136" t="s">
        <v>50</v>
      </c>
      <c r="O3136" t="s">
        <v>43</v>
      </c>
      <c r="P3136" t="s">
        <v>44</v>
      </c>
      <c r="U3136" t="str">
        <f>CONCATENATE(Parameter[[#This Row],[Use Case 1]],";",Parameter[[#This Row],[Use Case 2]],";",Parameter[[#This Row],[Use Case 3]],";",Parameter[[#This Row],[Use Case 4]],";",Parameter[[#This Row],[Use Case 5]],";")</f>
        <v>Kostenermittlung;;;;;</v>
      </c>
      <c r="V3136" t="s">
        <v>34</v>
      </c>
      <c r="W3136">
        <v>2022</v>
      </c>
      <c r="Y3136" t="s">
        <v>4661</v>
      </c>
      <c r="Z3136" t="s">
        <v>640</v>
      </c>
      <c r="AD3136">
        <f t="shared" si="49"/>
        <v>3135</v>
      </c>
    </row>
    <row r="3137" spans="1:30" x14ac:dyDescent="0.3">
      <c r="A3137" t="s">
        <v>29</v>
      </c>
      <c r="B3137" t="s">
        <v>4602</v>
      </c>
      <c r="E3137" t="s">
        <v>30</v>
      </c>
      <c r="F3137" t="s">
        <v>3099</v>
      </c>
      <c r="G3137" t="s">
        <v>637</v>
      </c>
      <c r="H3137" t="s">
        <v>115</v>
      </c>
      <c r="I3137" t="s">
        <v>79</v>
      </c>
      <c r="P3137" t="s">
        <v>44</v>
      </c>
      <c r="U3137" t="str">
        <f>CONCATENATE(Parameter[[#This Row],[Use Case 1]],";",Parameter[[#This Row],[Use Case 2]],";",Parameter[[#This Row],[Use Case 3]],";",Parameter[[#This Row],[Use Case 4]],";",Parameter[[#This Row],[Use Case 5]],";")</f>
        <v>Kostenermittlung;;;;;</v>
      </c>
      <c r="V3137" t="s">
        <v>34</v>
      </c>
      <c r="W3137">
        <v>2022</v>
      </c>
      <c r="Y3137" t="s">
        <v>4661</v>
      </c>
      <c r="AD3137">
        <f t="shared" si="49"/>
        <v>3136</v>
      </c>
    </row>
    <row r="3138" spans="1:30" x14ac:dyDescent="0.3">
      <c r="A3138" t="s">
        <v>29</v>
      </c>
      <c r="B3138" t="s">
        <v>4602</v>
      </c>
      <c r="E3138" t="s">
        <v>30</v>
      </c>
      <c r="F3138" t="s">
        <v>3099</v>
      </c>
      <c r="G3138" t="s">
        <v>637</v>
      </c>
      <c r="H3138" t="s">
        <v>114</v>
      </c>
      <c r="I3138" t="s">
        <v>79</v>
      </c>
      <c r="P3138" t="s">
        <v>44</v>
      </c>
      <c r="U3138" t="str">
        <f>CONCATENATE(Parameter[[#This Row],[Use Case 1]],";",Parameter[[#This Row],[Use Case 2]],";",Parameter[[#This Row],[Use Case 3]],";",Parameter[[#This Row],[Use Case 4]],";",Parameter[[#This Row],[Use Case 5]],";")</f>
        <v>Kostenermittlung;;;;;</v>
      </c>
      <c r="V3138" t="s">
        <v>34</v>
      </c>
      <c r="W3138">
        <v>2022</v>
      </c>
      <c r="Y3138" t="s">
        <v>4661</v>
      </c>
      <c r="AD3138">
        <f t="shared" si="49"/>
        <v>3137</v>
      </c>
    </row>
    <row r="3139" spans="1:30" x14ac:dyDescent="0.3">
      <c r="A3139" t="s">
        <v>29</v>
      </c>
      <c r="B3139" t="s">
        <v>4602</v>
      </c>
      <c r="E3139" t="s">
        <v>30</v>
      </c>
      <c r="F3139" t="s">
        <v>3099</v>
      </c>
      <c r="G3139" t="s">
        <v>637</v>
      </c>
      <c r="H3139" t="s">
        <v>3100</v>
      </c>
      <c r="I3139" t="s">
        <v>79</v>
      </c>
      <c r="P3139" t="s">
        <v>44</v>
      </c>
      <c r="U3139" t="str">
        <f>CONCATENATE(Parameter[[#This Row],[Use Case 1]],";",Parameter[[#This Row],[Use Case 2]],";",Parameter[[#This Row],[Use Case 3]],";",Parameter[[#This Row],[Use Case 4]],";",Parameter[[#This Row],[Use Case 5]],";")</f>
        <v>Kostenermittlung;;;;;</v>
      </c>
      <c r="V3139" t="s">
        <v>34</v>
      </c>
      <c r="W3139">
        <v>2022</v>
      </c>
      <c r="Y3139" t="s">
        <v>4661</v>
      </c>
      <c r="AD3139">
        <f t="shared" si="49"/>
        <v>3138</v>
      </c>
    </row>
    <row r="3140" spans="1:30" x14ac:dyDescent="0.3">
      <c r="A3140" t="s">
        <v>29</v>
      </c>
      <c r="B3140" t="s">
        <v>4602</v>
      </c>
      <c r="E3140" t="s">
        <v>30</v>
      </c>
      <c r="F3140" t="s">
        <v>3099</v>
      </c>
      <c r="G3140" t="s">
        <v>637</v>
      </c>
      <c r="H3140" t="s">
        <v>3101</v>
      </c>
      <c r="I3140" t="s">
        <v>79</v>
      </c>
      <c r="P3140" t="s">
        <v>44</v>
      </c>
      <c r="U3140" t="str">
        <f>CONCATENATE(Parameter[[#This Row],[Use Case 1]],";",Parameter[[#This Row],[Use Case 2]],";",Parameter[[#This Row],[Use Case 3]],";",Parameter[[#This Row],[Use Case 4]],";",Parameter[[#This Row],[Use Case 5]],";")</f>
        <v>Kostenermittlung;;;;;</v>
      </c>
      <c r="V3140" t="s">
        <v>34</v>
      </c>
      <c r="W3140">
        <v>2022</v>
      </c>
      <c r="Y3140" t="s">
        <v>4661</v>
      </c>
      <c r="AD3140">
        <f t="shared" ref="AD3140:AD3203" si="50">AD3139+1</f>
        <v>3139</v>
      </c>
    </row>
    <row r="3141" spans="1:30" x14ac:dyDescent="0.3">
      <c r="A3141" t="s">
        <v>29</v>
      </c>
      <c r="B3141" t="s">
        <v>4602</v>
      </c>
      <c r="E3141" t="s">
        <v>30</v>
      </c>
      <c r="F3141" t="s">
        <v>3099</v>
      </c>
      <c r="G3141" t="s">
        <v>637</v>
      </c>
      <c r="H3141" t="s">
        <v>3102</v>
      </c>
      <c r="I3141" t="s">
        <v>79</v>
      </c>
      <c r="P3141" t="s">
        <v>44</v>
      </c>
      <c r="U3141" t="str">
        <f>CONCATENATE(Parameter[[#This Row],[Use Case 1]],";",Parameter[[#This Row],[Use Case 2]],";",Parameter[[#This Row],[Use Case 3]],";",Parameter[[#This Row],[Use Case 4]],";",Parameter[[#This Row],[Use Case 5]],";")</f>
        <v>Kostenermittlung;;;;;</v>
      </c>
      <c r="V3141" t="s">
        <v>34</v>
      </c>
      <c r="W3141">
        <v>2022</v>
      </c>
      <c r="Y3141" t="s">
        <v>4661</v>
      </c>
      <c r="AD3141">
        <f t="shared" si="50"/>
        <v>3140</v>
      </c>
    </row>
    <row r="3142" spans="1:30" x14ac:dyDescent="0.3">
      <c r="A3142" t="s">
        <v>29</v>
      </c>
      <c r="B3142" t="s">
        <v>4602</v>
      </c>
      <c r="E3142" t="s">
        <v>30</v>
      </c>
      <c r="F3142" t="s">
        <v>3099</v>
      </c>
      <c r="G3142" t="s">
        <v>637</v>
      </c>
      <c r="H3142" t="s">
        <v>3103</v>
      </c>
      <c r="I3142" t="s">
        <v>79</v>
      </c>
      <c r="P3142" t="s">
        <v>44</v>
      </c>
      <c r="U3142" t="str">
        <f>CONCATENATE(Parameter[[#This Row],[Use Case 1]],";",Parameter[[#This Row],[Use Case 2]],";",Parameter[[#This Row],[Use Case 3]],";",Parameter[[#This Row],[Use Case 4]],";",Parameter[[#This Row],[Use Case 5]],";")</f>
        <v>Kostenermittlung;;;;;</v>
      </c>
      <c r="V3142" t="s">
        <v>34</v>
      </c>
      <c r="W3142">
        <v>2022</v>
      </c>
      <c r="Y3142" t="s">
        <v>4661</v>
      </c>
      <c r="AD3142">
        <f t="shared" si="50"/>
        <v>3141</v>
      </c>
    </row>
    <row r="3143" spans="1:30" x14ac:dyDescent="0.3">
      <c r="A3143" t="s">
        <v>29</v>
      </c>
      <c r="B3143" t="s">
        <v>4602</v>
      </c>
      <c r="E3143" t="s">
        <v>30</v>
      </c>
      <c r="F3143" t="s">
        <v>3099</v>
      </c>
      <c r="G3143" t="s">
        <v>637</v>
      </c>
      <c r="H3143" t="s">
        <v>3040</v>
      </c>
      <c r="I3143" t="s">
        <v>79</v>
      </c>
      <c r="P3143" t="s">
        <v>44</v>
      </c>
      <c r="U3143" t="str">
        <f>CONCATENATE(Parameter[[#This Row],[Use Case 1]],";",Parameter[[#This Row],[Use Case 2]],";",Parameter[[#This Row],[Use Case 3]],";",Parameter[[#This Row],[Use Case 4]],";",Parameter[[#This Row],[Use Case 5]],";")</f>
        <v>Kostenermittlung;;;;;</v>
      </c>
      <c r="V3143" t="s">
        <v>34</v>
      </c>
      <c r="W3143">
        <v>2022</v>
      </c>
      <c r="Y3143" t="s">
        <v>4661</v>
      </c>
      <c r="AD3143">
        <f t="shared" si="50"/>
        <v>3142</v>
      </c>
    </row>
    <row r="3144" spans="1:30" x14ac:dyDescent="0.3">
      <c r="A3144" t="s">
        <v>29</v>
      </c>
      <c r="B3144" t="s">
        <v>4602</v>
      </c>
      <c r="E3144" t="s">
        <v>30</v>
      </c>
      <c r="F3144" t="s">
        <v>3099</v>
      </c>
      <c r="G3144" t="s">
        <v>2333</v>
      </c>
      <c r="H3144"/>
      <c r="I3144" t="s">
        <v>37</v>
      </c>
      <c r="J3144" t="s">
        <v>3104</v>
      </c>
      <c r="K3144" t="s">
        <v>74</v>
      </c>
      <c r="L3144" t="s">
        <v>2334</v>
      </c>
      <c r="M3144" t="s">
        <v>41</v>
      </c>
      <c r="N3144" t="s">
        <v>55</v>
      </c>
      <c r="O3144" t="s">
        <v>43</v>
      </c>
      <c r="P3144" t="s">
        <v>44</v>
      </c>
      <c r="U3144" t="str">
        <f>CONCATENATE(Parameter[[#This Row],[Use Case 1]],";",Parameter[[#This Row],[Use Case 2]],";",Parameter[[#This Row],[Use Case 3]],";",Parameter[[#This Row],[Use Case 4]],";",Parameter[[#This Row],[Use Case 5]],";")</f>
        <v>Kostenermittlung;;;;;</v>
      </c>
      <c r="V3144" t="s">
        <v>34</v>
      </c>
      <c r="W3144">
        <v>2022</v>
      </c>
      <c r="Y3144" t="s">
        <v>4661</v>
      </c>
      <c r="Z3144" t="s">
        <v>3105</v>
      </c>
      <c r="AD3144">
        <f t="shared" si="50"/>
        <v>3143</v>
      </c>
    </row>
    <row r="3145" spans="1:30" x14ac:dyDescent="0.3">
      <c r="A3145" t="s">
        <v>29</v>
      </c>
      <c r="B3145" t="s">
        <v>4602</v>
      </c>
      <c r="E3145" t="s">
        <v>30</v>
      </c>
      <c r="F3145" t="s">
        <v>3099</v>
      </c>
      <c r="G3145" t="s">
        <v>2333</v>
      </c>
      <c r="H3145" t="s">
        <v>115</v>
      </c>
      <c r="I3145" t="s">
        <v>79</v>
      </c>
      <c r="P3145" t="s">
        <v>44</v>
      </c>
      <c r="U3145" t="str">
        <f>CONCATENATE(Parameter[[#This Row],[Use Case 1]],";",Parameter[[#This Row],[Use Case 2]],";",Parameter[[#This Row],[Use Case 3]],";",Parameter[[#This Row],[Use Case 4]],";",Parameter[[#This Row],[Use Case 5]],";")</f>
        <v>Kostenermittlung;;;;;</v>
      </c>
      <c r="V3145" t="s">
        <v>34</v>
      </c>
      <c r="W3145">
        <v>2022</v>
      </c>
      <c r="Y3145" t="s">
        <v>4661</v>
      </c>
      <c r="AD3145">
        <f t="shared" si="50"/>
        <v>3144</v>
      </c>
    </row>
    <row r="3146" spans="1:30" x14ac:dyDescent="0.3">
      <c r="A3146" t="s">
        <v>29</v>
      </c>
      <c r="B3146" t="s">
        <v>4602</v>
      </c>
      <c r="E3146" t="s">
        <v>30</v>
      </c>
      <c r="F3146" t="s">
        <v>3099</v>
      </c>
      <c r="G3146" t="s">
        <v>2333</v>
      </c>
      <c r="H3146" t="s">
        <v>1686</v>
      </c>
      <c r="I3146" t="s">
        <v>79</v>
      </c>
      <c r="P3146" t="s">
        <v>44</v>
      </c>
      <c r="U3146" t="str">
        <f>CONCATENATE(Parameter[[#This Row],[Use Case 1]],";",Parameter[[#This Row],[Use Case 2]],";",Parameter[[#This Row],[Use Case 3]],";",Parameter[[#This Row],[Use Case 4]],";",Parameter[[#This Row],[Use Case 5]],";")</f>
        <v>Kostenermittlung;;;;;</v>
      </c>
      <c r="V3146" t="s">
        <v>34</v>
      </c>
      <c r="W3146">
        <v>2022</v>
      </c>
      <c r="Y3146" t="s">
        <v>4661</v>
      </c>
      <c r="AD3146">
        <f t="shared" si="50"/>
        <v>3145</v>
      </c>
    </row>
    <row r="3147" spans="1:30" x14ac:dyDescent="0.3">
      <c r="A3147" t="s">
        <v>29</v>
      </c>
      <c r="B3147" t="s">
        <v>4602</v>
      </c>
      <c r="E3147" t="s">
        <v>30</v>
      </c>
      <c r="F3147" t="s">
        <v>3099</v>
      </c>
      <c r="G3147" t="s">
        <v>2333</v>
      </c>
      <c r="H3147" t="s">
        <v>2336</v>
      </c>
      <c r="I3147" t="s">
        <v>79</v>
      </c>
      <c r="P3147" t="s">
        <v>44</v>
      </c>
      <c r="U3147" t="str">
        <f>CONCATENATE(Parameter[[#This Row],[Use Case 1]],";",Parameter[[#This Row],[Use Case 2]],";",Parameter[[#This Row],[Use Case 3]],";",Parameter[[#This Row],[Use Case 4]],";",Parameter[[#This Row],[Use Case 5]],";")</f>
        <v>Kostenermittlung;;;;;</v>
      </c>
      <c r="V3147" t="s">
        <v>34</v>
      </c>
      <c r="W3147">
        <v>2022</v>
      </c>
      <c r="Y3147" t="s">
        <v>4661</v>
      </c>
      <c r="AD3147">
        <f t="shared" si="50"/>
        <v>3146</v>
      </c>
    </row>
    <row r="3148" spans="1:30" x14ac:dyDescent="0.3">
      <c r="A3148" t="s">
        <v>29</v>
      </c>
      <c r="B3148" t="s">
        <v>4602</v>
      </c>
      <c r="E3148" t="s">
        <v>30</v>
      </c>
      <c r="F3148" t="s">
        <v>3099</v>
      </c>
      <c r="G3148" t="s">
        <v>2333</v>
      </c>
      <c r="H3148" t="s">
        <v>2337</v>
      </c>
      <c r="I3148" t="s">
        <v>79</v>
      </c>
      <c r="P3148" t="s">
        <v>44</v>
      </c>
      <c r="U3148" t="str">
        <f>CONCATENATE(Parameter[[#This Row],[Use Case 1]],";",Parameter[[#This Row],[Use Case 2]],";",Parameter[[#This Row],[Use Case 3]],";",Parameter[[#This Row],[Use Case 4]],";",Parameter[[#This Row],[Use Case 5]],";")</f>
        <v>Kostenermittlung;;;;;</v>
      </c>
      <c r="V3148" t="s">
        <v>34</v>
      </c>
      <c r="W3148">
        <v>2022</v>
      </c>
      <c r="Y3148" t="s">
        <v>4661</v>
      </c>
      <c r="AD3148">
        <f t="shared" si="50"/>
        <v>3147</v>
      </c>
    </row>
    <row r="3149" spans="1:30" x14ac:dyDescent="0.3">
      <c r="A3149" t="s">
        <v>29</v>
      </c>
      <c r="B3149" t="s">
        <v>4602</v>
      </c>
      <c r="E3149" t="s">
        <v>30</v>
      </c>
      <c r="F3149" t="s">
        <v>3099</v>
      </c>
      <c r="G3149" t="s">
        <v>2333</v>
      </c>
      <c r="H3149" t="s">
        <v>2338</v>
      </c>
      <c r="I3149" t="s">
        <v>79</v>
      </c>
      <c r="P3149" t="s">
        <v>44</v>
      </c>
      <c r="U3149" t="str">
        <f>CONCATENATE(Parameter[[#This Row],[Use Case 1]],";",Parameter[[#This Row],[Use Case 2]],";",Parameter[[#This Row],[Use Case 3]],";",Parameter[[#This Row],[Use Case 4]],";",Parameter[[#This Row],[Use Case 5]],";")</f>
        <v>Kostenermittlung;;;;;</v>
      </c>
      <c r="V3149" t="s">
        <v>34</v>
      </c>
      <c r="W3149">
        <v>2022</v>
      </c>
      <c r="Y3149" t="s">
        <v>4661</v>
      </c>
      <c r="AD3149">
        <f t="shared" si="50"/>
        <v>3148</v>
      </c>
    </row>
    <row r="3150" spans="1:30" x14ac:dyDescent="0.3">
      <c r="A3150" t="s">
        <v>29</v>
      </c>
      <c r="B3150" t="s">
        <v>4602</v>
      </c>
      <c r="E3150" t="s">
        <v>30</v>
      </c>
      <c r="F3150" t="s">
        <v>3099</v>
      </c>
      <c r="G3150" t="s">
        <v>2333</v>
      </c>
      <c r="H3150" t="s">
        <v>2339</v>
      </c>
      <c r="I3150" t="s">
        <v>79</v>
      </c>
      <c r="P3150" t="s">
        <v>44</v>
      </c>
      <c r="U3150" t="str">
        <f>CONCATENATE(Parameter[[#This Row],[Use Case 1]],";",Parameter[[#This Row],[Use Case 2]],";",Parameter[[#This Row],[Use Case 3]],";",Parameter[[#This Row],[Use Case 4]],";",Parameter[[#This Row],[Use Case 5]],";")</f>
        <v>Kostenermittlung;;;;;</v>
      </c>
      <c r="V3150" t="s">
        <v>34</v>
      </c>
      <c r="W3150">
        <v>2022</v>
      </c>
      <c r="Y3150" t="s">
        <v>4661</v>
      </c>
      <c r="AD3150">
        <f t="shared" si="50"/>
        <v>3149</v>
      </c>
    </row>
    <row r="3151" spans="1:30" x14ac:dyDescent="0.3">
      <c r="A3151" t="s">
        <v>29</v>
      </c>
      <c r="B3151" t="s">
        <v>4602</v>
      </c>
      <c r="E3151" t="s">
        <v>30</v>
      </c>
      <c r="F3151" t="s">
        <v>3099</v>
      </c>
      <c r="G3151" t="s">
        <v>2333</v>
      </c>
      <c r="H3151" t="s">
        <v>2340</v>
      </c>
      <c r="I3151" t="s">
        <v>79</v>
      </c>
      <c r="P3151" t="s">
        <v>44</v>
      </c>
      <c r="U3151" t="str">
        <f>CONCATENATE(Parameter[[#This Row],[Use Case 1]],";",Parameter[[#This Row],[Use Case 2]],";",Parameter[[#This Row],[Use Case 3]],";",Parameter[[#This Row],[Use Case 4]],";",Parameter[[#This Row],[Use Case 5]],";")</f>
        <v>Kostenermittlung;;;;;</v>
      </c>
      <c r="V3151" t="s">
        <v>34</v>
      </c>
      <c r="W3151">
        <v>2022</v>
      </c>
      <c r="Y3151" t="s">
        <v>4661</v>
      </c>
      <c r="AD3151">
        <f t="shared" si="50"/>
        <v>3150</v>
      </c>
    </row>
    <row r="3152" spans="1:30" x14ac:dyDescent="0.3">
      <c r="A3152" t="s">
        <v>29</v>
      </c>
      <c r="B3152" t="s">
        <v>4602</v>
      </c>
      <c r="E3152" t="s">
        <v>30</v>
      </c>
      <c r="F3152" t="s">
        <v>3099</v>
      </c>
      <c r="G3152" t="s">
        <v>2333</v>
      </c>
      <c r="H3152" t="s">
        <v>2341</v>
      </c>
      <c r="I3152" t="s">
        <v>79</v>
      </c>
      <c r="P3152" t="s">
        <v>44</v>
      </c>
      <c r="U3152" t="str">
        <f>CONCATENATE(Parameter[[#This Row],[Use Case 1]],";",Parameter[[#This Row],[Use Case 2]],";",Parameter[[#This Row],[Use Case 3]],";",Parameter[[#This Row],[Use Case 4]],";",Parameter[[#This Row],[Use Case 5]],";")</f>
        <v>Kostenermittlung;;;;;</v>
      </c>
      <c r="V3152" t="s">
        <v>34</v>
      </c>
      <c r="W3152">
        <v>2022</v>
      </c>
      <c r="Y3152" t="s">
        <v>4661</v>
      </c>
      <c r="AD3152">
        <f t="shared" si="50"/>
        <v>3151</v>
      </c>
    </row>
    <row r="3153" spans="1:30" x14ac:dyDescent="0.3">
      <c r="A3153" t="s">
        <v>29</v>
      </c>
      <c r="B3153" t="s">
        <v>4602</v>
      </c>
      <c r="E3153" t="s">
        <v>30</v>
      </c>
      <c r="F3153" t="s">
        <v>3099</v>
      </c>
      <c r="G3153" t="s">
        <v>2333</v>
      </c>
      <c r="H3153" t="s">
        <v>2342</v>
      </c>
      <c r="I3153" t="s">
        <v>79</v>
      </c>
      <c r="P3153" t="s">
        <v>44</v>
      </c>
      <c r="U3153" t="str">
        <f>CONCATENATE(Parameter[[#This Row],[Use Case 1]],";",Parameter[[#This Row],[Use Case 2]],";",Parameter[[#This Row],[Use Case 3]],";",Parameter[[#This Row],[Use Case 4]],";",Parameter[[#This Row],[Use Case 5]],";")</f>
        <v>Kostenermittlung;;;;;</v>
      </c>
      <c r="V3153" t="s">
        <v>34</v>
      </c>
      <c r="W3153">
        <v>2022</v>
      </c>
      <c r="Y3153" t="s">
        <v>4661</v>
      </c>
      <c r="AD3153">
        <f t="shared" si="50"/>
        <v>3152</v>
      </c>
    </row>
    <row r="3154" spans="1:30" x14ac:dyDescent="0.3">
      <c r="A3154" t="s">
        <v>29</v>
      </c>
      <c r="B3154" t="s">
        <v>4602</v>
      </c>
      <c r="E3154" t="s">
        <v>30</v>
      </c>
      <c r="F3154" t="s">
        <v>3099</v>
      </c>
      <c r="G3154" t="s">
        <v>2333</v>
      </c>
      <c r="H3154" t="s">
        <v>3040</v>
      </c>
      <c r="I3154" t="s">
        <v>79</v>
      </c>
      <c r="P3154" t="s">
        <v>44</v>
      </c>
      <c r="U3154" t="str">
        <f>CONCATENATE(Parameter[[#This Row],[Use Case 1]],";",Parameter[[#This Row],[Use Case 2]],";",Parameter[[#This Row],[Use Case 3]],";",Parameter[[#This Row],[Use Case 4]],";",Parameter[[#This Row],[Use Case 5]],";")</f>
        <v>Kostenermittlung;;;;;</v>
      </c>
      <c r="V3154" t="s">
        <v>34</v>
      </c>
      <c r="W3154">
        <v>2022</v>
      </c>
      <c r="Y3154" t="s">
        <v>4661</v>
      </c>
      <c r="AD3154">
        <f t="shared" si="50"/>
        <v>3153</v>
      </c>
    </row>
    <row r="3155" spans="1:30" x14ac:dyDescent="0.3">
      <c r="A3155" t="s">
        <v>29</v>
      </c>
      <c r="B3155" t="s">
        <v>4602</v>
      </c>
      <c r="E3155" t="s">
        <v>30</v>
      </c>
      <c r="F3155" t="s">
        <v>3099</v>
      </c>
      <c r="G3155" t="s">
        <v>2333</v>
      </c>
      <c r="H3155" t="s">
        <v>114</v>
      </c>
      <c r="I3155" t="s">
        <v>79</v>
      </c>
      <c r="P3155" t="s">
        <v>44</v>
      </c>
      <c r="U3155" t="str">
        <f>CONCATENATE(Parameter[[#This Row],[Use Case 1]],";",Parameter[[#This Row],[Use Case 2]],";",Parameter[[#This Row],[Use Case 3]],";",Parameter[[#This Row],[Use Case 4]],";",Parameter[[#This Row],[Use Case 5]],";")</f>
        <v>Kostenermittlung;;;;;</v>
      </c>
      <c r="V3155" t="s">
        <v>34</v>
      </c>
      <c r="W3155">
        <v>2022</v>
      </c>
      <c r="Y3155" t="s">
        <v>4661</v>
      </c>
      <c r="AD3155">
        <f t="shared" si="50"/>
        <v>3154</v>
      </c>
    </row>
    <row r="3156" spans="1:30" x14ac:dyDescent="0.3">
      <c r="A3156" t="s">
        <v>29</v>
      </c>
      <c r="B3156" t="s">
        <v>4602</v>
      </c>
      <c r="E3156" t="s">
        <v>30</v>
      </c>
      <c r="F3156" t="s">
        <v>3099</v>
      </c>
      <c r="G3156" t="s">
        <v>653</v>
      </c>
      <c r="H3156"/>
      <c r="I3156" t="s">
        <v>37</v>
      </c>
      <c r="J3156" t="s">
        <v>3106</v>
      </c>
      <c r="K3156" t="s">
        <v>74</v>
      </c>
      <c r="L3156" t="s">
        <v>654</v>
      </c>
      <c r="M3156" t="s">
        <v>41</v>
      </c>
      <c r="N3156" t="s">
        <v>55</v>
      </c>
      <c r="O3156" t="s">
        <v>43</v>
      </c>
      <c r="P3156" t="s">
        <v>44</v>
      </c>
      <c r="U3156" t="str">
        <f>CONCATENATE(Parameter[[#This Row],[Use Case 1]],";",Parameter[[#This Row],[Use Case 2]],";",Parameter[[#This Row],[Use Case 3]],";",Parameter[[#This Row],[Use Case 4]],";",Parameter[[#This Row],[Use Case 5]],";")</f>
        <v>Kostenermittlung;;;;;</v>
      </c>
      <c r="V3156" t="s">
        <v>34</v>
      </c>
      <c r="W3156">
        <v>2022</v>
      </c>
      <c r="Y3156" t="s">
        <v>4661</v>
      </c>
      <c r="Z3156" t="s">
        <v>3107</v>
      </c>
      <c r="AD3156">
        <f t="shared" si="50"/>
        <v>3155</v>
      </c>
    </row>
    <row r="3157" spans="1:30" x14ac:dyDescent="0.3">
      <c r="A3157" t="s">
        <v>29</v>
      </c>
      <c r="B3157" t="s">
        <v>4602</v>
      </c>
      <c r="E3157" t="s">
        <v>30</v>
      </c>
      <c r="F3157" t="s">
        <v>3099</v>
      </c>
      <c r="G3157" t="s">
        <v>653</v>
      </c>
      <c r="H3157" t="s">
        <v>115</v>
      </c>
      <c r="I3157" t="s">
        <v>79</v>
      </c>
      <c r="P3157" t="s">
        <v>44</v>
      </c>
      <c r="U3157" t="str">
        <f>CONCATENATE(Parameter[[#This Row],[Use Case 1]],";",Parameter[[#This Row],[Use Case 2]],";",Parameter[[#This Row],[Use Case 3]],";",Parameter[[#This Row],[Use Case 4]],";",Parameter[[#This Row],[Use Case 5]],";")</f>
        <v>Kostenermittlung;;;;;</v>
      </c>
      <c r="V3157" t="s">
        <v>34</v>
      </c>
      <c r="W3157">
        <v>2022</v>
      </c>
      <c r="Y3157" t="s">
        <v>4661</v>
      </c>
      <c r="AD3157">
        <f t="shared" si="50"/>
        <v>3156</v>
      </c>
    </row>
    <row r="3158" spans="1:30" x14ac:dyDescent="0.3">
      <c r="A3158" t="s">
        <v>29</v>
      </c>
      <c r="B3158" t="s">
        <v>4602</v>
      </c>
      <c r="E3158" t="s">
        <v>30</v>
      </c>
      <c r="F3158" t="s">
        <v>3099</v>
      </c>
      <c r="G3158" t="s">
        <v>653</v>
      </c>
      <c r="H3158" t="s">
        <v>1686</v>
      </c>
      <c r="I3158" t="s">
        <v>79</v>
      </c>
      <c r="P3158" t="s">
        <v>44</v>
      </c>
      <c r="U3158" t="str">
        <f>CONCATENATE(Parameter[[#This Row],[Use Case 1]],";",Parameter[[#This Row],[Use Case 2]],";",Parameter[[#This Row],[Use Case 3]],";",Parameter[[#This Row],[Use Case 4]],";",Parameter[[#This Row],[Use Case 5]],";")</f>
        <v>Kostenermittlung;;;;;</v>
      </c>
      <c r="V3158" t="s">
        <v>34</v>
      </c>
      <c r="W3158">
        <v>2022</v>
      </c>
      <c r="Y3158" t="s">
        <v>4661</v>
      </c>
      <c r="AD3158">
        <f t="shared" si="50"/>
        <v>3157</v>
      </c>
    </row>
    <row r="3159" spans="1:30" x14ac:dyDescent="0.3">
      <c r="A3159" t="s">
        <v>29</v>
      </c>
      <c r="B3159" t="s">
        <v>4602</v>
      </c>
      <c r="E3159" t="s">
        <v>30</v>
      </c>
      <c r="F3159" t="s">
        <v>3099</v>
      </c>
      <c r="G3159" t="s">
        <v>653</v>
      </c>
      <c r="H3159" t="s">
        <v>2321</v>
      </c>
      <c r="I3159" t="s">
        <v>79</v>
      </c>
      <c r="P3159" t="s">
        <v>44</v>
      </c>
      <c r="U3159" t="str">
        <f>CONCATENATE(Parameter[[#This Row],[Use Case 1]],";",Parameter[[#This Row],[Use Case 2]],";",Parameter[[#This Row],[Use Case 3]],";",Parameter[[#This Row],[Use Case 4]],";",Parameter[[#This Row],[Use Case 5]],";")</f>
        <v>Kostenermittlung;;;;;</v>
      </c>
      <c r="V3159" t="s">
        <v>34</v>
      </c>
      <c r="W3159">
        <v>2022</v>
      </c>
      <c r="Y3159" t="s">
        <v>4661</v>
      </c>
      <c r="AD3159">
        <f t="shared" si="50"/>
        <v>3158</v>
      </c>
    </row>
    <row r="3160" spans="1:30" x14ac:dyDescent="0.3">
      <c r="A3160" t="s">
        <v>29</v>
      </c>
      <c r="B3160" t="s">
        <v>4602</v>
      </c>
      <c r="E3160" t="s">
        <v>30</v>
      </c>
      <c r="F3160" t="s">
        <v>3099</v>
      </c>
      <c r="G3160" t="s">
        <v>653</v>
      </c>
      <c r="H3160" t="s">
        <v>2322</v>
      </c>
      <c r="I3160" t="s">
        <v>79</v>
      </c>
      <c r="P3160" t="s">
        <v>44</v>
      </c>
      <c r="U3160" t="str">
        <f>CONCATENATE(Parameter[[#This Row],[Use Case 1]],";",Parameter[[#This Row],[Use Case 2]],";",Parameter[[#This Row],[Use Case 3]],";",Parameter[[#This Row],[Use Case 4]],";",Parameter[[#This Row],[Use Case 5]],";")</f>
        <v>Kostenermittlung;;;;;</v>
      </c>
      <c r="V3160" t="s">
        <v>34</v>
      </c>
      <c r="W3160">
        <v>2022</v>
      </c>
      <c r="Y3160" t="s">
        <v>4661</v>
      </c>
      <c r="AD3160">
        <f t="shared" si="50"/>
        <v>3159</v>
      </c>
    </row>
    <row r="3161" spans="1:30" x14ac:dyDescent="0.3">
      <c r="A3161" t="s">
        <v>29</v>
      </c>
      <c r="B3161" t="s">
        <v>4602</v>
      </c>
      <c r="E3161" t="s">
        <v>30</v>
      </c>
      <c r="F3161" t="s">
        <v>3099</v>
      </c>
      <c r="G3161" t="s">
        <v>653</v>
      </c>
      <c r="H3161" t="s">
        <v>2323</v>
      </c>
      <c r="I3161" t="s">
        <v>79</v>
      </c>
      <c r="P3161" t="s">
        <v>44</v>
      </c>
      <c r="U3161" t="str">
        <f>CONCATENATE(Parameter[[#This Row],[Use Case 1]],";",Parameter[[#This Row],[Use Case 2]],";",Parameter[[#This Row],[Use Case 3]],";",Parameter[[#This Row],[Use Case 4]],";",Parameter[[#This Row],[Use Case 5]],";")</f>
        <v>Kostenermittlung;;;;;</v>
      </c>
      <c r="V3161" t="s">
        <v>34</v>
      </c>
      <c r="W3161">
        <v>2022</v>
      </c>
      <c r="Y3161" t="s">
        <v>4661</v>
      </c>
      <c r="AD3161">
        <f t="shared" si="50"/>
        <v>3160</v>
      </c>
    </row>
    <row r="3162" spans="1:30" x14ac:dyDescent="0.3">
      <c r="A3162" t="s">
        <v>29</v>
      </c>
      <c r="B3162" t="s">
        <v>4602</v>
      </c>
      <c r="E3162" t="s">
        <v>30</v>
      </c>
      <c r="F3162" t="s">
        <v>3099</v>
      </c>
      <c r="G3162" t="s">
        <v>653</v>
      </c>
      <c r="H3162" t="s">
        <v>2324</v>
      </c>
      <c r="I3162" t="s">
        <v>79</v>
      </c>
      <c r="P3162" t="s">
        <v>44</v>
      </c>
      <c r="U3162" t="str">
        <f>CONCATENATE(Parameter[[#This Row],[Use Case 1]],";",Parameter[[#This Row],[Use Case 2]],";",Parameter[[#This Row],[Use Case 3]],";",Parameter[[#This Row],[Use Case 4]],";",Parameter[[#This Row],[Use Case 5]],";")</f>
        <v>Kostenermittlung;;;;;</v>
      </c>
      <c r="V3162" t="s">
        <v>34</v>
      </c>
      <c r="W3162">
        <v>2022</v>
      </c>
      <c r="Y3162" t="s">
        <v>4661</v>
      </c>
      <c r="AD3162">
        <f t="shared" si="50"/>
        <v>3161</v>
      </c>
    </row>
    <row r="3163" spans="1:30" x14ac:dyDescent="0.3">
      <c r="A3163" t="s">
        <v>29</v>
      </c>
      <c r="B3163" t="s">
        <v>4602</v>
      </c>
      <c r="E3163" t="s">
        <v>30</v>
      </c>
      <c r="F3163" t="s">
        <v>3099</v>
      </c>
      <c r="G3163" t="s">
        <v>653</v>
      </c>
      <c r="H3163" t="s">
        <v>2325</v>
      </c>
      <c r="I3163" t="s">
        <v>79</v>
      </c>
      <c r="P3163" t="s">
        <v>44</v>
      </c>
      <c r="U3163" t="str">
        <f>CONCATENATE(Parameter[[#This Row],[Use Case 1]],";",Parameter[[#This Row],[Use Case 2]],";",Parameter[[#This Row],[Use Case 3]],";",Parameter[[#This Row],[Use Case 4]],";",Parameter[[#This Row],[Use Case 5]],";")</f>
        <v>Kostenermittlung;;;;;</v>
      </c>
      <c r="V3163" t="s">
        <v>34</v>
      </c>
      <c r="W3163">
        <v>2022</v>
      </c>
      <c r="Y3163" t="s">
        <v>4661</v>
      </c>
      <c r="AD3163">
        <f t="shared" si="50"/>
        <v>3162</v>
      </c>
    </row>
    <row r="3164" spans="1:30" x14ac:dyDescent="0.3">
      <c r="A3164" t="s">
        <v>29</v>
      </c>
      <c r="B3164" t="s">
        <v>4602</v>
      </c>
      <c r="E3164" t="s">
        <v>30</v>
      </c>
      <c r="F3164" t="s">
        <v>3099</v>
      </c>
      <c r="G3164" t="s">
        <v>653</v>
      </c>
      <c r="H3164" t="s">
        <v>2326</v>
      </c>
      <c r="I3164" t="s">
        <v>79</v>
      </c>
      <c r="P3164" t="s">
        <v>44</v>
      </c>
      <c r="U3164" t="str">
        <f>CONCATENATE(Parameter[[#This Row],[Use Case 1]],";",Parameter[[#This Row],[Use Case 2]],";",Parameter[[#This Row],[Use Case 3]],";",Parameter[[#This Row],[Use Case 4]],";",Parameter[[#This Row],[Use Case 5]],";")</f>
        <v>Kostenermittlung;;;;;</v>
      </c>
      <c r="V3164" t="s">
        <v>34</v>
      </c>
      <c r="W3164">
        <v>2022</v>
      </c>
      <c r="Y3164" t="s">
        <v>4661</v>
      </c>
      <c r="AD3164">
        <f t="shared" si="50"/>
        <v>3163</v>
      </c>
    </row>
    <row r="3165" spans="1:30" x14ac:dyDescent="0.3">
      <c r="A3165" t="s">
        <v>29</v>
      </c>
      <c r="B3165" t="s">
        <v>4602</v>
      </c>
      <c r="E3165" t="s">
        <v>30</v>
      </c>
      <c r="F3165" t="s">
        <v>3099</v>
      </c>
      <c r="G3165" t="s">
        <v>653</v>
      </c>
      <c r="H3165" t="s">
        <v>2327</v>
      </c>
      <c r="I3165" t="s">
        <v>79</v>
      </c>
      <c r="P3165" t="s">
        <v>44</v>
      </c>
      <c r="U3165" t="str">
        <f>CONCATENATE(Parameter[[#This Row],[Use Case 1]],";",Parameter[[#This Row],[Use Case 2]],";",Parameter[[#This Row],[Use Case 3]],";",Parameter[[#This Row],[Use Case 4]],";",Parameter[[#This Row],[Use Case 5]],";")</f>
        <v>Kostenermittlung;;;;;</v>
      </c>
      <c r="V3165" t="s">
        <v>34</v>
      </c>
      <c r="W3165">
        <v>2022</v>
      </c>
      <c r="Y3165" t="s">
        <v>4661</v>
      </c>
      <c r="AD3165">
        <f t="shared" si="50"/>
        <v>3164</v>
      </c>
    </row>
    <row r="3166" spans="1:30" x14ac:dyDescent="0.3">
      <c r="A3166" t="s">
        <v>29</v>
      </c>
      <c r="B3166" t="s">
        <v>4602</v>
      </c>
      <c r="E3166" t="s">
        <v>30</v>
      </c>
      <c r="F3166" t="s">
        <v>3099</v>
      </c>
      <c r="G3166" t="s">
        <v>653</v>
      </c>
      <c r="H3166" t="s">
        <v>2328</v>
      </c>
      <c r="I3166" t="s">
        <v>79</v>
      </c>
      <c r="P3166" t="s">
        <v>44</v>
      </c>
      <c r="U3166" t="str">
        <f>CONCATENATE(Parameter[[#This Row],[Use Case 1]],";",Parameter[[#This Row],[Use Case 2]],";",Parameter[[#This Row],[Use Case 3]],";",Parameter[[#This Row],[Use Case 4]],";",Parameter[[#This Row],[Use Case 5]],";")</f>
        <v>Kostenermittlung;;;;;</v>
      </c>
      <c r="V3166" t="s">
        <v>34</v>
      </c>
      <c r="W3166">
        <v>2022</v>
      </c>
      <c r="Y3166" t="s">
        <v>4661</v>
      </c>
      <c r="AD3166">
        <f t="shared" si="50"/>
        <v>3165</v>
      </c>
    </row>
    <row r="3167" spans="1:30" x14ac:dyDescent="0.3">
      <c r="A3167" t="s">
        <v>29</v>
      </c>
      <c r="B3167" t="s">
        <v>4602</v>
      </c>
      <c r="E3167" t="s">
        <v>30</v>
      </c>
      <c r="F3167" t="s">
        <v>3099</v>
      </c>
      <c r="G3167" t="s">
        <v>653</v>
      </c>
      <c r="H3167" t="s">
        <v>2329</v>
      </c>
      <c r="I3167" t="s">
        <v>79</v>
      </c>
      <c r="P3167" t="s">
        <v>44</v>
      </c>
      <c r="U3167" t="str">
        <f>CONCATENATE(Parameter[[#This Row],[Use Case 1]],";",Parameter[[#This Row],[Use Case 2]],";",Parameter[[#This Row],[Use Case 3]],";",Parameter[[#This Row],[Use Case 4]],";",Parameter[[#This Row],[Use Case 5]],";")</f>
        <v>Kostenermittlung;;;;;</v>
      </c>
      <c r="V3167" t="s">
        <v>34</v>
      </c>
      <c r="W3167">
        <v>2022</v>
      </c>
      <c r="Y3167" t="s">
        <v>4661</v>
      </c>
      <c r="AD3167">
        <f t="shared" si="50"/>
        <v>3166</v>
      </c>
    </row>
    <row r="3168" spans="1:30" x14ac:dyDescent="0.3">
      <c r="A3168" t="s">
        <v>29</v>
      </c>
      <c r="B3168" t="s">
        <v>4602</v>
      </c>
      <c r="E3168" t="s">
        <v>30</v>
      </c>
      <c r="F3168" t="s">
        <v>3099</v>
      </c>
      <c r="G3168" t="s">
        <v>653</v>
      </c>
      <c r="H3168" t="s">
        <v>2330</v>
      </c>
      <c r="I3168" t="s">
        <v>79</v>
      </c>
      <c r="P3168" t="s">
        <v>44</v>
      </c>
      <c r="U3168" t="str">
        <f>CONCATENATE(Parameter[[#This Row],[Use Case 1]],";",Parameter[[#This Row],[Use Case 2]],";",Parameter[[#This Row],[Use Case 3]],";",Parameter[[#This Row],[Use Case 4]],";",Parameter[[#This Row],[Use Case 5]],";")</f>
        <v>Kostenermittlung;;;;;</v>
      </c>
      <c r="V3168" t="s">
        <v>34</v>
      </c>
      <c r="W3168">
        <v>2022</v>
      </c>
      <c r="Y3168" t="s">
        <v>4661</v>
      </c>
      <c r="AD3168">
        <f t="shared" si="50"/>
        <v>3167</v>
      </c>
    </row>
    <row r="3169" spans="1:30" x14ac:dyDescent="0.3">
      <c r="A3169" t="s">
        <v>29</v>
      </c>
      <c r="B3169" t="s">
        <v>4602</v>
      </c>
      <c r="E3169" t="s">
        <v>30</v>
      </c>
      <c r="F3169" t="s">
        <v>3099</v>
      </c>
      <c r="G3169" t="s">
        <v>653</v>
      </c>
      <c r="H3169" t="s">
        <v>2331</v>
      </c>
      <c r="I3169" t="s">
        <v>79</v>
      </c>
      <c r="P3169" t="s">
        <v>44</v>
      </c>
      <c r="U3169" t="str">
        <f>CONCATENATE(Parameter[[#This Row],[Use Case 1]],";",Parameter[[#This Row],[Use Case 2]],";",Parameter[[#This Row],[Use Case 3]],";",Parameter[[#This Row],[Use Case 4]],";",Parameter[[#This Row],[Use Case 5]],";")</f>
        <v>Kostenermittlung;;;;;</v>
      </c>
      <c r="V3169" t="s">
        <v>34</v>
      </c>
      <c r="W3169">
        <v>2022</v>
      </c>
      <c r="Y3169" t="s">
        <v>4661</v>
      </c>
      <c r="AD3169">
        <f t="shared" si="50"/>
        <v>3168</v>
      </c>
    </row>
    <row r="3170" spans="1:30" x14ac:dyDescent="0.3">
      <c r="A3170" t="s">
        <v>29</v>
      </c>
      <c r="B3170" t="s">
        <v>4602</v>
      </c>
      <c r="E3170" t="s">
        <v>30</v>
      </c>
      <c r="F3170" t="s">
        <v>3099</v>
      </c>
      <c r="G3170" t="s">
        <v>653</v>
      </c>
      <c r="H3170" t="s">
        <v>2332</v>
      </c>
      <c r="I3170" t="s">
        <v>79</v>
      </c>
      <c r="P3170" t="s">
        <v>44</v>
      </c>
      <c r="U3170" t="str">
        <f>CONCATENATE(Parameter[[#This Row],[Use Case 1]],";",Parameter[[#This Row],[Use Case 2]],";",Parameter[[#This Row],[Use Case 3]],";",Parameter[[#This Row],[Use Case 4]],";",Parameter[[#This Row],[Use Case 5]],";")</f>
        <v>Kostenermittlung;;;;;</v>
      </c>
      <c r="V3170" t="s">
        <v>34</v>
      </c>
      <c r="W3170">
        <v>2022</v>
      </c>
      <c r="Y3170" t="s">
        <v>4661</v>
      </c>
      <c r="AD3170">
        <f t="shared" si="50"/>
        <v>3169</v>
      </c>
    </row>
    <row r="3171" spans="1:30" x14ac:dyDescent="0.3">
      <c r="A3171" t="s">
        <v>29</v>
      </c>
      <c r="B3171" t="s">
        <v>4602</v>
      </c>
      <c r="E3171" t="s">
        <v>30</v>
      </c>
      <c r="F3171" t="s">
        <v>3099</v>
      </c>
      <c r="G3171" t="s">
        <v>653</v>
      </c>
      <c r="H3171" t="s">
        <v>3040</v>
      </c>
      <c r="I3171" t="s">
        <v>79</v>
      </c>
      <c r="P3171" t="s">
        <v>44</v>
      </c>
      <c r="U3171" t="str">
        <f>CONCATENATE(Parameter[[#This Row],[Use Case 1]],";",Parameter[[#This Row],[Use Case 2]],";",Parameter[[#This Row],[Use Case 3]],";",Parameter[[#This Row],[Use Case 4]],";",Parameter[[#This Row],[Use Case 5]],";")</f>
        <v>Kostenermittlung;;;;;</v>
      </c>
      <c r="V3171" t="s">
        <v>34</v>
      </c>
      <c r="W3171">
        <v>2022</v>
      </c>
      <c r="Y3171" t="s">
        <v>4661</v>
      </c>
      <c r="AD3171">
        <f t="shared" si="50"/>
        <v>3170</v>
      </c>
    </row>
    <row r="3172" spans="1:30" x14ac:dyDescent="0.3">
      <c r="A3172" t="s">
        <v>29</v>
      </c>
      <c r="B3172" t="s">
        <v>4602</v>
      </c>
      <c r="E3172" t="s">
        <v>30</v>
      </c>
      <c r="F3172" t="s">
        <v>3099</v>
      </c>
      <c r="G3172" t="s">
        <v>653</v>
      </c>
      <c r="H3172" t="s">
        <v>114</v>
      </c>
      <c r="I3172" t="s">
        <v>79</v>
      </c>
      <c r="P3172" t="s">
        <v>44</v>
      </c>
      <c r="U3172" t="str">
        <f>CONCATENATE(Parameter[[#This Row],[Use Case 1]],";",Parameter[[#This Row],[Use Case 2]],";",Parameter[[#This Row],[Use Case 3]],";",Parameter[[#This Row],[Use Case 4]],";",Parameter[[#This Row],[Use Case 5]],";")</f>
        <v>Kostenermittlung;;;;;</v>
      </c>
      <c r="V3172" t="s">
        <v>34</v>
      </c>
      <c r="W3172">
        <v>2022</v>
      </c>
      <c r="Y3172" t="s">
        <v>4661</v>
      </c>
      <c r="AD3172">
        <f t="shared" si="50"/>
        <v>3171</v>
      </c>
    </row>
    <row r="3173" spans="1:30" x14ac:dyDescent="0.3">
      <c r="A3173" t="s">
        <v>29</v>
      </c>
      <c r="B3173" t="s">
        <v>4602</v>
      </c>
      <c r="E3173" t="s">
        <v>30</v>
      </c>
      <c r="F3173" t="s">
        <v>3099</v>
      </c>
      <c r="G3173" t="s">
        <v>2343</v>
      </c>
      <c r="H3173"/>
      <c r="I3173" t="s">
        <v>37</v>
      </c>
      <c r="J3173" t="s">
        <v>3108</v>
      </c>
      <c r="K3173" t="s">
        <v>74</v>
      </c>
      <c r="L3173" t="s">
        <v>2344</v>
      </c>
      <c r="M3173" t="s">
        <v>41</v>
      </c>
      <c r="N3173" t="s">
        <v>55</v>
      </c>
      <c r="O3173" t="s">
        <v>43</v>
      </c>
      <c r="P3173" t="s">
        <v>44</v>
      </c>
      <c r="U3173" t="str">
        <f>CONCATENATE(Parameter[[#This Row],[Use Case 1]],";",Parameter[[#This Row],[Use Case 2]],";",Parameter[[#This Row],[Use Case 3]],";",Parameter[[#This Row],[Use Case 4]],";",Parameter[[#This Row],[Use Case 5]],";")</f>
        <v>Kostenermittlung;;;;;</v>
      </c>
      <c r="V3173" t="s">
        <v>34</v>
      </c>
      <c r="W3173">
        <v>2022</v>
      </c>
      <c r="Y3173" t="s">
        <v>4661</v>
      </c>
      <c r="Z3173" t="s">
        <v>3109</v>
      </c>
      <c r="AD3173">
        <f t="shared" si="50"/>
        <v>3172</v>
      </c>
    </row>
    <row r="3174" spans="1:30" x14ac:dyDescent="0.3">
      <c r="A3174" t="s">
        <v>29</v>
      </c>
      <c r="B3174" t="s">
        <v>4602</v>
      </c>
      <c r="E3174" t="s">
        <v>30</v>
      </c>
      <c r="F3174" t="s">
        <v>3099</v>
      </c>
      <c r="G3174" t="s">
        <v>2343</v>
      </c>
      <c r="H3174" t="s">
        <v>115</v>
      </c>
      <c r="I3174" t="s">
        <v>79</v>
      </c>
      <c r="P3174" t="s">
        <v>44</v>
      </c>
      <c r="U3174" t="str">
        <f>CONCATENATE(Parameter[[#This Row],[Use Case 1]],";",Parameter[[#This Row],[Use Case 2]],";",Parameter[[#This Row],[Use Case 3]],";",Parameter[[#This Row],[Use Case 4]],";",Parameter[[#This Row],[Use Case 5]],";")</f>
        <v>Kostenermittlung;;;;;</v>
      </c>
      <c r="V3174" t="s">
        <v>34</v>
      </c>
      <c r="W3174">
        <v>2022</v>
      </c>
      <c r="Y3174" t="s">
        <v>4661</v>
      </c>
      <c r="AD3174">
        <f t="shared" si="50"/>
        <v>3173</v>
      </c>
    </row>
    <row r="3175" spans="1:30" x14ac:dyDescent="0.3">
      <c r="A3175" t="s">
        <v>29</v>
      </c>
      <c r="B3175" t="s">
        <v>4602</v>
      </c>
      <c r="E3175" t="s">
        <v>30</v>
      </c>
      <c r="F3175" t="s">
        <v>3099</v>
      </c>
      <c r="G3175" t="s">
        <v>2343</v>
      </c>
      <c r="H3175" t="s">
        <v>1686</v>
      </c>
      <c r="I3175" t="s">
        <v>79</v>
      </c>
      <c r="P3175" t="s">
        <v>44</v>
      </c>
      <c r="U3175" t="str">
        <f>CONCATENATE(Parameter[[#This Row],[Use Case 1]],";",Parameter[[#This Row],[Use Case 2]],";",Parameter[[#This Row],[Use Case 3]],";",Parameter[[#This Row],[Use Case 4]],";",Parameter[[#This Row],[Use Case 5]],";")</f>
        <v>Kostenermittlung;;;;;</v>
      </c>
      <c r="V3175" t="s">
        <v>34</v>
      </c>
      <c r="W3175">
        <v>2022</v>
      </c>
      <c r="Y3175" t="s">
        <v>4661</v>
      </c>
      <c r="AD3175">
        <f t="shared" si="50"/>
        <v>3174</v>
      </c>
    </row>
    <row r="3176" spans="1:30" x14ac:dyDescent="0.3">
      <c r="A3176" t="s">
        <v>29</v>
      </c>
      <c r="B3176" t="s">
        <v>4602</v>
      </c>
      <c r="E3176" t="s">
        <v>30</v>
      </c>
      <c r="F3176" t="s">
        <v>3099</v>
      </c>
      <c r="G3176" t="s">
        <v>2343</v>
      </c>
      <c r="H3176" t="s">
        <v>2347</v>
      </c>
      <c r="I3176" t="s">
        <v>79</v>
      </c>
      <c r="P3176" t="s">
        <v>44</v>
      </c>
      <c r="U3176" t="str">
        <f>CONCATENATE(Parameter[[#This Row],[Use Case 1]],";",Parameter[[#This Row],[Use Case 2]],";",Parameter[[#This Row],[Use Case 3]],";",Parameter[[#This Row],[Use Case 4]],";",Parameter[[#This Row],[Use Case 5]],";")</f>
        <v>Kostenermittlung;;;;;</v>
      </c>
      <c r="V3176" t="s">
        <v>34</v>
      </c>
      <c r="W3176">
        <v>2022</v>
      </c>
      <c r="Y3176" t="s">
        <v>4661</v>
      </c>
      <c r="AD3176">
        <f t="shared" si="50"/>
        <v>3175</v>
      </c>
    </row>
    <row r="3177" spans="1:30" x14ac:dyDescent="0.3">
      <c r="A3177" t="s">
        <v>29</v>
      </c>
      <c r="B3177" t="s">
        <v>4602</v>
      </c>
      <c r="E3177" t="s">
        <v>30</v>
      </c>
      <c r="F3177" t="s">
        <v>3099</v>
      </c>
      <c r="G3177" t="s">
        <v>2343</v>
      </c>
      <c r="H3177" t="s">
        <v>2348</v>
      </c>
      <c r="I3177" t="s">
        <v>79</v>
      </c>
      <c r="P3177" t="s">
        <v>44</v>
      </c>
      <c r="U3177" t="str">
        <f>CONCATENATE(Parameter[[#This Row],[Use Case 1]],";",Parameter[[#This Row],[Use Case 2]],";",Parameter[[#This Row],[Use Case 3]],";",Parameter[[#This Row],[Use Case 4]],";",Parameter[[#This Row],[Use Case 5]],";")</f>
        <v>Kostenermittlung;;;;;</v>
      </c>
      <c r="V3177" t="s">
        <v>34</v>
      </c>
      <c r="W3177">
        <v>2022</v>
      </c>
      <c r="Y3177" t="s">
        <v>4661</v>
      </c>
      <c r="AD3177">
        <f t="shared" si="50"/>
        <v>3176</v>
      </c>
    </row>
    <row r="3178" spans="1:30" x14ac:dyDescent="0.3">
      <c r="A3178" t="s">
        <v>29</v>
      </c>
      <c r="B3178" t="s">
        <v>4602</v>
      </c>
      <c r="E3178" t="s">
        <v>30</v>
      </c>
      <c r="F3178" t="s">
        <v>3099</v>
      </c>
      <c r="G3178" t="s">
        <v>2343</v>
      </c>
      <c r="H3178" t="s">
        <v>2349</v>
      </c>
      <c r="I3178" t="s">
        <v>79</v>
      </c>
      <c r="P3178" t="s">
        <v>44</v>
      </c>
      <c r="U3178" t="str">
        <f>CONCATENATE(Parameter[[#This Row],[Use Case 1]],";",Parameter[[#This Row],[Use Case 2]],";",Parameter[[#This Row],[Use Case 3]],";",Parameter[[#This Row],[Use Case 4]],";",Parameter[[#This Row],[Use Case 5]],";")</f>
        <v>Kostenermittlung;;;;;</v>
      </c>
      <c r="V3178" t="s">
        <v>34</v>
      </c>
      <c r="W3178">
        <v>2022</v>
      </c>
      <c r="Y3178" t="s">
        <v>4661</v>
      </c>
      <c r="AD3178">
        <f t="shared" si="50"/>
        <v>3177</v>
      </c>
    </row>
    <row r="3179" spans="1:30" x14ac:dyDescent="0.3">
      <c r="A3179" t="s">
        <v>29</v>
      </c>
      <c r="B3179" t="s">
        <v>4602</v>
      </c>
      <c r="E3179" t="s">
        <v>30</v>
      </c>
      <c r="F3179" t="s">
        <v>3099</v>
      </c>
      <c r="G3179" t="s">
        <v>2343</v>
      </c>
      <c r="H3179" t="s">
        <v>2350</v>
      </c>
      <c r="I3179" t="s">
        <v>79</v>
      </c>
      <c r="P3179" t="s">
        <v>44</v>
      </c>
      <c r="U3179" t="str">
        <f>CONCATENATE(Parameter[[#This Row],[Use Case 1]],";",Parameter[[#This Row],[Use Case 2]],";",Parameter[[#This Row],[Use Case 3]],";",Parameter[[#This Row],[Use Case 4]],";",Parameter[[#This Row],[Use Case 5]],";")</f>
        <v>Kostenermittlung;;;;;</v>
      </c>
      <c r="V3179" t="s">
        <v>34</v>
      </c>
      <c r="W3179">
        <v>2022</v>
      </c>
      <c r="Y3179" t="s">
        <v>4661</v>
      </c>
      <c r="AD3179">
        <f t="shared" si="50"/>
        <v>3178</v>
      </c>
    </row>
    <row r="3180" spans="1:30" x14ac:dyDescent="0.3">
      <c r="A3180" t="s">
        <v>29</v>
      </c>
      <c r="B3180" t="s">
        <v>4602</v>
      </c>
      <c r="E3180" t="s">
        <v>30</v>
      </c>
      <c r="F3180" t="s">
        <v>3099</v>
      </c>
      <c r="G3180" t="s">
        <v>2343</v>
      </c>
      <c r="H3180" t="s">
        <v>2351</v>
      </c>
      <c r="I3180" t="s">
        <v>79</v>
      </c>
      <c r="P3180" t="s">
        <v>44</v>
      </c>
      <c r="U3180" t="str">
        <f>CONCATENATE(Parameter[[#This Row],[Use Case 1]],";",Parameter[[#This Row],[Use Case 2]],";",Parameter[[#This Row],[Use Case 3]],";",Parameter[[#This Row],[Use Case 4]],";",Parameter[[#This Row],[Use Case 5]],";")</f>
        <v>Kostenermittlung;;;;;</v>
      </c>
      <c r="V3180" t="s">
        <v>34</v>
      </c>
      <c r="W3180">
        <v>2022</v>
      </c>
      <c r="Y3180" t="s">
        <v>4661</v>
      </c>
      <c r="AD3180">
        <f t="shared" si="50"/>
        <v>3179</v>
      </c>
    </row>
    <row r="3181" spans="1:30" x14ac:dyDescent="0.3">
      <c r="A3181" t="s">
        <v>29</v>
      </c>
      <c r="B3181" t="s">
        <v>4602</v>
      </c>
      <c r="E3181" t="s">
        <v>30</v>
      </c>
      <c r="F3181" t="s">
        <v>3099</v>
      </c>
      <c r="G3181" t="s">
        <v>2343</v>
      </c>
      <c r="H3181" t="s">
        <v>2352</v>
      </c>
      <c r="I3181" t="s">
        <v>79</v>
      </c>
      <c r="P3181" t="s">
        <v>44</v>
      </c>
      <c r="U3181" t="str">
        <f>CONCATENATE(Parameter[[#This Row],[Use Case 1]],";",Parameter[[#This Row],[Use Case 2]],";",Parameter[[#This Row],[Use Case 3]],";",Parameter[[#This Row],[Use Case 4]],";",Parameter[[#This Row],[Use Case 5]],";")</f>
        <v>Kostenermittlung;;;;;</v>
      </c>
      <c r="V3181" t="s">
        <v>34</v>
      </c>
      <c r="W3181">
        <v>2022</v>
      </c>
      <c r="Y3181" t="s">
        <v>4661</v>
      </c>
      <c r="AD3181">
        <f t="shared" si="50"/>
        <v>3180</v>
      </c>
    </row>
    <row r="3182" spans="1:30" x14ac:dyDescent="0.3">
      <c r="A3182" t="s">
        <v>29</v>
      </c>
      <c r="B3182" t="s">
        <v>4602</v>
      </c>
      <c r="E3182" t="s">
        <v>30</v>
      </c>
      <c r="F3182" t="s">
        <v>3099</v>
      </c>
      <c r="G3182" t="s">
        <v>2343</v>
      </c>
      <c r="H3182" t="s">
        <v>3040</v>
      </c>
      <c r="I3182" t="s">
        <v>79</v>
      </c>
      <c r="P3182" t="s">
        <v>44</v>
      </c>
      <c r="U3182" t="str">
        <f>CONCATENATE(Parameter[[#This Row],[Use Case 1]],";",Parameter[[#This Row],[Use Case 2]],";",Parameter[[#This Row],[Use Case 3]],";",Parameter[[#This Row],[Use Case 4]],";",Parameter[[#This Row],[Use Case 5]],";")</f>
        <v>Kostenermittlung;;;;;</v>
      </c>
      <c r="V3182" t="s">
        <v>34</v>
      </c>
      <c r="W3182">
        <v>2022</v>
      </c>
      <c r="Y3182" t="s">
        <v>4661</v>
      </c>
      <c r="AD3182">
        <f t="shared" si="50"/>
        <v>3181</v>
      </c>
    </row>
    <row r="3183" spans="1:30" x14ac:dyDescent="0.3">
      <c r="A3183" t="s">
        <v>29</v>
      </c>
      <c r="B3183" t="s">
        <v>4602</v>
      </c>
      <c r="E3183" t="s">
        <v>30</v>
      </c>
      <c r="F3183" t="s">
        <v>3099</v>
      </c>
      <c r="G3183" t="s">
        <v>2343</v>
      </c>
      <c r="H3183" t="s">
        <v>114</v>
      </c>
      <c r="I3183" t="s">
        <v>79</v>
      </c>
      <c r="P3183" t="s">
        <v>44</v>
      </c>
      <c r="U3183" t="str">
        <f>CONCATENATE(Parameter[[#This Row],[Use Case 1]],";",Parameter[[#This Row],[Use Case 2]],";",Parameter[[#This Row],[Use Case 3]],";",Parameter[[#This Row],[Use Case 4]],";",Parameter[[#This Row],[Use Case 5]],";")</f>
        <v>Kostenermittlung;;;;;</v>
      </c>
      <c r="V3183" t="s">
        <v>34</v>
      </c>
      <c r="W3183">
        <v>2022</v>
      </c>
      <c r="Y3183" t="s">
        <v>4661</v>
      </c>
      <c r="AD3183">
        <f t="shared" si="50"/>
        <v>3182</v>
      </c>
    </row>
    <row r="3184" spans="1:30" x14ac:dyDescent="0.3">
      <c r="A3184" t="s">
        <v>29</v>
      </c>
      <c r="B3184" t="s">
        <v>4602</v>
      </c>
      <c r="E3184" t="s">
        <v>30</v>
      </c>
      <c r="F3184" t="s">
        <v>3099</v>
      </c>
      <c r="G3184" t="s">
        <v>641</v>
      </c>
      <c r="H3184"/>
      <c r="I3184" t="s">
        <v>37</v>
      </c>
      <c r="J3184" t="s">
        <v>643</v>
      </c>
      <c r="K3184" t="s">
        <v>47</v>
      </c>
      <c r="L3184" t="s">
        <v>642</v>
      </c>
      <c r="M3184" t="s">
        <v>41</v>
      </c>
      <c r="N3184" t="s">
        <v>50</v>
      </c>
      <c r="O3184" t="s">
        <v>43</v>
      </c>
      <c r="P3184" t="s">
        <v>44</v>
      </c>
      <c r="U3184" t="str">
        <f>CONCATENATE(Parameter[[#This Row],[Use Case 1]],";",Parameter[[#This Row],[Use Case 2]],";",Parameter[[#This Row],[Use Case 3]],";",Parameter[[#This Row],[Use Case 4]],";",Parameter[[#This Row],[Use Case 5]],";")</f>
        <v>Kostenermittlung;;;;;</v>
      </c>
      <c r="V3184" t="s">
        <v>34</v>
      </c>
      <c r="W3184">
        <v>2022</v>
      </c>
      <c r="Y3184" t="s">
        <v>4661</v>
      </c>
      <c r="Z3184" t="s">
        <v>3110</v>
      </c>
      <c r="AB3184" t="s">
        <v>4444</v>
      </c>
      <c r="AC3184" t="s">
        <v>4445</v>
      </c>
      <c r="AD3184">
        <f t="shared" si="50"/>
        <v>3183</v>
      </c>
    </row>
    <row r="3185" spans="1:30" x14ac:dyDescent="0.3">
      <c r="A3185" t="s">
        <v>29</v>
      </c>
      <c r="B3185" t="s">
        <v>4602</v>
      </c>
      <c r="E3185" t="s">
        <v>30</v>
      </c>
      <c r="F3185" t="s">
        <v>3099</v>
      </c>
      <c r="G3185" t="s">
        <v>2378</v>
      </c>
      <c r="H3185"/>
      <c r="I3185" t="s">
        <v>37</v>
      </c>
      <c r="J3185" t="s">
        <v>2381</v>
      </c>
      <c r="K3185" t="s">
        <v>2380</v>
      </c>
      <c r="L3185" t="s">
        <v>2379</v>
      </c>
      <c r="M3185" t="s">
        <v>41</v>
      </c>
      <c r="N3185" t="s">
        <v>55</v>
      </c>
      <c r="O3185" t="s">
        <v>43</v>
      </c>
      <c r="P3185" t="s">
        <v>44</v>
      </c>
      <c r="U3185" t="str">
        <f>CONCATENATE(Parameter[[#This Row],[Use Case 1]],";",Parameter[[#This Row],[Use Case 2]],";",Parameter[[#This Row],[Use Case 3]],";",Parameter[[#This Row],[Use Case 4]],";",Parameter[[#This Row],[Use Case 5]],";")</f>
        <v>Kostenermittlung;;;;;</v>
      </c>
      <c r="V3185" t="s">
        <v>34</v>
      </c>
      <c r="W3185">
        <v>2022</v>
      </c>
      <c r="Y3185" t="s">
        <v>4661</v>
      </c>
      <c r="Z3185" t="str">
        <f>"Asi_"&amp;MID(J3185,3,40)</f>
        <v>Asi_Infiltration</v>
      </c>
      <c r="AD3185">
        <f t="shared" si="50"/>
        <v>3184</v>
      </c>
    </row>
    <row r="3186" spans="1:30" x14ac:dyDescent="0.3">
      <c r="A3186" t="s">
        <v>29</v>
      </c>
      <c r="B3186" t="s">
        <v>4602</v>
      </c>
      <c r="E3186" t="s">
        <v>30</v>
      </c>
      <c r="F3186" t="s">
        <v>3099</v>
      </c>
      <c r="G3186" t="s">
        <v>3111</v>
      </c>
      <c r="H3186"/>
      <c r="I3186" t="s">
        <v>37</v>
      </c>
      <c r="J3186" t="s">
        <v>711</v>
      </c>
      <c r="K3186" t="s">
        <v>709</v>
      </c>
      <c r="L3186" t="s">
        <v>3112</v>
      </c>
      <c r="M3186" t="s">
        <v>41</v>
      </c>
      <c r="N3186" t="s">
        <v>70</v>
      </c>
      <c r="O3186" t="s">
        <v>713</v>
      </c>
      <c r="P3186" t="s">
        <v>4477</v>
      </c>
      <c r="Q3186" t="s">
        <v>44</v>
      </c>
      <c r="U3186" t="str">
        <f>CONCATENATE(Parameter[[#This Row],[Use Case 1]],";",Parameter[[#This Row],[Use Case 2]],";",Parameter[[#This Row],[Use Case 3]],";",Parameter[[#This Row],[Use Case 4]],";",Parameter[[#This Row],[Use Case 5]],";")</f>
        <v>Planung Baustoffe;Kostenermittlung;;;;</v>
      </c>
      <c r="V3186" t="s">
        <v>34</v>
      </c>
      <c r="W3186">
        <v>2022</v>
      </c>
      <c r="Y3186" t="s">
        <v>4661</v>
      </c>
      <c r="Z3186" t="s">
        <v>712</v>
      </c>
      <c r="AB3186" t="s">
        <v>4446</v>
      </c>
      <c r="AC3186" t="s">
        <v>4447</v>
      </c>
      <c r="AD3186">
        <f t="shared" si="50"/>
        <v>3185</v>
      </c>
    </row>
    <row r="3187" spans="1:30" x14ac:dyDescent="0.3">
      <c r="A3187" t="s">
        <v>29</v>
      </c>
      <c r="B3187" t="s">
        <v>4602</v>
      </c>
      <c r="E3187" t="s">
        <v>30</v>
      </c>
      <c r="F3187" t="s">
        <v>3099</v>
      </c>
      <c r="G3187" t="s">
        <v>2383</v>
      </c>
      <c r="H3187"/>
      <c r="I3187" t="s">
        <v>37</v>
      </c>
      <c r="J3187" t="s">
        <v>2385</v>
      </c>
      <c r="K3187" t="s">
        <v>99</v>
      </c>
      <c r="L3187" t="s">
        <v>2384</v>
      </c>
      <c r="M3187" t="s">
        <v>41</v>
      </c>
      <c r="N3187" t="s">
        <v>55</v>
      </c>
      <c r="O3187" t="s">
        <v>43</v>
      </c>
      <c r="P3187" t="s">
        <v>44</v>
      </c>
      <c r="U3187" t="str">
        <f>CONCATENATE(Parameter[[#This Row],[Use Case 1]],";",Parameter[[#This Row],[Use Case 2]],";",Parameter[[#This Row],[Use Case 3]],";",Parameter[[#This Row],[Use Case 4]],";",Parameter[[#This Row],[Use Case 5]],";")</f>
        <v>Kostenermittlung;;;;;</v>
      </c>
      <c r="V3187" t="s">
        <v>34</v>
      </c>
      <c r="W3187">
        <v>2022</v>
      </c>
      <c r="Y3187" t="s">
        <v>4661</v>
      </c>
      <c r="Z3187" t="str">
        <f t="shared" ref="Z3187:Z3195" si="51">"Asi_"&amp;MID(J3187,3,40)</f>
        <v>Asi_GlazingAreaFraction</v>
      </c>
      <c r="AD3187">
        <f t="shared" si="50"/>
        <v>3186</v>
      </c>
    </row>
    <row r="3188" spans="1:30" x14ac:dyDescent="0.3">
      <c r="A3188" t="s">
        <v>29</v>
      </c>
      <c r="B3188" t="s">
        <v>4602</v>
      </c>
      <c r="E3188" t="s">
        <v>30</v>
      </c>
      <c r="F3188" t="s">
        <v>3099</v>
      </c>
      <c r="G3188" t="s">
        <v>3113</v>
      </c>
      <c r="H3188"/>
      <c r="I3188" t="s">
        <v>37</v>
      </c>
      <c r="J3188" t="s">
        <v>3115</v>
      </c>
      <c r="K3188" t="s">
        <v>47</v>
      </c>
      <c r="L3188" t="s">
        <v>3114</v>
      </c>
      <c r="M3188" t="s">
        <v>41</v>
      </c>
      <c r="N3188" t="s">
        <v>55</v>
      </c>
      <c r="O3188" t="s">
        <v>43</v>
      </c>
      <c r="P3188" t="s">
        <v>44</v>
      </c>
      <c r="U3188" t="str">
        <f>CONCATENATE(Parameter[[#This Row],[Use Case 1]],";",Parameter[[#This Row],[Use Case 2]],";",Parameter[[#This Row],[Use Case 3]],";",Parameter[[#This Row],[Use Case 4]],";",Parameter[[#This Row],[Use Case 5]],";")</f>
        <v>Kostenermittlung;;;;;</v>
      </c>
      <c r="V3188" t="s">
        <v>34</v>
      </c>
      <c r="W3188">
        <v>2022</v>
      </c>
      <c r="Y3188" t="s">
        <v>4661</v>
      </c>
      <c r="Z3188" t="str">
        <f t="shared" si="51"/>
        <v>Asi_HasSillExternal</v>
      </c>
      <c r="AD3188">
        <f t="shared" si="50"/>
        <v>3187</v>
      </c>
    </row>
    <row r="3189" spans="1:30" x14ac:dyDescent="0.3">
      <c r="A3189" t="s">
        <v>29</v>
      </c>
      <c r="B3189" t="s">
        <v>4602</v>
      </c>
      <c r="E3189" t="s">
        <v>30</v>
      </c>
      <c r="F3189" t="s">
        <v>3099</v>
      </c>
      <c r="G3189" t="s">
        <v>3116</v>
      </c>
      <c r="H3189"/>
      <c r="I3189" t="s">
        <v>37</v>
      </c>
      <c r="J3189" t="s">
        <v>3118</v>
      </c>
      <c r="K3189" t="s">
        <v>47</v>
      </c>
      <c r="L3189" t="s">
        <v>3117</v>
      </c>
      <c r="M3189" t="s">
        <v>41</v>
      </c>
      <c r="N3189" t="s">
        <v>55</v>
      </c>
      <c r="O3189" t="s">
        <v>43</v>
      </c>
      <c r="P3189" t="s">
        <v>44</v>
      </c>
      <c r="U3189" t="str">
        <f>CONCATENATE(Parameter[[#This Row],[Use Case 1]],";",Parameter[[#This Row],[Use Case 2]],";",Parameter[[#This Row],[Use Case 3]],";",Parameter[[#This Row],[Use Case 4]],";",Parameter[[#This Row],[Use Case 5]],";")</f>
        <v>Kostenermittlung;;;;;</v>
      </c>
      <c r="V3189" t="s">
        <v>34</v>
      </c>
      <c r="W3189">
        <v>2022</v>
      </c>
      <c r="Y3189" t="s">
        <v>4661</v>
      </c>
      <c r="Z3189" t="str">
        <f t="shared" si="51"/>
        <v>Asi_HasSillInternal</v>
      </c>
      <c r="AD3189">
        <f t="shared" si="50"/>
        <v>3188</v>
      </c>
    </row>
    <row r="3190" spans="1:30" x14ac:dyDescent="0.3">
      <c r="A3190" t="s">
        <v>29</v>
      </c>
      <c r="B3190" t="s">
        <v>4602</v>
      </c>
      <c r="E3190" t="s">
        <v>30</v>
      </c>
      <c r="F3190" t="s">
        <v>3099</v>
      </c>
      <c r="G3190" t="s">
        <v>2393</v>
      </c>
      <c r="H3190"/>
      <c r="I3190" t="s">
        <v>37</v>
      </c>
      <c r="J3190" t="s">
        <v>2395</v>
      </c>
      <c r="K3190" t="s">
        <v>47</v>
      </c>
      <c r="L3190" t="s">
        <v>2394</v>
      </c>
      <c r="M3190" t="s">
        <v>41</v>
      </c>
      <c r="N3190" t="s">
        <v>55</v>
      </c>
      <c r="O3190" t="s">
        <v>43</v>
      </c>
      <c r="P3190" t="s">
        <v>44</v>
      </c>
      <c r="U3190" t="str">
        <f>CONCATENATE(Parameter[[#This Row],[Use Case 1]],";",Parameter[[#This Row],[Use Case 2]],";",Parameter[[#This Row],[Use Case 3]],";",Parameter[[#This Row],[Use Case 4]],";",Parameter[[#This Row],[Use Case 5]],";")</f>
        <v>Kostenermittlung;;;;;</v>
      </c>
      <c r="V3190" t="s">
        <v>34</v>
      </c>
      <c r="W3190">
        <v>2022</v>
      </c>
      <c r="Y3190" t="s">
        <v>4661</v>
      </c>
      <c r="Z3190" t="str">
        <f t="shared" si="51"/>
        <v>Asi_HasDrive</v>
      </c>
      <c r="AD3190">
        <f t="shared" si="50"/>
        <v>3189</v>
      </c>
    </row>
    <row r="3191" spans="1:30" x14ac:dyDescent="0.3">
      <c r="A3191" t="s">
        <v>29</v>
      </c>
      <c r="B3191" t="s">
        <v>4602</v>
      </c>
      <c r="E3191" t="s">
        <v>30</v>
      </c>
      <c r="F3191" t="s">
        <v>3099</v>
      </c>
      <c r="G3191" t="s">
        <v>3119</v>
      </c>
      <c r="H3191"/>
      <c r="I3191" t="s">
        <v>37</v>
      </c>
      <c r="J3191" t="s">
        <v>2402</v>
      </c>
      <c r="K3191" t="s">
        <v>47</v>
      </c>
      <c r="L3191" t="s">
        <v>2401</v>
      </c>
      <c r="M3191" t="s">
        <v>41</v>
      </c>
      <c r="N3191" t="s">
        <v>55</v>
      </c>
      <c r="O3191" t="s">
        <v>43</v>
      </c>
      <c r="P3191" t="s">
        <v>44</v>
      </c>
      <c r="U3191" t="str">
        <f>CONCATENATE(Parameter[[#This Row],[Use Case 1]],";",Parameter[[#This Row],[Use Case 2]],";",Parameter[[#This Row],[Use Case 3]],";",Parameter[[#This Row],[Use Case 4]],";",Parameter[[#This Row],[Use Case 5]],";")</f>
        <v>Kostenermittlung;;;;;</v>
      </c>
      <c r="V3191" t="s">
        <v>34</v>
      </c>
      <c r="W3191">
        <v>2022</v>
      </c>
      <c r="Y3191" t="s">
        <v>4661</v>
      </c>
      <c r="Z3191" t="str">
        <f t="shared" si="51"/>
        <v>Asi_SmokeStop</v>
      </c>
      <c r="AD3191">
        <f t="shared" si="50"/>
        <v>3190</v>
      </c>
    </row>
    <row r="3192" spans="1:30" x14ac:dyDescent="0.3">
      <c r="A3192" t="s">
        <v>29</v>
      </c>
      <c r="B3192" t="s">
        <v>4602</v>
      </c>
      <c r="E3192" t="s">
        <v>30</v>
      </c>
      <c r="F3192" t="s">
        <v>3099</v>
      </c>
      <c r="G3192" t="s">
        <v>2391</v>
      </c>
      <c r="H3192"/>
      <c r="I3192" t="s">
        <v>37</v>
      </c>
      <c r="J3192" t="s">
        <v>874</v>
      </c>
      <c r="K3192" t="s">
        <v>47</v>
      </c>
      <c r="L3192" t="s">
        <v>2392</v>
      </c>
      <c r="M3192" t="s">
        <v>41</v>
      </c>
      <c r="N3192" t="s">
        <v>55</v>
      </c>
      <c r="O3192" t="s">
        <v>43</v>
      </c>
      <c r="P3192" t="s">
        <v>44</v>
      </c>
      <c r="U3192" t="str">
        <f>CONCATENATE(Parameter[[#This Row],[Use Case 1]],";",Parameter[[#This Row],[Use Case 2]],";",Parameter[[#This Row],[Use Case 3]],";",Parameter[[#This Row],[Use Case 4]],";",Parameter[[#This Row],[Use Case 5]],";")</f>
        <v>Kostenermittlung;;;;;</v>
      </c>
      <c r="V3192" t="s">
        <v>34</v>
      </c>
      <c r="W3192">
        <v>2022</v>
      </c>
      <c r="Y3192" t="s">
        <v>4661</v>
      </c>
      <c r="Z3192" t="str">
        <f t="shared" si="51"/>
        <v>Asi_FireExit</v>
      </c>
      <c r="AD3192">
        <f t="shared" si="50"/>
        <v>3191</v>
      </c>
    </row>
    <row r="3193" spans="1:30" x14ac:dyDescent="0.3">
      <c r="A3193" t="s">
        <v>29</v>
      </c>
      <c r="B3193" t="s">
        <v>4602</v>
      </c>
      <c r="E3193" t="s">
        <v>30</v>
      </c>
      <c r="F3193" t="s">
        <v>3099</v>
      </c>
      <c r="G3193" t="s">
        <v>2366</v>
      </c>
      <c r="H3193"/>
      <c r="I3193" t="s">
        <v>37</v>
      </c>
      <c r="J3193" t="s">
        <v>2368</v>
      </c>
      <c r="K3193" t="s">
        <v>38</v>
      </c>
      <c r="L3193" t="s">
        <v>2367</v>
      </c>
      <c r="M3193" t="s">
        <v>41</v>
      </c>
      <c r="N3193" t="s">
        <v>55</v>
      </c>
      <c r="O3193" t="s">
        <v>43</v>
      </c>
      <c r="P3193" t="s">
        <v>44</v>
      </c>
      <c r="U3193" t="str">
        <f>CONCATENATE(Parameter[[#This Row],[Use Case 1]],";",Parameter[[#This Row],[Use Case 2]],";",Parameter[[#This Row],[Use Case 3]],";",Parameter[[#This Row],[Use Case 4]],";",Parameter[[#This Row],[Use Case 5]],";")</f>
        <v>Kostenermittlung;;;;;</v>
      </c>
      <c r="V3193" t="s">
        <v>34</v>
      </c>
      <c r="W3193">
        <v>2022</v>
      </c>
      <c r="Y3193" t="s">
        <v>4661</v>
      </c>
      <c r="Z3193" t="str">
        <f>"Asi_"&amp;MID(J3193,3,40)</f>
        <v>Asi_WaterTightnessRating</v>
      </c>
      <c r="AD3193">
        <f t="shared" si="50"/>
        <v>3192</v>
      </c>
    </row>
    <row r="3194" spans="1:30" x14ac:dyDescent="0.3">
      <c r="A3194" t="s">
        <v>29</v>
      </c>
      <c r="B3194" t="s">
        <v>4602</v>
      </c>
      <c r="E3194" t="s">
        <v>30</v>
      </c>
      <c r="F3194" t="s">
        <v>3099</v>
      </c>
      <c r="G3194" t="s">
        <v>2370</v>
      </c>
      <c r="H3194"/>
      <c r="I3194" t="s">
        <v>37</v>
      </c>
      <c r="J3194" t="s">
        <v>2372</v>
      </c>
      <c r="K3194" t="s">
        <v>38</v>
      </c>
      <c r="L3194" t="s">
        <v>2371</v>
      </c>
      <c r="M3194" t="s">
        <v>41</v>
      </c>
      <c r="N3194" t="s">
        <v>55</v>
      </c>
      <c r="O3194" t="s">
        <v>43</v>
      </c>
      <c r="P3194" t="s">
        <v>44</v>
      </c>
      <c r="U3194" t="str">
        <f>CONCATENATE(Parameter[[#This Row],[Use Case 1]],";",Parameter[[#This Row],[Use Case 2]],";",Parameter[[#This Row],[Use Case 3]],";",Parameter[[#This Row],[Use Case 4]],";",Parameter[[#This Row],[Use Case 5]],";")</f>
        <v>Kostenermittlung;;;;;</v>
      </c>
      <c r="V3194" t="s">
        <v>34</v>
      </c>
      <c r="W3194">
        <v>2022</v>
      </c>
      <c r="Y3194" t="s">
        <v>4661</v>
      </c>
      <c r="Z3194" t="str">
        <f t="shared" si="51"/>
        <v>Asi_MechanicalLoadRating</v>
      </c>
      <c r="AD3194">
        <f t="shared" si="50"/>
        <v>3193</v>
      </c>
    </row>
    <row r="3195" spans="1:30" x14ac:dyDescent="0.3">
      <c r="A3195" t="s">
        <v>29</v>
      </c>
      <c r="B3195" t="s">
        <v>4602</v>
      </c>
      <c r="E3195" t="s">
        <v>30</v>
      </c>
      <c r="F3195" t="s">
        <v>3099</v>
      </c>
      <c r="G3195" t="s">
        <v>2374</v>
      </c>
      <c r="H3195"/>
      <c r="I3195" t="s">
        <v>37</v>
      </c>
      <c r="J3195" t="s">
        <v>2376</v>
      </c>
      <c r="K3195" t="s">
        <v>38</v>
      </c>
      <c r="L3195" t="s">
        <v>2375</v>
      </c>
      <c r="M3195" t="s">
        <v>41</v>
      </c>
      <c r="N3195" t="s">
        <v>55</v>
      </c>
      <c r="O3195" t="s">
        <v>43</v>
      </c>
      <c r="P3195" t="s">
        <v>44</v>
      </c>
      <c r="U3195" t="str">
        <f>CONCATENATE(Parameter[[#This Row],[Use Case 1]],";",Parameter[[#This Row],[Use Case 2]],";",Parameter[[#This Row],[Use Case 3]],";",Parameter[[#This Row],[Use Case 4]],";",Parameter[[#This Row],[Use Case 5]],";")</f>
        <v>Kostenermittlung;;;;;</v>
      </c>
      <c r="V3195" t="s">
        <v>34</v>
      </c>
      <c r="W3195">
        <v>2022</v>
      </c>
      <c r="Y3195" t="s">
        <v>4661</v>
      </c>
      <c r="Z3195" t="str">
        <f t="shared" si="51"/>
        <v>Asi_WindLoadRating</v>
      </c>
      <c r="AD3195">
        <f t="shared" si="50"/>
        <v>3194</v>
      </c>
    </row>
    <row r="3196" spans="1:30" x14ac:dyDescent="0.3">
      <c r="A3196" s="3" t="s">
        <v>29</v>
      </c>
      <c r="B3196" s="3" t="s">
        <v>4602</v>
      </c>
      <c r="C3196" s="3"/>
      <c r="D3196" s="3"/>
      <c r="E3196" s="3" t="s">
        <v>30</v>
      </c>
      <c r="F3196" s="3" t="s">
        <v>3120</v>
      </c>
      <c r="G3196" s="3"/>
      <c r="H3196" s="3"/>
      <c r="I3196" s="3" t="s">
        <v>32</v>
      </c>
      <c r="J3196" s="3" t="s">
        <v>3120</v>
      </c>
      <c r="K3196" s="3"/>
      <c r="L3196" s="3"/>
      <c r="M3196" s="3" t="s">
        <v>981</v>
      </c>
      <c r="N3196" s="3"/>
      <c r="O3196" s="3"/>
      <c r="P3196" s="3" t="s">
        <v>4477</v>
      </c>
      <c r="Q3196" s="3" t="s">
        <v>44</v>
      </c>
      <c r="R3196" s="3"/>
      <c r="S3196" s="3"/>
      <c r="T3196" s="3"/>
      <c r="U3196" s="3" t="str">
        <f>CONCATENATE(Parameter[[#This Row],[Use Case 1]],";",Parameter[[#This Row],[Use Case 2]],";",Parameter[[#This Row],[Use Case 3]],";",Parameter[[#This Row],[Use Case 4]],";",Parameter[[#This Row],[Use Case 5]],";")</f>
        <v>Planung Baustoffe;Kostenermittlung;;;;</v>
      </c>
      <c r="V3196" s="3" t="s">
        <v>34</v>
      </c>
      <c r="W3196" s="3">
        <v>2022</v>
      </c>
      <c r="X3196" s="3"/>
      <c r="Y3196" s="3" t="s">
        <v>4661</v>
      </c>
      <c r="Z3196" s="3" t="s">
        <v>3120</v>
      </c>
      <c r="AA3196" s="3" t="s">
        <v>4368</v>
      </c>
      <c r="AB3196" s="3"/>
      <c r="AC3196" s="3"/>
      <c r="AD3196" s="3">
        <f t="shared" si="50"/>
        <v>3195</v>
      </c>
    </row>
    <row r="3197" spans="1:30" x14ac:dyDescent="0.3">
      <c r="A3197" t="s">
        <v>29</v>
      </c>
      <c r="B3197" t="s">
        <v>4602</v>
      </c>
      <c r="E3197" t="s">
        <v>30</v>
      </c>
      <c r="F3197" t="s">
        <v>3120</v>
      </c>
      <c r="G3197" t="s">
        <v>35</v>
      </c>
      <c r="H3197"/>
      <c r="I3197" t="s">
        <v>37</v>
      </c>
      <c r="J3197" t="s">
        <v>39</v>
      </c>
      <c r="K3197" t="s">
        <v>38</v>
      </c>
      <c r="L3197" t="s">
        <v>2405</v>
      </c>
      <c r="M3197" t="s">
        <v>41</v>
      </c>
      <c r="N3197" t="s">
        <v>55</v>
      </c>
      <c r="O3197" t="s">
        <v>43</v>
      </c>
      <c r="P3197" t="s">
        <v>44</v>
      </c>
      <c r="U3197" t="str">
        <f>CONCATENATE(Parameter[[#This Row],[Use Case 1]],";",Parameter[[#This Row],[Use Case 2]],";",Parameter[[#This Row],[Use Case 3]],";",Parameter[[#This Row],[Use Case 4]],";",Parameter[[#This Row],[Use Case 5]],";")</f>
        <v>Kostenermittlung;;;;;</v>
      </c>
      <c r="V3197" t="s">
        <v>34</v>
      </c>
      <c r="W3197">
        <v>2022</v>
      </c>
      <c r="Y3197" t="s">
        <v>4661</v>
      </c>
      <c r="Z3197" t="str">
        <f>"Asi_"&amp;MID(J3197,3,40)</f>
        <v>Asi_ComponentAbbreviation</v>
      </c>
      <c r="AD3197">
        <f t="shared" si="50"/>
        <v>3196</v>
      </c>
    </row>
    <row r="3198" spans="1:30" x14ac:dyDescent="0.3">
      <c r="A3198" t="s">
        <v>29</v>
      </c>
      <c r="B3198" t="s">
        <v>4602</v>
      </c>
      <c r="E3198" t="s">
        <v>30</v>
      </c>
      <c r="F3198" t="s">
        <v>3120</v>
      </c>
      <c r="G3198" t="s">
        <v>2407</v>
      </c>
      <c r="H3198"/>
      <c r="I3198" t="s">
        <v>37</v>
      </c>
      <c r="J3198" t="s">
        <v>2409</v>
      </c>
      <c r="K3198" t="s">
        <v>38</v>
      </c>
      <c r="L3198" t="s">
        <v>2408</v>
      </c>
      <c r="M3198" t="s">
        <v>41</v>
      </c>
      <c r="N3198" t="s">
        <v>55</v>
      </c>
      <c r="O3198" t="s">
        <v>43</v>
      </c>
      <c r="P3198" t="s">
        <v>44</v>
      </c>
      <c r="U3198" t="str">
        <f>CONCATENATE(Parameter[[#This Row],[Use Case 1]],";",Parameter[[#This Row],[Use Case 2]],";",Parameter[[#This Row],[Use Case 3]],";",Parameter[[#This Row],[Use Case 4]],";",Parameter[[#This Row],[Use Case 5]],";")</f>
        <v>Kostenermittlung;;;;;</v>
      </c>
      <c r="V3198" t="s">
        <v>34</v>
      </c>
      <c r="W3198">
        <v>2022</v>
      </c>
      <c r="Y3198" t="s">
        <v>4661</v>
      </c>
      <c r="Z3198" t="str">
        <f>"Asi_"&amp;MID(J3198,3,40)</f>
        <v>Asi_ElementNumber</v>
      </c>
      <c r="AD3198">
        <f t="shared" si="50"/>
        <v>3197</v>
      </c>
    </row>
    <row r="3199" spans="1:30" x14ac:dyDescent="0.3">
      <c r="A3199" t="s">
        <v>29</v>
      </c>
      <c r="B3199" t="s">
        <v>4602</v>
      </c>
      <c r="E3199" t="s">
        <v>30</v>
      </c>
      <c r="F3199" t="s">
        <v>3120</v>
      </c>
      <c r="G3199" t="s">
        <v>2416</v>
      </c>
      <c r="H3199"/>
      <c r="I3199" t="s">
        <v>37</v>
      </c>
      <c r="J3199" t="s">
        <v>2418</v>
      </c>
      <c r="K3199" t="s">
        <v>47</v>
      </c>
      <c r="L3199" t="s">
        <v>3121</v>
      </c>
      <c r="M3199" t="s">
        <v>41</v>
      </c>
      <c r="N3199" t="s">
        <v>55</v>
      </c>
      <c r="O3199" t="s">
        <v>43</v>
      </c>
      <c r="P3199" t="s">
        <v>44</v>
      </c>
      <c r="U3199" t="str">
        <f>CONCATENATE(Parameter[[#This Row],[Use Case 1]],";",Parameter[[#This Row],[Use Case 2]],";",Parameter[[#This Row],[Use Case 3]],";",Parameter[[#This Row],[Use Case 4]],";",Parameter[[#This Row],[Use Case 5]],";")</f>
        <v>Kostenermittlung;;;;;</v>
      </c>
      <c r="V3199" t="s">
        <v>34</v>
      </c>
      <c r="W3199">
        <v>2022</v>
      </c>
      <c r="Y3199" t="s">
        <v>4661</v>
      </c>
      <c r="Z3199" t="str">
        <f>"Asi_"&amp;MID(J3199,3,40)</f>
        <v>Asi_PubliclyAccessible</v>
      </c>
      <c r="AD3199">
        <f t="shared" si="50"/>
        <v>3198</v>
      </c>
    </row>
    <row r="3200" spans="1:30" x14ac:dyDescent="0.3">
      <c r="A3200" t="s">
        <v>29</v>
      </c>
      <c r="B3200" t="s">
        <v>4602</v>
      </c>
      <c r="E3200" t="s">
        <v>30</v>
      </c>
      <c r="F3200" t="s">
        <v>3120</v>
      </c>
      <c r="G3200" t="s">
        <v>2419</v>
      </c>
      <c r="H3200"/>
      <c r="I3200" t="s">
        <v>37</v>
      </c>
      <c r="J3200" t="s">
        <v>2421</v>
      </c>
      <c r="K3200" t="s">
        <v>74</v>
      </c>
      <c r="L3200" t="s">
        <v>2420</v>
      </c>
      <c r="M3200" t="s">
        <v>41</v>
      </c>
      <c r="N3200" t="s">
        <v>55</v>
      </c>
      <c r="O3200" t="s">
        <v>43</v>
      </c>
      <c r="P3200" t="s">
        <v>44</v>
      </c>
      <c r="U3200" t="str">
        <f>CONCATENATE(Parameter[[#This Row],[Use Case 1]],";",Parameter[[#This Row],[Use Case 2]],";",Parameter[[#This Row],[Use Case 3]],";",Parameter[[#This Row],[Use Case 4]],";",Parameter[[#This Row],[Use Case 5]],";")</f>
        <v>Kostenermittlung;;;;;</v>
      </c>
      <c r="V3200" t="s">
        <v>34</v>
      </c>
      <c r="W3200">
        <v>2022</v>
      </c>
      <c r="Y3200" t="s">
        <v>4661</v>
      </c>
      <c r="Z3200" t="s">
        <v>2422</v>
      </c>
      <c r="AD3200">
        <f t="shared" si="50"/>
        <v>3199</v>
      </c>
    </row>
    <row r="3201" spans="1:30" x14ac:dyDescent="0.3">
      <c r="A3201" t="s">
        <v>29</v>
      </c>
      <c r="B3201" t="s">
        <v>4602</v>
      </c>
      <c r="E3201" t="s">
        <v>30</v>
      </c>
      <c r="F3201" t="s">
        <v>3120</v>
      </c>
      <c r="G3201" t="s">
        <v>2419</v>
      </c>
      <c r="H3201" t="s">
        <v>115</v>
      </c>
      <c r="I3201" t="s">
        <v>79</v>
      </c>
      <c r="P3201" t="s">
        <v>44</v>
      </c>
      <c r="U3201" t="str">
        <f>CONCATENATE(Parameter[[#This Row],[Use Case 1]],";",Parameter[[#This Row],[Use Case 2]],";",Parameter[[#This Row],[Use Case 3]],";",Parameter[[#This Row],[Use Case 4]],";",Parameter[[#This Row],[Use Case 5]],";")</f>
        <v>Kostenermittlung;;;;;</v>
      </c>
      <c r="V3201" t="s">
        <v>34</v>
      </c>
      <c r="W3201">
        <v>2022</v>
      </c>
      <c r="Y3201" t="s">
        <v>4661</v>
      </c>
      <c r="AD3201">
        <f t="shared" si="50"/>
        <v>3200</v>
      </c>
    </row>
    <row r="3202" spans="1:30" x14ac:dyDescent="0.3">
      <c r="A3202" t="s">
        <v>29</v>
      </c>
      <c r="B3202" t="s">
        <v>4602</v>
      </c>
      <c r="E3202" t="s">
        <v>30</v>
      </c>
      <c r="F3202" t="s">
        <v>3120</v>
      </c>
      <c r="G3202" t="s">
        <v>2419</v>
      </c>
      <c r="H3202" t="s">
        <v>1686</v>
      </c>
      <c r="I3202" t="s">
        <v>79</v>
      </c>
      <c r="P3202" t="s">
        <v>44</v>
      </c>
      <c r="U3202" t="str">
        <f>CONCATENATE(Parameter[[#This Row],[Use Case 1]],";",Parameter[[#This Row],[Use Case 2]],";",Parameter[[#This Row],[Use Case 3]],";",Parameter[[#This Row],[Use Case 4]],";",Parameter[[#This Row],[Use Case 5]],";")</f>
        <v>Kostenermittlung;;;;;</v>
      </c>
      <c r="V3202" t="s">
        <v>34</v>
      </c>
      <c r="W3202">
        <v>2022</v>
      </c>
      <c r="Y3202" t="s">
        <v>4661</v>
      </c>
      <c r="AD3202">
        <f t="shared" si="50"/>
        <v>3201</v>
      </c>
    </row>
    <row r="3203" spans="1:30" x14ac:dyDescent="0.3">
      <c r="A3203" t="s">
        <v>29</v>
      </c>
      <c r="B3203" t="s">
        <v>4602</v>
      </c>
      <c r="E3203" t="s">
        <v>30</v>
      </c>
      <c r="F3203" t="s">
        <v>3120</v>
      </c>
      <c r="G3203" t="s">
        <v>2419</v>
      </c>
      <c r="H3203" t="s">
        <v>2423</v>
      </c>
      <c r="I3203" t="s">
        <v>79</v>
      </c>
      <c r="L3203" t="s">
        <v>2424</v>
      </c>
      <c r="P3203" t="s">
        <v>44</v>
      </c>
      <c r="U3203" t="str">
        <f>CONCATENATE(Parameter[[#This Row],[Use Case 1]],";",Parameter[[#This Row],[Use Case 2]],";",Parameter[[#This Row],[Use Case 3]],";",Parameter[[#This Row],[Use Case 4]],";",Parameter[[#This Row],[Use Case 5]],";")</f>
        <v>Kostenermittlung;;;;;</v>
      </c>
      <c r="V3203" t="s">
        <v>34</v>
      </c>
      <c r="W3203">
        <v>2022</v>
      </c>
      <c r="Y3203" t="s">
        <v>4661</v>
      </c>
      <c r="AD3203">
        <f t="shared" si="50"/>
        <v>3202</v>
      </c>
    </row>
    <row r="3204" spans="1:30" x14ac:dyDescent="0.3">
      <c r="A3204" t="s">
        <v>29</v>
      </c>
      <c r="B3204" t="s">
        <v>4602</v>
      </c>
      <c r="E3204" t="s">
        <v>30</v>
      </c>
      <c r="F3204" t="s">
        <v>3120</v>
      </c>
      <c r="G3204" t="s">
        <v>2419</v>
      </c>
      <c r="H3204" t="s">
        <v>2425</v>
      </c>
      <c r="I3204" t="s">
        <v>79</v>
      </c>
      <c r="L3204" t="s">
        <v>2426</v>
      </c>
      <c r="P3204" t="s">
        <v>44</v>
      </c>
      <c r="U3204" t="str">
        <f>CONCATENATE(Parameter[[#This Row],[Use Case 1]],";",Parameter[[#This Row],[Use Case 2]],";",Parameter[[#This Row],[Use Case 3]],";",Parameter[[#This Row],[Use Case 4]],";",Parameter[[#This Row],[Use Case 5]],";")</f>
        <v>Kostenermittlung;;;;;</v>
      </c>
      <c r="V3204" t="s">
        <v>34</v>
      </c>
      <c r="W3204">
        <v>2022</v>
      </c>
      <c r="Y3204" t="s">
        <v>4661</v>
      </c>
      <c r="AD3204">
        <f t="shared" ref="AD3204:AD3267" si="52">AD3203+1</f>
        <v>3203</v>
      </c>
    </row>
    <row r="3205" spans="1:30" x14ac:dyDescent="0.3">
      <c r="A3205" t="s">
        <v>29</v>
      </c>
      <c r="B3205" t="s">
        <v>4602</v>
      </c>
      <c r="E3205" t="s">
        <v>30</v>
      </c>
      <c r="F3205" t="s">
        <v>3120</v>
      </c>
      <c r="G3205" t="s">
        <v>2419</v>
      </c>
      <c r="H3205" t="s">
        <v>2427</v>
      </c>
      <c r="I3205" t="s">
        <v>79</v>
      </c>
      <c r="L3205" t="s">
        <v>2428</v>
      </c>
      <c r="P3205" t="s">
        <v>44</v>
      </c>
      <c r="U3205" t="str">
        <f>CONCATENATE(Parameter[[#This Row],[Use Case 1]],";",Parameter[[#This Row],[Use Case 2]],";",Parameter[[#This Row],[Use Case 3]],";",Parameter[[#This Row],[Use Case 4]],";",Parameter[[#This Row],[Use Case 5]],";")</f>
        <v>Kostenermittlung;;;;;</v>
      </c>
      <c r="V3205" t="s">
        <v>34</v>
      </c>
      <c r="W3205">
        <v>2022</v>
      </c>
      <c r="Y3205" t="s">
        <v>4661</v>
      </c>
      <c r="AD3205">
        <f t="shared" si="52"/>
        <v>3204</v>
      </c>
    </row>
    <row r="3206" spans="1:30" x14ac:dyDescent="0.3">
      <c r="A3206" t="s">
        <v>29</v>
      </c>
      <c r="B3206" t="s">
        <v>4602</v>
      </c>
      <c r="E3206" t="s">
        <v>30</v>
      </c>
      <c r="F3206" t="s">
        <v>3120</v>
      </c>
      <c r="G3206" t="s">
        <v>2419</v>
      </c>
      <c r="H3206" t="s">
        <v>2429</v>
      </c>
      <c r="I3206" t="s">
        <v>79</v>
      </c>
      <c r="L3206" t="s">
        <v>2430</v>
      </c>
      <c r="P3206" t="s">
        <v>44</v>
      </c>
      <c r="U3206" t="str">
        <f>CONCATENATE(Parameter[[#This Row],[Use Case 1]],";",Parameter[[#This Row],[Use Case 2]],";",Parameter[[#This Row],[Use Case 3]],";",Parameter[[#This Row],[Use Case 4]],";",Parameter[[#This Row],[Use Case 5]],";")</f>
        <v>Kostenermittlung;;;;;</v>
      </c>
      <c r="V3206" t="s">
        <v>34</v>
      </c>
      <c r="W3206">
        <v>2022</v>
      </c>
      <c r="Y3206" t="s">
        <v>4661</v>
      </c>
      <c r="AD3206">
        <f t="shared" si="52"/>
        <v>3205</v>
      </c>
    </row>
    <row r="3207" spans="1:30" x14ac:dyDescent="0.3">
      <c r="A3207" t="s">
        <v>29</v>
      </c>
      <c r="B3207" t="s">
        <v>4602</v>
      </c>
      <c r="E3207" t="s">
        <v>30</v>
      </c>
      <c r="F3207" t="s">
        <v>3120</v>
      </c>
      <c r="G3207" t="s">
        <v>2419</v>
      </c>
      <c r="H3207" t="s">
        <v>2431</v>
      </c>
      <c r="I3207" t="s">
        <v>79</v>
      </c>
      <c r="L3207" t="s">
        <v>2432</v>
      </c>
      <c r="P3207" t="s">
        <v>44</v>
      </c>
      <c r="U3207" t="str">
        <f>CONCATENATE(Parameter[[#This Row],[Use Case 1]],";",Parameter[[#This Row],[Use Case 2]],";",Parameter[[#This Row],[Use Case 3]],";",Parameter[[#This Row],[Use Case 4]],";",Parameter[[#This Row],[Use Case 5]],";")</f>
        <v>Kostenermittlung;;;;;</v>
      </c>
      <c r="V3207" t="s">
        <v>34</v>
      </c>
      <c r="W3207">
        <v>2022</v>
      </c>
      <c r="Y3207" t="s">
        <v>4661</v>
      </c>
      <c r="AD3207">
        <f t="shared" si="52"/>
        <v>3206</v>
      </c>
    </row>
    <row r="3208" spans="1:30" x14ac:dyDescent="0.3">
      <c r="A3208" t="s">
        <v>29</v>
      </c>
      <c r="B3208" t="s">
        <v>4602</v>
      </c>
      <c r="E3208" t="s">
        <v>30</v>
      </c>
      <c r="F3208" t="s">
        <v>3120</v>
      </c>
      <c r="G3208" t="s">
        <v>2419</v>
      </c>
      <c r="H3208" t="s">
        <v>3040</v>
      </c>
      <c r="I3208" t="s">
        <v>79</v>
      </c>
      <c r="P3208" t="s">
        <v>44</v>
      </c>
      <c r="U3208" t="str">
        <f>CONCATENATE(Parameter[[#This Row],[Use Case 1]],";",Parameter[[#This Row],[Use Case 2]],";",Parameter[[#This Row],[Use Case 3]],";",Parameter[[#This Row],[Use Case 4]],";",Parameter[[#This Row],[Use Case 5]],";")</f>
        <v>Kostenermittlung;;;;;</v>
      </c>
      <c r="V3208" t="s">
        <v>34</v>
      </c>
      <c r="W3208">
        <v>2022</v>
      </c>
      <c r="Y3208" t="s">
        <v>4661</v>
      </c>
      <c r="AD3208">
        <f t="shared" si="52"/>
        <v>3207</v>
      </c>
    </row>
    <row r="3209" spans="1:30" x14ac:dyDescent="0.3">
      <c r="A3209" t="s">
        <v>29</v>
      </c>
      <c r="B3209" t="s">
        <v>4602</v>
      </c>
      <c r="E3209" t="s">
        <v>30</v>
      </c>
      <c r="F3209" t="s">
        <v>3120</v>
      </c>
      <c r="G3209" t="s">
        <v>2419</v>
      </c>
      <c r="H3209" t="s">
        <v>114</v>
      </c>
      <c r="I3209" t="s">
        <v>79</v>
      </c>
      <c r="P3209" t="s">
        <v>44</v>
      </c>
      <c r="U3209" t="str">
        <f>CONCATENATE(Parameter[[#This Row],[Use Case 1]],";",Parameter[[#This Row],[Use Case 2]],";",Parameter[[#This Row],[Use Case 3]],";",Parameter[[#This Row],[Use Case 4]],";",Parameter[[#This Row],[Use Case 5]],";")</f>
        <v>Kostenermittlung;;;;;</v>
      </c>
      <c r="V3209" t="s">
        <v>34</v>
      </c>
      <c r="W3209">
        <v>2022</v>
      </c>
      <c r="Y3209" t="s">
        <v>4661</v>
      </c>
      <c r="AD3209">
        <f t="shared" si="52"/>
        <v>3208</v>
      </c>
    </row>
    <row r="3210" spans="1:30" x14ac:dyDescent="0.3">
      <c r="A3210" t="s">
        <v>29</v>
      </c>
      <c r="B3210" t="s">
        <v>4602</v>
      </c>
      <c r="E3210" t="s">
        <v>30</v>
      </c>
      <c r="F3210" t="s">
        <v>3120</v>
      </c>
      <c r="G3210" t="s">
        <v>2433</v>
      </c>
      <c r="H3210"/>
      <c r="I3210" t="s">
        <v>37</v>
      </c>
      <c r="J3210" t="s">
        <v>2435</v>
      </c>
      <c r="K3210" t="s">
        <v>74</v>
      </c>
      <c r="L3210" t="s">
        <v>2434</v>
      </c>
      <c r="M3210" t="s">
        <v>41</v>
      </c>
      <c r="N3210" t="s">
        <v>55</v>
      </c>
      <c r="O3210" t="s">
        <v>43</v>
      </c>
      <c r="P3210" t="s">
        <v>44</v>
      </c>
      <c r="U3210" t="str">
        <f>CONCATENATE(Parameter[[#This Row],[Use Case 1]],";",Parameter[[#This Row],[Use Case 2]],";",Parameter[[#This Row],[Use Case 3]],";",Parameter[[#This Row],[Use Case 4]],";",Parameter[[#This Row],[Use Case 5]],";")</f>
        <v>Kostenermittlung;;;;;</v>
      </c>
      <c r="V3210" t="s">
        <v>34</v>
      </c>
      <c r="W3210">
        <v>2022</v>
      </c>
      <c r="Y3210" t="s">
        <v>4661</v>
      </c>
      <c r="Z3210" t="s">
        <v>2436</v>
      </c>
      <c r="AD3210">
        <f t="shared" si="52"/>
        <v>3209</v>
      </c>
    </row>
    <row r="3211" spans="1:30" x14ac:dyDescent="0.3">
      <c r="A3211" t="s">
        <v>29</v>
      </c>
      <c r="B3211" t="s">
        <v>4602</v>
      </c>
      <c r="E3211" t="s">
        <v>30</v>
      </c>
      <c r="F3211" t="s">
        <v>3120</v>
      </c>
      <c r="G3211" t="s">
        <v>2433</v>
      </c>
      <c r="H3211" t="s">
        <v>115</v>
      </c>
      <c r="I3211" t="s">
        <v>79</v>
      </c>
      <c r="P3211" t="s">
        <v>44</v>
      </c>
      <c r="U3211" t="str">
        <f>CONCATENATE(Parameter[[#This Row],[Use Case 1]],";",Parameter[[#This Row],[Use Case 2]],";",Parameter[[#This Row],[Use Case 3]],";",Parameter[[#This Row],[Use Case 4]],";",Parameter[[#This Row],[Use Case 5]],";")</f>
        <v>Kostenermittlung;;;;;</v>
      </c>
      <c r="V3211" t="s">
        <v>34</v>
      </c>
      <c r="W3211">
        <v>2022</v>
      </c>
      <c r="Y3211" t="s">
        <v>4661</v>
      </c>
      <c r="AD3211">
        <f t="shared" si="52"/>
        <v>3210</v>
      </c>
    </row>
    <row r="3212" spans="1:30" x14ac:dyDescent="0.3">
      <c r="A3212" t="s">
        <v>29</v>
      </c>
      <c r="B3212" t="s">
        <v>4602</v>
      </c>
      <c r="E3212" t="s">
        <v>30</v>
      </c>
      <c r="F3212" t="s">
        <v>3120</v>
      </c>
      <c r="G3212" t="s">
        <v>2433</v>
      </c>
      <c r="H3212" t="s">
        <v>1686</v>
      </c>
      <c r="I3212" t="s">
        <v>79</v>
      </c>
      <c r="P3212" t="s">
        <v>44</v>
      </c>
      <c r="U3212" t="str">
        <f>CONCATENATE(Parameter[[#This Row],[Use Case 1]],";",Parameter[[#This Row],[Use Case 2]],";",Parameter[[#This Row],[Use Case 3]],";",Parameter[[#This Row],[Use Case 4]],";",Parameter[[#This Row],[Use Case 5]],";")</f>
        <v>Kostenermittlung;;;;;</v>
      </c>
      <c r="V3212" t="s">
        <v>34</v>
      </c>
      <c r="W3212">
        <v>2022</v>
      </c>
      <c r="Y3212" t="s">
        <v>4661</v>
      </c>
      <c r="AD3212">
        <f t="shared" si="52"/>
        <v>3211</v>
      </c>
    </row>
    <row r="3213" spans="1:30" x14ac:dyDescent="0.3">
      <c r="A3213" t="s">
        <v>29</v>
      </c>
      <c r="B3213" t="s">
        <v>4602</v>
      </c>
      <c r="E3213" t="s">
        <v>30</v>
      </c>
      <c r="F3213" t="s">
        <v>3120</v>
      </c>
      <c r="G3213" t="s">
        <v>2433</v>
      </c>
      <c r="H3213" t="s">
        <v>2437</v>
      </c>
      <c r="I3213" t="s">
        <v>79</v>
      </c>
      <c r="P3213" t="s">
        <v>44</v>
      </c>
      <c r="U3213" t="str">
        <f>CONCATENATE(Parameter[[#This Row],[Use Case 1]],";",Parameter[[#This Row],[Use Case 2]],";",Parameter[[#This Row],[Use Case 3]],";",Parameter[[#This Row],[Use Case 4]],";",Parameter[[#This Row],[Use Case 5]],";")</f>
        <v>Kostenermittlung;;;;;</v>
      </c>
      <c r="V3213" t="s">
        <v>34</v>
      </c>
      <c r="W3213">
        <v>2022</v>
      </c>
      <c r="Y3213" t="s">
        <v>4661</v>
      </c>
      <c r="AD3213">
        <f t="shared" si="52"/>
        <v>3212</v>
      </c>
    </row>
    <row r="3214" spans="1:30" x14ac:dyDescent="0.3">
      <c r="A3214" t="s">
        <v>29</v>
      </c>
      <c r="B3214" t="s">
        <v>4602</v>
      </c>
      <c r="E3214" t="s">
        <v>30</v>
      </c>
      <c r="F3214" t="s">
        <v>3120</v>
      </c>
      <c r="G3214" t="s">
        <v>2433</v>
      </c>
      <c r="H3214" t="s">
        <v>2438</v>
      </c>
      <c r="I3214" t="s">
        <v>79</v>
      </c>
      <c r="P3214" t="s">
        <v>44</v>
      </c>
      <c r="U3214" t="str">
        <f>CONCATENATE(Parameter[[#This Row],[Use Case 1]],";",Parameter[[#This Row],[Use Case 2]],";",Parameter[[#This Row],[Use Case 3]],";",Parameter[[#This Row],[Use Case 4]],";",Parameter[[#This Row],[Use Case 5]],";")</f>
        <v>Kostenermittlung;;;;;</v>
      </c>
      <c r="V3214" t="s">
        <v>34</v>
      </c>
      <c r="W3214">
        <v>2022</v>
      </c>
      <c r="Y3214" t="s">
        <v>4661</v>
      </c>
      <c r="AD3214">
        <f t="shared" si="52"/>
        <v>3213</v>
      </c>
    </row>
    <row r="3215" spans="1:30" x14ac:dyDescent="0.3">
      <c r="A3215" t="s">
        <v>29</v>
      </c>
      <c r="B3215" t="s">
        <v>4602</v>
      </c>
      <c r="E3215" t="s">
        <v>30</v>
      </c>
      <c r="F3215" t="s">
        <v>3120</v>
      </c>
      <c r="G3215" t="s">
        <v>2433</v>
      </c>
      <c r="H3215" t="s">
        <v>2439</v>
      </c>
      <c r="I3215" t="s">
        <v>79</v>
      </c>
      <c r="P3215" t="s">
        <v>44</v>
      </c>
      <c r="U3215" t="str">
        <f>CONCATENATE(Parameter[[#This Row],[Use Case 1]],";",Parameter[[#This Row],[Use Case 2]],";",Parameter[[#This Row],[Use Case 3]],";",Parameter[[#This Row],[Use Case 4]],";",Parameter[[#This Row],[Use Case 5]],";")</f>
        <v>Kostenermittlung;;;;;</v>
      </c>
      <c r="V3215" t="s">
        <v>34</v>
      </c>
      <c r="W3215">
        <v>2022</v>
      </c>
      <c r="Y3215" t="s">
        <v>4661</v>
      </c>
      <c r="AD3215">
        <f t="shared" si="52"/>
        <v>3214</v>
      </c>
    </row>
    <row r="3216" spans="1:30" x14ac:dyDescent="0.3">
      <c r="A3216" t="s">
        <v>29</v>
      </c>
      <c r="B3216" t="s">
        <v>4602</v>
      </c>
      <c r="E3216" t="s">
        <v>30</v>
      </c>
      <c r="F3216" t="s">
        <v>3120</v>
      </c>
      <c r="G3216" t="s">
        <v>2433</v>
      </c>
      <c r="H3216" t="s">
        <v>2440</v>
      </c>
      <c r="I3216" t="s">
        <v>79</v>
      </c>
      <c r="P3216" t="s">
        <v>44</v>
      </c>
      <c r="U3216" t="str">
        <f>CONCATENATE(Parameter[[#This Row],[Use Case 1]],";",Parameter[[#This Row],[Use Case 2]],";",Parameter[[#This Row],[Use Case 3]],";",Parameter[[#This Row],[Use Case 4]],";",Parameter[[#This Row],[Use Case 5]],";")</f>
        <v>Kostenermittlung;;;;;</v>
      </c>
      <c r="V3216" t="s">
        <v>34</v>
      </c>
      <c r="W3216">
        <v>2022</v>
      </c>
      <c r="Y3216" t="s">
        <v>4661</v>
      </c>
      <c r="AD3216">
        <f t="shared" si="52"/>
        <v>3215</v>
      </c>
    </row>
    <row r="3217" spans="1:30" x14ac:dyDescent="0.3">
      <c r="A3217" t="s">
        <v>29</v>
      </c>
      <c r="B3217" t="s">
        <v>4602</v>
      </c>
      <c r="E3217" t="s">
        <v>30</v>
      </c>
      <c r="F3217" t="s">
        <v>3120</v>
      </c>
      <c r="G3217" t="s">
        <v>2433</v>
      </c>
      <c r="H3217" t="s">
        <v>3040</v>
      </c>
      <c r="I3217" t="s">
        <v>79</v>
      </c>
      <c r="P3217" t="s">
        <v>44</v>
      </c>
      <c r="U3217" t="str">
        <f>CONCATENATE(Parameter[[#This Row],[Use Case 1]],";",Parameter[[#This Row],[Use Case 2]],";",Parameter[[#This Row],[Use Case 3]],";",Parameter[[#This Row],[Use Case 4]],";",Parameter[[#This Row],[Use Case 5]],";")</f>
        <v>Kostenermittlung;;;;;</v>
      </c>
      <c r="V3217" t="s">
        <v>34</v>
      </c>
      <c r="W3217">
        <v>2022</v>
      </c>
      <c r="Y3217" t="s">
        <v>4661</v>
      </c>
      <c r="AD3217">
        <f t="shared" si="52"/>
        <v>3216</v>
      </c>
    </row>
    <row r="3218" spans="1:30" x14ac:dyDescent="0.3">
      <c r="A3218" t="s">
        <v>29</v>
      </c>
      <c r="B3218" t="s">
        <v>4602</v>
      </c>
      <c r="E3218" t="s">
        <v>30</v>
      </c>
      <c r="F3218" t="s">
        <v>3120</v>
      </c>
      <c r="G3218" t="s">
        <v>2433</v>
      </c>
      <c r="H3218" t="s">
        <v>114</v>
      </c>
      <c r="I3218" t="s">
        <v>79</v>
      </c>
      <c r="P3218" t="s">
        <v>44</v>
      </c>
      <c r="U3218" t="str">
        <f>CONCATENATE(Parameter[[#This Row],[Use Case 1]],";",Parameter[[#This Row],[Use Case 2]],";",Parameter[[#This Row],[Use Case 3]],";",Parameter[[#This Row],[Use Case 4]],";",Parameter[[#This Row],[Use Case 5]],";")</f>
        <v>Kostenermittlung;;;;;</v>
      </c>
      <c r="V3218" t="s">
        <v>34</v>
      </c>
      <c r="W3218">
        <v>2022</v>
      </c>
      <c r="Y3218" t="s">
        <v>4661</v>
      </c>
      <c r="AD3218">
        <f t="shared" si="52"/>
        <v>3217</v>
      </c>
    </row>
    <row r="3219" spans="1:30" x14ac:dyDescent="0.3">
      <c r="A3219" t="s">
        <v>29</v>
      </c>
      <c r="B3219" t="s">
        <v>4602</v>
      </c>
      <c r="E3219" t="s">
        <v>30</v>
      </c>
      <c r="F3219" t="s">
        <v>3120</v>
      </c>
      <c r="G3219" t="s">
        <v>2387</v>
      </c>
      <c r="H3219"/>
      <c r="I3219" t="s">
        <v>37</v>
      </c>
      <c r="J3219" t="s">
        <v>2389</v>
      </c>
      <c r="K3219" t="s">
        <v>47</v>
      </c>
      <c r="L3219" t="s">
        <v>2388</v>
      </c>
      <c r="M3219" t="s">
        <v>41</v>
      </c>
      <c r="N3219" t="s">
        <v>55</v>
      </c>
      <c r="O3219" t="s">
        <v>43</v>
      </c>
      <c r="P3219" t="s">
        <v>44</v>
      </c>
      <c r="U3219" t="str">
        <f>CONCATENATE(Parameter[[#This Row],[Use Case 1]],";",Parameter[[#This Row],[Use Case 2]],";",Parameter[[#This Row],[Use Case 3]],";",Parameter[[#This Row],[Use Case 4]],";",Parameter[[#This Row],[Use Case 5]],";")</f>
        <v>Kostenermittlung;;;;;</v>
      </c>
      <c r="V3219" t="s">
        <v>34</v>
      </c>
      <c r="W3219">
        <v>2022</v>
      </c>
      <c r="Y3219" t="s">
        <v>4661</v>
      </c>
      <c r="Z3219" t="str">
        <f>"Asi_"&amp;MID(J3219,3,40)</f>
        <v>Asi_HandicapAccessible</v>
      </c>
      <c r="AD3219">
        <f t="shared" si="52"/>
        <v>3218</v>
      </c>
    </row>
    <row r="3220" spans="1:30" x14ac:dyDescent="0.3">
      <c r="A3220" t="s">
        <v>29</v>
      </c>
      <c r="B3220" t="s">
        <v>4602</v>
      </c>
      <c r="E3220" t="s">
        <v>30</v>
      </c>
      <c r="F3220" t="s">
        <v>3120</v>
      </c>
      <c r="G3220" t="s">
        <v>3122</v>
      </c>
      <c r="H3220"/>
      <c r="I3220" t="s">
        <v>37</v>
      </c>
      <c r="J3220" t="s">
        <v>3124</v>
      </c>
      <c r="K3220" t="s">
        <v>74</v>
      </c>
      <c r="L3220" t="s">
        <v>3123</v>
      </c>
      <c r="M3220" t="s">
        <v>41</v>
      </c>
      <c r="N3220" t="s">
        <v>55</v>
      </c>
      <c r="O3220" t="s">
        <v>43</v>
      </c>
      <c r="P3220" t="s">
        <v>44</v>
      </c>
      <c r="U3220" t="str">
        <f>CONCATENATE(Parameter[[#This Row],[Use Case 1]],";",Parameter[[#This Row],[Use Case 2]],";",Parameter[[#This Row],[Use Case 3]],";",Parameter[[#This Row],[Use Case 4]],";",Parameter[[#This Row],[Use Case 5]],";")</f>
        <v>Kostenermittlung;;;;;</v>
      </c>
      <c r="V3220" t="s">
        <v>34</v>
      </c>
      <c r="W3220">
        <v>2022</v>
      </c>
      <c r="Y3220" t="s">
        <v>4661</v>
      </c>
      <c r="Z3220" t="s">
        <v>3125</v>
      </c>
      <c r="AD3220">
        <f t="shared" si="52"/>
        <v>3219</v>
      </c>
    </row>
    <row r="3221" spans="1:30" x14ac:dyDescent="0.3">
      <c r="A3221" s="5" t="s">
        <v>29</v>
      </c>
      <c r="B3221" s="5" t="s">
        <v>4602</v>
      </c>
      <c r="C3221" s="5"/>
      <c r="D3221" s="5"/>
      <c r="E3221" s="5" t="s">
        <v>30</v>
      </c>
      <c r="F3221" s="5" t="s">
        <v>3120</v>
      </c>
      <c r="G3221" s="5" t="s">
        <v>3122</v>
      </c>
      <c r="H3221" s="5" t="s">
        <v>115</v>
      </c>
      <c r="I3221" s="5" t="s">
        <v>79</v>
      </c>
      <c r="J3221" s="5"/>
      <c r="K3221" s="5"/>
      <c r="L3221" s="5"/>
      <c r="M3221" s="5"/>
      <c r="N3221" s="5"/>
      <c r="O3221" s="5"/>
      <c r="P3221" s="5" t="s">
        <v>44</v>
      </c>
      <c r="Q3221" s="5"/>
      <c r="R3221" s="5"/>
      <c r="S3221" s="5"/>
      <c r="T3221" s="5"/>
      <c r="U3221" s="5" t="str">
        <f>CONCATENATE(Parameter[[#This Row],[Use Case 1]],";",Parameter[[#This Row],[Use Case 2]],";",Parameter[[#This Row],[Use Case 3]],";",Parameter[[#This Row],[Use Case 4]],";",Parameter[[#This Row],[Use Case 5]],";")</f>
        <v>Kostenermittlung;;;;;</v>
      </c>
      <c r="V3221" s="5" t="s">
        <v>34</v>
      </c>
      <c r="W3221" s="5">
        <v>2022</v>
      </c>
      <c r="X3221" s="5"/>
      <c r="Y3221" s="5" t="s">
        <v>4661</v>
      </c>
      <c r="Z3221" s="5"/>
      <c r="AA3221" s="5"/>
      <c r="AB3221" s="5"/>
      <c r="AC3221" s="5"/>
      <c r="AD3221" s="5">
        <f t="shared" si="52"/>
        <v>3220</v>
      </c>
    </row>
    <row r="3222" spans="1:30" x14ac:dyDescent="0.3">
      <c r="A3222" s="5" t="s">
        <v>29</v>
      </c>
      <c r="B3222" s="5" t="s">
        <v>4602</v>
      </c>
      <c r="C3222" s="5"/>
      <c r="D3222" s="5"/>
      <c r="E3222" s="5" t="s">
        <v>30</v>
      </c>
      <c r="F3222" s="5" t="s">
        <v>3120</v>
      </c>
      <c r="G3222" s="5" t="s">
        <v>3122</v>
      </c>
      <c r="H3222" s="5" t="s">
        <v>1686</v>
      </c>
      <c r="I3222" s="5" t="s">
        <v>79</v>
      </c>
      <c r="J3222" s="5"/>
      <c r="K3222" s="5"/>
      <c r="L3222" s="5"/>
      <c r="M3222" s="5"/>
      <c r="N3222" s="5"/>
      <c r="O3222" s="5"/>
      <c r="P3222" s="5" t="s">
        <v>44</v>
      </c>
      <c r="Q3222" s="5"/>
      <c r="R3222" s="5"/>
      <c r="S3222" s="5"/>
      <c r="T3222" s="5"/>
      <c r="U3222" s="5" t="str">
        <f>CONCATENATE(Parameter[[#This Row],[Use Case 1]],";",Parameter[[#This Row],[Use Case 2]],";",Parameter[[#This Row],[Use Case 3]],";",Parameter[[#This Row],[Use Case 4]],";",Parameter[[#This Row],[Use Case 5]],";")</f>
        <v>Kostenermittlung;;;;;</v>
      </c>
      <c r="V3222" s="5" t="s">
        <v>34</v>
      </c>
      <c r="W3222" s="5">
        <v>2022</v>
      </c>
      <c r="X3222" s="5"/>
      <c r="Y3222" s="5" t="s">
        <v>4661</v>
      </c>
      <c r="Z3222" s="5"/>
      <c r="AA3222" s="5"/>
      <c r="AB3222" s="5"/>
      <c r="AC3222" s="5"/>
      <c r="AD3222" s="5">
        <f t="shared" si="52"/>
        <v>3221</v>
      </c>
    </row>
    <row r="3223" spans="1:30" x14ac:dyDescent="0.3">
      <c r="A3223" t="s">
        <v>29</v>
      </c>
      <c r="B3223" t="s">
        <v>4602</v>
      </c>
      <c r="E3223" t="s">
        <v>30</v>
      </c>
      <c r="F3223" t="s">
        <v>3120</v>
      </c>
      <c r="G3223" t="s">
        <v>3122</v>
      </c>
      <c r="H3223" t="s">
        <v>3126</v>
      </c>
      <c r="I3223" t="s">
        <v>79</v>
      </c>
      <c r="P3223" t="s">
        <v>44</v>
      </c>
      <c r="U3223" t="str">
        <f>CONCATENATE(Parameter[[#This Row],[Use Case 1]],";",Parameter[[#This Row],[Use Case 2]],";",Parameter[[#This Row],[Use Case 3]],";",Parameter[[#This Row],[Use Case 4]],";",Parameter[[#This Row],[Use Case 5]],";")</f>
        <v>Kostenermittlung;;;;;</v>
      </c>
      <c r="V3223" t="s">
        <v>34</v>
      </c>
      <c r="W3223">
        <v>2022</v>
      </c>
      <c r="Y3223" t="s">
        <v>4661</v>
      </c>
      <c r="AD3223">
        <f t="shared" si="52"/>
        <v>3222</v>
      </c>
    </row>
    <row r="3224" spans="1:30" x14ac:dyDescent="0.3">
      <c r="A3224" t="s">
        <v>29</v>
      </c>
      <c r="B3224" t="s">
        <v>4602</v>
      </c>
      <c r="E3224" t="s">
        <v>30</v>
      </c>
      <c r="F3224" t="s">
        <v>3120</v>
      </c>
      <c r="G3224" t="s">
        <v>3122</v>
      </c>
      <c r="H3224" t="s">
        <v>3127</v>
      </c>
      <c r="I3224" t="s">
        <v>79</v>
      </c>
      <c r="P3224" t="s">
        <v>44</v>
      </c>
      <c r="U3224" t="str">
        <f>CONCATENATE(Parameter[[#This Row],[Use Case 1]],";",Parameter[[#This Row],[Use Case 2]],";",Parameter[[#This Row],[Use Case 3]],";",Parameter[[#This Row],[Use Case 4]],";",Parameter[[#This Row],[Use Case 5]],";")</f>
        <v>Kostenermittlung;;;;;</v>
      </c>
      <c r="V3224" t="s">
        <v>34</v>
      </c>
      <c r="W3224">
        <v>2022</v>
      </c>
      <c r="Y3224" t="s">
        <v>4661</v>
      </c>
      <c r="AD3224">
        <f t="shared" si="52"/>
        <v>3223</v>
      </c>
    </row>
    <row r="3225" spans="1:30" x14ac:dyDescent="0.3">
      <c r="A3225" t="s">
        <v>29</v>
      </c>
      <c r="B3225" t="s">
        <v>4602</v>
      </c>
      <c r="E3225" t="s">
        <v>30</v>
      </c>
      <c r="F3225" t="s">
        <v>3120</v>
      </c>
      <c r="G3225" t="s">
        <v>3122</v>
      </c>
      <c r="H3225" t="s">
        <v>3128</v>
      </c>
      <c r="I3225" t="s">
        <v>79</v>
      </c>
      <c r="P3225" t="s">
        <v>44</v>
      </c>
      <c r="U3225" t="str">
        <f>CONCATENATE(Parameter[[#This Row],[Use Case 1]],";",Parameter[[#This Row],[Use Case 2]],";",Parameter[[#This Row],[Use Case 3]],";",Parameter[[#This Row],[Use Case 4]],";",Parameter[[#This Row],[Use Case 5]],";")</f>
        <v>Kostenermittlung;;;;;</v>
      </c>
      <c r="V3225" t="s">
        <v>34</v>
      </c>
      <c r="W3225">
        <v>2022</v>
      </c>
      <c r="Y3225" t="s">
        <v>4661</v>
      </c>
      <c r="AD3225">
        <f t="shared" si="52"/>
        <v>3224</v>
      </c>
    </row>
    <row r="3226" spans="1:30" x14ac:dyDescent="0.3">
      <c r="A3226" t="s">
        <v>29</v>
      </c>
      <c r="B3226" t="s">
        <v>4602</v>
      </c>
      <c r="E3226" t="s">
        <v>30</v>
      </c>
      <c r="F3226" t="s">
        <v>3120</v>
      </c>
      <c r="G3226" t="s">
        <v>3129</v>
      </c>
      <c r="H3226"/>
      <c r="I3226" t="s">
        <v>37</v>
      </c>
      <c r="J3226" t="s">
        <v>3131</v>
      </c>
      <c r="K3226" t="s">
        <v>74</v>
      </c>
      <c r="L3226" t="s">
        <v>3130</v>
      </c>
      <c r="M3226" t="s">
        <v>41</v>
      </c>
      <c r="N3226" t="s">
        <v>55</v>
      </c>
      <c r="O3226" t="s">
        <v>43</v>
      </c>
      <c r="P3226" t="s">
        <v>44</v>
      </c>
      <c r="U3226" t="str">
        <f>CONCATENATE(Parameter[[#This Row],[Use Case 1]],";",Parameter[[#This Row],[Use Case 2]],";",Parameter[[#This Row],[Use Case 3]],";",Parameter[[#This Row],[Use Case 4]],";",Parameter[[#This Row],[Use Case 5]],";")</f>
        <v>Kostenermittlung;;;;;</v>
      </c>
      <c r="V3226" t="s">
        <v>34</v>
      </c>
      <c r="W3226">
        <v>2022</v>
      </c>
      <c r="Y3226" t="s">
        <v>4661</v>
      </c>
      <c r="Z3226" t="s">
        <v>3132</v>
      </c>
      <c r="AD3226">
        <f t="shared" si="52"/>
        <v>3225</v>
      </c>
    </row>
    <row r="3227" spans="1:30" x14ac:dyDescent="0.3">
      <c r="A3227" s="5" t="s">
        <v>29</v>
      </c>
      <c r="B3227" s="5" t="s">
        <v>4602</v>
      </c>
      <c r="C3227" s="5"/>
      <c r="D3227" s="5"/>
      <c r="E3227" s="5" t="s">
        <v>30</v>
      </c>
      <c r="F3227" s="5" t="s">
        <v>3120</v>
      </c>
      <c r="G3227" s="5" t="s">
        <v>3129</v>
      </c>
      <c r="H3227" s="5" t="s">
        <v>115</v>
      </c>
      <c r="I3227" s="5" t="s">
        <v>79</v>
      </c>
      <c r="J3227" s="5"/>
      <c r="K3227" s="5"/>
      <c r="L3227" s="5"/>
      <c r="M3227" s="5"/>
      <c r="N3227" s="5"/>
      <c r="O3227" s="5"/>
      <c r="P3227" s="5" t="s">
        <v>44</v>
      </c>
      <c r="Q3227" s="5"/>
      <c r="R3227" s="5"/>
      <c r="S3227" s="5"/>
      <c r="T3227" s="5"/>
      <c r="U3227" s="5" t="str">
        <f>CONCATENATE(Parameter[[#This Row],[Use Case 1]],";",Parameter[[#This Row],[Use Case 2]],";",Parameter[[#This Row],[Use Case 3]],";",Parameter[[#This Row],[Use Case 4]],";",Parameter[[#This Row],[Use Case 5]],";")</f>
        <v>Kostenermittlung;;;;;</v>
      </c>
      <c r="V3227" s="5" t="s">
        <v>34</v>
      </c>
      <c r="W3227" s="5">
        <v>2022</v>
      </c>
      <c r="X3227" s="5"/>
      <c r="Y3227" s="5" t="s">
        <v>4661</v>
      </c>
      <c r="Z3227" s="5"/>
      <c r="AA3227" s="5"/>
      <c r="AB3227" s="5"/>
      <c r="AC3227" s="5"/>
      <c r="AD3227" s="5">
        <f t="shared" si="52"/>
        <v>3226</v>
      </c>
    </row>
    <row r="3228" spans="1:30" x14ac:dyDescent="0.3">
      <c r="A3228" s="5" t="s">
        <v>29</v>
      </c>
      <c r="B3228" s="5" t="s">
        <v>4602</v>
      </c>
      <c r="C3228" s="5"/>
      <c r="D3228" s="5"/>
      <c r="E3228" s="5" t="s">
        <v>30</v>
      </c>
      <c r="F3228" s="5" t="s">
        <v>3120</v>
      </c>
      <c r="G3228" s="5" t="s">
        <v>3129</v>
      </c>
      <c r="H3228" s="5" t="s">
        <v>1686</v>
      </c>
      <c r="I3228" s="5" t="s">
        <v>79</v>
      </c>
      <c r="J3228" s="5"/>
      <c r="K3228" s="5"/>
      <c r="L3228" s="5"/>
      <c r="M3228" s="5"/>
      <c r="N3228" s="5"/>
      <c r="O3228" s="5"/>
      <c r="P3228" s="5" t="s">
        <v>44</v>
      </c>
      <c r="Q3228" s="5"/>
      <c r="R3228" s="5"/>
      <c r="S3228" s="5"/>
      <c r="T3228" s="5"/>
      <c r="U3228" s="5" t="str">
        <f>CONCATENATE(Parameter[[#This Row],[Use Case 1]],";",Parameter[[#This Row],[Use Case 2]],";",Parameter[[#This Row],[Use Case 3]],";",Parameter[[#This Row],[Use Case 4]],";",Parameter[[#This Row],[Use Case 5]],";")</f>
        <v>Kostenermittlung;;;;;</v>
      </c>
      <c r="V3228" s="5" t="s">
        <v>34</v>
      </c>
      <c r="W3228" s="5">
        <v>2022</v>
      </c>
      <c r="X3228" s="5"/>
      <c r="Y3228" s="5" t="s">
        <v>4661</v>
      </c>
      <c r="Z3228" s="5"/>
      <c r="AA3228" s="5"/>
      <c r="AB3228" s="5"/>
      <c r="AC3228" s="5"/>
      <c r="AD3228" s="5">
        <f t="shared" si="52"/>
        <v>3227</v>
      </c>
    </row>
    <row r="3229" spans="1:30" x14ac:dyDescent="0.3">
      <c r="A3229" t="s">
        <v>29</v>
      </c>
      <c r="B3229" t="s">
        <v>4602</v>
      </c>
      <c r="E3229" t="s">
        <v>30</v>
      </c>
      <c r="F3229" t="s">
        <v>3120</v>
      </c>
      <c r="G3229" t="s">
        <v>3129</v>
      </c>
      <c r="H3229" t="s">
        <v>3133</v>
      </c>
      <c r="I3229" t="s">
        <v>79</v>
      </c>
      <c r="P3229" t="s">
        <v>44</v>
      </c>
      <c r="U3229" t="str">
        <f>CONCATENATE(Parameter[[#This Row],[Use Case 1]],";",Parameter[[#This Row],[Use Case 2]],";",Parameter[[#This Row],[Use Case 3]],";",Parameter[[#This Row],[Use Case 4]],";",Parameter[[#This Row],[Use Case 5]],";")</f>
        <v>Kostenermittlung;;;;;</v>
      </c>
      <c r="V3229" t="s">
        <v>34</v>
      </c>
      <c r="W3229">
        <v>2022</v>
      </c>
      <c r="Y3229" t="s">
        <v>4661</v>
      </c>
      <c r="AD3229">
        <f t="shared" si="52"/>
        <v>3228</v>
      </c>
    </row>
    <row r="3230" spans="1:30" x14ac:dyDescent="0.3">
      <c r="A3230" t="s">
        <v>29</v>
      </c>
      <c r="B3230" t="s">
        <v>4602</v>
      </c>
      <c r="E3230" t="s">
        <v>30</v>
      </c>
      <c r="F3230" t="s">
        <v>3120</v>
      </c>
      <c r="G3230" t="s">
        <v>3129</v>
      </c>
      <c r="H3230" t="s">
        <v>2727</v>
      </c>
      <c r="I3230" t="s">
        <v>79</v>
      </c>
      <c r="P3230" t="s">
        <v>44</v>
      </c>
      <c r="U3230" t="str">
        <f>CONCATENATE(Parameter[[#This Row],[Use Case 1]],";",Parameter[[#This Row],[Use Case 2]],";",Parameter[[#This Row],[Use Case 3]],";",Parameter[[#This Row],[Use Case 4]],";",Parameter[[#This Row],[Use Case 5]],";")</f>
        <v>Kostenermittlung;;;;;</v>
      </c>
      <c r="V3230" t="s">
        <v>34</v>
      </c>
      <c r="W3230">
        <v>2022</v>
      </c>
      <c r="Y3230" t="s">
        <v>4661</v>
      </c>
      <c r="AD3230">
        <f t="shared" si="52"/>
        <v>3229</v>
      </c>
    </row>
    <row r="3231" spans="1:30" x14ac:dyDescent="0.3">
      <c r="A3231" t="s">
        <v>29</v>
      </c>
      <c r="B3231" t="s">
        <v>4602</v>
      </c>
      <c r="E3231" t="s">
        <v>30</v>
      </c>
      <c r="F3231" t="s">
        <v>3120</v>
      </c>
      <c r="G3231" t="s">
        <v>3129</v>
      </c>
      <c r="H3231" t="s">
        <v>2208</v>
      </c>
      <c r="I3231" t="s">
        <v>79</v>
      </c>
      <c r="P3231" t="s">
        <v>44</v>
      </c>
      <c r="U3231" t="str">
        <f>CONCATENATE(Parameter[[#This Row],[Use Case 1]],";",Parameter[[#This Row],[Use Case 2]],";",Parameter[[#This Row],[Use Case 3]],";",Parameter[[#This Row],[Use Case 4]],";",Parameter[[#This Row],[Use Case 5]],";")</f>
        <v>Kostenermittlung;;;;;</v>
      </c>
      <c r="V3231" t="s">
        <v>34</v>
      </c>
      <c r="W3231">
        <v>2022</v>
      </c>
      <c r="Y3231" t="s">
        <v>4661</v>
      </c>
      <c r="AD3231">
        <f t="shared" si="52"/>
        <v>3230</v>
      </c>
    </row>
    <row r="3232" spans="1:30" x14ac:dyDescent="0.3">
      <c r="A3232" t="s">
        <v>29</v>
      </c>
      <c r="B3232" t="s">
        <v>4602</v>
      </c>
      <c r="E3232" t="s">
        <v>30</v>
      </c>
      <c r="F3232" t="s">
        <v>3120</v>
      </c>
      <c r="G3232" t="s">
        <v>3129</v>
      </c>
      <c r="H3232" t="s">
        <v>3134</v>
      </c>
      <c r="I3232" t="s">
        <v>79</v>
      </c>
      <c r="P3232" t="s">
        <v>44</v>
      </c>
      <c r="U3232" t="str">
        <f>CONCATENATE(Parameter[[#This Row],[Use Case 1]],";",Parameter[[#This Row],[Use Case 2]],";",Parameter[[#This Row],[Use Case 3]],";",Parameter[[#This Row],[Use Case 4]],";",Parameter[[#This Row],[Use Case 5]],";")</f>
        <v>Kostenermittlung;;;;;</v>
      </c>
      <c r="V3232" t="s">
        <v>34</v>
      </c>
      <c r="W3232">
        <v>2022</v>
      </c>
      <c r="Y3232" t="s">
        <v>4661</v>
      </c>
      <c r="AD3232">
        <f t="shared" si="52"/>
        <v>3231</v>
      </c>
    </row>
    <row r="3233" spans="1:30" x14ac:dyDescent="0.3">
      <c r="A3233" t="s">
        <v>29</v>
      </c>
      <c r="B3233" t="s">
        <v>4602</v>
      </c>
      <c r="E3233" t="s">
        <v>30</v>
      </c>
      <c r="F3233" t="s">
        <v>3120</v>
      </c>
      <c r="G3233" t="s">
        <v>3129</v>
      </c>
      <c r="H3233" t="s">
        <v>3135</v>
      </c>
      <c r="I3233" t="s">
        <v>79</v>
      </c>
      <c r="P3233" t="s">
        <v>44</v>
      </c>
      <c r="U3233" t="str">
        <f>CONCATENATE(Parameter[[#This Row],[Use Case 1]],";",Parameter[[#This Row],[Use Case 2]],";",Parameter[[#This Row],[Use Case 3]],";",Parameter[[#This Row],[Use Case 4]],";",Parameter[[#This Row],[Use Case 5]],";")</f>
        <v>Kostenermittlung;;;;;</v>
      </c>
      <c r="V3233" t="s">
        <v>34</v>
      </c>
      <c r="W3233">
        <v>2022</v>
      </c>
      <c r="Y3233" t="s">
        <v>4661</v>
      </c>
      <c r="AD3233">
        <f t="shared" si="52"/>
        <v>3232</v>
      </c>
    </row>
    <row r="3234" spans="1:30" x14ac:dyDescent="0.3">
      <c r="A3234" t="s">
        <v>29</v>
      </c>
      <c r="B3234" t="s">
        <v>4602</v>
      </c>
      <c r="E3234" t="s">
        <v>30</v>
      </c>
      <c r="F3234" t="s">
        <v>3120</v>
      </c>
      <c r="G3234" t="s">
        <v>3136</v>
      </c>
      <c r="H3234"/>
      <c r="I3234" t="s">
        <v>37</v>
      </c>
      <c r="J3234" t="s">
        <v>3137</v>
      </c>
      <c r="K3234" t="s">
        <v>38</v>
      </c>
      <c r="L3234" t="s">
        <v>1280</v>
      </c>
      <c r="M3234" t="s">
        <v>41</v>
      </c>
      <c r="N3234" t="s">
        <v>55</v>
      </c>
      <c r="O3234" t="s">
        <v>43</v>
      </c>
      <c r="P3234" t="s">
        <v>44</v>
      </c>
      <c r="U3234" t="str">
        <f>CONCATENATE(Parameter[[#This Row],[Use Case 1]],";",Parameter[[#This Row],[Use Case 2]],";",Parameter[[#This Row],[Use Case 3]],";",Parameter[[#This Row],[Use Case 4]],";",Parameter[[#This Row],[Use Case 5]],";")</f>
        <v>Kostenermittlung;;;;;</v>
      </c>
      <c r="V3234" t="s">
        <v>34</v>
      </c>
      <c r="W3234">
        <v>2022</v>
      </c>
      <c r="Y3234" t="s">
        <v>4661</v>
      </c>
      <c r="Z3234" t="str">
        <f>"Asi_"&amp;MID(J3234,3,40)</f>
        <v>Asi_ManufacturerUnitWindow</v>
      </c>
      <c r="AD3234">
        <f t="shared" si="52"/>
        <v>3233</v>
      </c>
    </row>
    <row r="3235" spans="1:30" x14ac:dyDescent="0.3">
      <c r="A3235" t="s">
        <v>29</v>
      </c>
      <c r="B3235" t="s">
        <v>4604</v>
      </c>
      <c r="E3235" t="s">
        <v>30</v>
      </c>
      <c r="F3235" t="s">
        <v>3120</v>
      </c>
      <c r="G3235" t="s">
        <v>3138</v>
      </c>
      <c r="H3235"/>
      <c r="I3235" t="s">
        <v>37</v>
      </c>
      <c r="J3235" t="s">
        <v>2413</v>
      </c>
      <c r="K3235" t="s">
        <v>74</v>
      </c>
      <c r="L3235" t="s">
        <v>3139</v>
      </c>
      <c r="M3235" t="s">
        <v>41</v>
      </c>
      <c r="N3235" t="s">
        <v>1496</v>
      </c>
      <c r="O3235" t="s">
        <v>43</v>
      </c>
      <c r="P3235" t="s">
        <v>4477</v>
      </c>
      <c r="U3235" t="str">
        <f>CONCATENATE(Parameter[[#This Row],[Use Case 1]],";",Parameter[[#This Row],[Use Case 2]],";",Parameter[[#This Row],[Use Case 3]],";",Parameter[[#This Row],[Use Case 4]],";",Parameter[[#This Row],[Use Case 5]],";")</f>
        <v>Planung Baustoffe;;;;;</v>
      </c>
      <c r="V3235" t="s">
        <v>34</v>
      </c>
      <c r="W3235">
        <v>2022</v>
      </c>
      <c r="Y3235" t="s">
        <v>4661</v>
      </c>
      <c r="Z3235" t="s">
        <v>3140</v>
      </c>
      <c r="AD3235">
        <f t="shared" si="52"/>
        <v>3234</v>
      </c>
    </row>
    <row r="3236" spans="1:30" x14ac:dyDescent="0.3">
      <c r="A3236" t="s">
        <v>29</v>
      </c>
      <c r="B3236" t="s">
        <v>4604</v>
      </c>
      <c r="E3236" t="s">
        <v>30</v>
      </c>
      <c r="F3236" t="s">
        <v>3120</v>
      </c>
      <c r="G3236" t="s">
        <v>3138</v>
      </c>
      <c r="H3236" t="s">
        <v>115</v>
      </c>
      <c r="I3236" t="s">
        <v>79</v>
      </c>
      <c r="P3236" t="s">
        <v>4477</v>
      </c>
      <c r="U3236" t="str">
        <f>CONCATENATE(Parameter[[#This Row],[Use Case 1]],";",Parameter[[#This Row],[Use Case 2]],";",Parameter[[#This Row],[Use Case 3]],";",Parameter[[#This Row],[Use Case 4]],";",Parameter[[#This Row],[Use Case 5]],";")</f>
        <v>Planung Baustoffe;;;;;</v>
      </c>
      <c r="V3236" t="s">
        <v>34</v>
      </c>
      <c r="W3236">
        <v>2022</v>
      </c>
      <c r="Y3236" t="s">
        <v>4661</v>
      </c>
      <c r="AD3236">
        <f t="shared" si="52"/>
        <v>3235</v>
      </c>
    </row>
    <row r="3237" spans="1:30" x14ac:dyDescent="0.3">
      <c r="A3237" t="s">
        <v>29</v>
      </c>
      <c r="B3237" t="s">
        <v>4604</v>
      </c>
      <c r="E3237" t="s">
        <v>30</v>
      </c>
      <c r="F3237" t="s">
        <v>3120</v>
      </c>
      <c r="G3237" t="s">
        <v>3138</v>
      </c>
      <c r="H3237" t="s">
        <v>1686</v>
      </c>
      <c r="I3237" t="s">
        <v>79</v>
      </c>
      <c r="P3237" t="s">
        <v>4477</v>
      </c>
      <c r="U3237" t="str">
        <f>CONCATENATE(Parameter[[#This Row],[Use Case 1]],";",Parameter[[#This Row],[Use Case 2]],";",Parameter[[#This Row],[Use Case 3]],";",Parameter[[#This Row],[Use Case 4]],";",Parameter[[#This Row],[Use Case 5]],";")</f>
        <v>Planung Baustoffe;;;;;</v>
      </c>
      <c r="V3237" t="s">
        <v>34</v>
      </c>
      <c r="W3237">
        <v>2022</v>
      </c>
      <c r="Y3237" t="s">
        <v>4661</v>
      </c>
      <c r="AD3237">
        <f t="shared" si="52"/>
        <v>3236</v>
      </c>
    </row>
    <row r="3238" spans="1:30" x14ac:dyDescent="0.3">
      <c r="A3238" t="s">
        <v>29</v>
      </c>
      <c r="B3238" t="s">
        <v>4604</v>
      </c>
      <c r="E3238" t="s">
        <v>30</v>
      </c>
      <c r="F3238" t="s">
        <v>3120</v>
      </c>
      <c r="G3238" t="s">
        <v>3138</v>
      </c>
      <c r="H3238" t="s">
        <v>3141</v>
      </c>
      <c r="I3238" t="s">
        <v>79</v>
      </c>
      <c r="P3238" t="s">
        <v>4477</v>
      </c>
      <c r="U3238" t="str">
        <f>CONCATENATE(Parameter[[#This Row],[Use Case 1]],";",Parameter[[#This Row],[Use Case 2]],";",Parameter[[#This Row],[Use Case 3]],";",Parameter[[#This Row],[Use Case 4]],";",Parameter[[#This Row],[Use Case 5]],";")</f>
        <v>Planung Baustoffe;;;;;</v>
      </c>
      <c r="V3238" t="s">
        <v>34</v>
      </c>
      <c r="W3238">
        <v>2022</v>
      </c>
      <c r="Y3238" t="s">
        <v>4661</v>
      </c>
      <c r="AD3238">
        <f t="shared" si="52"/>
        <v>3237</v>
      </c>
    </row>
    <row r="3239" spans="1:30" x14ac:dyDescent="0.3">
      <c r="A3239" t="s">
        <v>29</v>
      </c>
      <c r="B3239" t="s">
        <v>4604</v>
      </c>
      <c r="E3239" t="s">
        <v>30</v>
      </c>
      <c r="F3239" t="s">
        <v>3120</v>
      </c>
      <c r="G3239" t="s">
        <v>3138</v>
      </c>
      <c r="H3239" t="s">
        <v>3142</v>
      </c>
      <c r="I3239" t="s">
        <v>79</v>
      </c>
      <c r="P3239" t="s">
        <v>4477</v>
      </c>
      <c r="U3239" t="str">
        <f>CONCATENATE(Parameter[[#This Row],[Use Case 1]],";",Parameter[[#This Row],[Use Case 2]],";",Parameter[[#This Row],[Use Case 3]],";",Parameter[[#This Row],[Use Case 4]],";",Parameter[[#This Row],[Use Case 5]],";")</f>
        <v>Planung Baustoffe;;;;;</v>
      </c>
      <c r="V3239" t="s">
        <v>34</v>
      </c>
      <c r="W3239">
        <v>2022</v>
      </c>
      <c r="Y3239" t="s">
        <v>4661</v>
      </c>
      <c r="AD3239">
        <f t="shared" si="52"/>
        <v>3238</v>
      </c>
    </row>
    <row r="3240" spans="1:30" x14ac:dyDescent="0.3">
      <c r="A3240" t="s">
        <v>29</v>
      </c>
      <c r="B3240" t="s">
        <v>4604</v>
      </c>
      <c r="E3240" t="s">
        <v>30</v>
      </c>
      <c r="F3240" t="s">
        <v>3120</v>
      </c>
      <c r="G3240" t="s">
        <v>3138</v>
      </c>
      <c r="H3240" t="s">
        <v>3143</v>
      </c>
      <c r="I3240" t="s">
        <v>79</v>
      </c>
      <c r="P3240" t="s">
        <v>4477</v>
      </c>
      <c r="U3240" t="str">
        <f>CONCATENATE(Parameter[[#This Row],[Use Case 1]],";",Parameter[[#This Row],[Use Case 2]],";",Parameter[[#This Row],[Use Case 3]],";",Parameter[[#This Row],[Use Case 4]],";",Parameter[[#This Row],[Use Case 5]],";")</f>
        <v>Planung Baustoffe;;;;;</v>
      </c>
      <c r="V3240" t="s">
        <v>34</v>
      </c>
      <c r="W3240">
        <v>2022</v>
      </c>
      <c r="Y3240" t="s">
        <v>4661</v>
      </c>
      <c r="AD3240">
        <f t="shared" si="52"/>
        <v>3239</v>
      </c>
    </row>
    <row r="3241" spans="1:30" x14ac:dyDescent="0.3">
      <c r="A3241" t="s">
        <v>29</v>
      </c>
      <c r="B3241" t="s">
        <v>4604</v>
      </c>
      <c r="E3241" t="s">
        <v>30</v>
      </c>
      <c r="F3241" t="s">
        <v>3120</v>
      </c>
      <c r="G3241" t="s">
        <v>3138</v>
      </c>
      <c r="H3241" t="s">
        <v>3144</v>
      </c>
      <c r="I3241" t="s">
        <v>79</v>
      </c>
      <c r="P3241" t="s">
        <v>4477</v>
      </c>
      <c r="U3241" t="str">
        <f>CONCATENATE(Parameter[[#This Row],[Use Case 1]],";",Parameter[[#This Row],[Use Case 2]],";",Parameter[[#This Row],[Use Case 3]],";",Parameter[[#This Row],[Use Case 4]],";",Parameter[[#This Row],[Use Case 5]],";")</f>
        <v>Planung Baustoffe;;;;;</v>
      </c>
      <c r="V3241" t="s">
        <v>34</v>
      </c>
      <c r="W3241">
        <v>2022</v>
      </c>
      <c r="Y3241" t="s">
        <v>4661</v>
      </c>
      <c r="AD3241">
        <f t="shared" si="52"/>
        <v>3240</v>
      </c>
    </row>
    <row r="3242" spans="1:30" x14ac:dyDescent="0.3">
      <c r="A3242" t="s">
        <v>29</v>
      </c>
      <c r="B3242" t="s">
        <v>4604</v>
      </c>
      <c r="E3242" t="s">
        <v>30</v>
      </c>
      <c r="F3242" t="s">
        <v>3120</v>
      </c>
      <c r="G3242" t="s">
        <v>3138</v>
      </c>
      <c r="H3242" t="s">
        <v>3145</v>
      </c>
      <c r="I3242" t="s">
        <v>79</v>
      </c>
      <c r="P3242" t="s">
        <v>4477</v>
      </c>
      <c r="U3242" t="str">
        <f>CONCATENATE(Parameter[[#This Row],[Use Case 1]],";",Parameter[[#This Row],[Use Case 2]],";",Parameter[[#This Row],[Use Case 3]],";",Parameter[[#This Row],[Use Case 4]],";",Parameter[[#This Row],[Use Case 5]],";")</f>
        <v>Planung Baustoffe;;;;;</v>
      </c>
      <c r="V3242" t="s">
        <v>34</v>
      </c>
      <c r="W3242">
        <v>2022</v>
      </c>
      <c r="Y3242" t="s">
        <v>4661</v>
      </c>
      <c r="AD3242">
        <f t="shared" si="52"/>
        <v>3241</v>
      </c>
    </row>
    <row r="3243" spans="1:30" x14ac:dyDescent="0.3">
      <c r="A3243" t="s">
        <v>29</v>
      </c>
      <c r="B3243" t="s">
        <v>4604</v>
      </c>
      <c r="E3243" t="s">
        <v>30</v>
      </c>
      <c r="F3243" t="s">
        <v>3120</v>
      </c>
      <c r="G3243" t="s">
        <v>3138</v>
      </c>
      <c r="H3243" t="s">
        <v>3146</v>
      </c>
      <c r="I3243" t="s">
        <v>79</v>
      </c>
      <c r="P3243" t="s">
        <v>4477</v>
      </c>
      <c r="U3243" t="str">
        <f>CONCATENATE(Parameter[[#This Row],[Use Case 1]],";",Parameter[[#This Row],[Use Case 2]],";",Parameter[[#This Row],[Use Case 3]],";",Parameter[[#This Row],[Use Case 4]],";",Parameter[[#This Row],[Use Case 5]],";")</f>
        <v>Planung Baustoffe;;;;;</v>
      </c>
      <c r="V3243" t="s">
        <v>34</v>
      </c>
      <c r="W3243">
        <v>2022</v>
      </c>
      <c r="Y3243" t="s">
        <v>4661</v>
      </c>
      <c r="AD3243">
        <f t="shared" si="52"/>
        <v>3242</v>
      </c>
    </row>
    <row r="3244" spans="1:30" x14ac:dyDescent="0.3">
      <c r="A3244" t="s">
        <v>29</v>
      </c>
      <c r="B3244" t="s">
        <v>4604</v>
      </c>
      <c r="E3244" t="s">
        <v>30</v>
      </c>
      <c r="F3244" t="s">
        <v>3120</v>
      </c>
      <c r="G3244" t="s">
        <v>3147</v>
      </c>
      <c r="H3244"/>
      <c r="I3244" t="s">
        <v>37</v>
      </c>
      <c r="J3244" t="s">
        <v>3148</v>
      </c>
      <c r="K3244" t="s">
        <v>74</v>
      </c>
      <c r="L3244" t="s">
        <v>4526</v>
      </c>
      <c r="M3244" t="s">
        <v>41</v>
      </c>
      <c r="N3244" t="s">
        <v>70</v>
      </c>
      <c r="O3244" t="s">
        <v>43</v>
      </c>
      <c r="P3244" t="s">
        <v>4477</v>
      </c>
      <c r="U3244" t="str">
        <f>CONCATENATE(Parameter[[#This Row],[Use Case 1]],";",Parameter[[#This Row],[Use Case 2]],";",Parameter[[#This Row],[Use Case 3]],";",Parameter[[#This Row],[Use Case 4]],";",Parameter[[#This Row],[Use Case 5]],";")</f>
        <v>Planung Baustoffe;;;;;</v>
      </c>
      <c r="V3244" t="s">
        <v>34</v>
      </c>
      <c r="W3244">
        <v>2022</v>
      </c>
      <c r="Y3244" t="s">
        <v>4661</v>
      </c>
      <c r="Z3244" t="s">
        <v>3149</v>
      </c>
      <c r="AD3244">
        <f t="shared" si="52"/>
        <v>3243</v>
      </c>
    </row>
    <row r="3245" spans="1:30" x14ac:dyDescent="0.3">
      <c r="A3245" t="s">
        <v>29</v>
      </c>
      <c r="B3245" t="s">
        <v>4604</v>
      </c>
      <c r="E3245" t="s">
        <v>30</v>
      </c>
      <c r="F3245" t="s">
        <v>3120</v>
      </c>
      <c r="G3245" t="s">
        <v>3147</v>
      </c>
      <c r="H3245" t="s">
        <v>115</v>
      </c>
      <c r="I3245" t="s">
        <v>79</v>
      </c>
      <c r="P3245" t="s">
        <v>4477</v>
      </c>
      <c r="U3245" t="str">
        <f>CONCATENATE(Parameter[[#This Row],[Use Case 1]],";",Parameter[[#This Row],[Use Case 2]],";",Parameter[[#This Row],[Use Case 3]],";",Parameter[[#This Row],[Use Case 4]],";",Parameter[[#This Row],[Use Case 5]],";")</f>
        <v>Planung Baustoffe;;;;;</v>
      </c>
      <c r="V3245" t="s">
        <v>34</v>
      </c>
      <c r="W3245">
        <v>2022</v>
      </c>
      <c r="Y3245" t="s">
        <v>4661</v>
      </c>
      <c r="AD3245">
        <f t="shared" si="52"/>
        <v>3244</v>
      </c>
    </row>
    <row r="3246" spans="1:30" x14ac:dyDescent="0.3">
      <c r="A3246" t="s">
        <v>29</v>
      </c>
      <c r="B3246" t="s">
        <v>4604</v>
      </c>
      <c r="E3246" t="s">
        <v>30</v>
      </c>
      <c r="F3246" t="s">
        <v>3120</v>
      </c>
      <c r="G3246" t="s">
        <v>3147</v>
      </c>
      <c r="H3246" t="s">
        <v>1686</v>
      </c>
      <c r="I3246" t="s">
        <v>79</v>
      </c>
      <c r="P3246" t="s">
        <v>4477</v>
      </c>
      <c r="U3246" t="str">
        <f>CONCATENATE(Parameter[[#This Row],[Use Case 1]],";",Parameter[[#This Row],[Use Case 2]],";",Parameter[[#This Row],[Use Case 3]],";",Parameter[[#This Row],[Use Case 4]],";",Parameter[[#This Row],[Use Case 5]],";")</f>
        <v>Planung Baustoffe;;;;;</v>
      </c>
      <c r="V3246" t="s">
        <v>34</v>
      </c>
      <c r="W3246">
        <v>2022</v>
      </c>
      <c r="Y3246" t="s">
        <v>4661</v>
      </c>
      <c r="AD3246">
        <f t="shared" si="52"/>
        <v>3245</v>
      </c>
    </row>
    <row r="3247" spans="1:30" x14ac:dyDescent="0.3">
      <c r="A3247" t="s">
        <v>29</v>
      </c>
      <c r="B3247" t="s">
        <v>4604</v>
      </c>
      <c r="E3247" t="s">
        <v>30</v>
      </c>
      <c r="F3247" t="s">
        <v>3120</v>
      </c>
      <c r="G3247" t="s">
        <v>3147</v>
      </c>
      <c r="H3247" t="s">
        <v>3150</v>
      </c>
      <c r="I3247" t="s">
        <v>79</v>
      </c>
      <c r="P3247" t="s">
        <v>4477</v>
      </c>
      <c r="U3247" t="str">
        <f>CONCATENATE(Parameter[[#This Row],[Use Case 1]],";",Parameter[[#This Row],[Use Case 2]],";",Parameter[[#This Row],[Use Case 3]],";",Parameter[[#This Row],[Use Case 4]],";",Parameter[[#This Row],[Use Case 5]],";")</f>
        <v>Planung Baustoffe;;;;;</v>
      </c>
      <c r="V3247" t="s">
        <v>34</v>
      </c>
      <c r="W3247">
        <v>2022</v>
      </c>
      <c r="Y3247" t="s">
        <v>4661</v>
      </c>
      <c r="AD3247">
        <f t="shared" si="52"/>
        <v>3246</v>
      </c>
    </row>
    <row r="3248" spans="1:30" x14ac:dyDescent="0.3">
      <c r="A3248" t="s">
        <v>29</v>
      </c>
      <c r="B3248" t="s">
        <v>4604</v>
      </c>
      <c r="E3248" t="s">
        <v>30</v>
      </c>
      <c r="F3248" t="s">
        <v>3120</v>
      </c>
      <c r="G3248" t="s">
        <v>3147</v>
      </c>
      <c r="H3248" t="s">
        <v>3151</v>
      </c>
      <c r="I3248" t="s">
        <v>79</v>
      </c>
      <c r="P3248" t="s">
        <v>4477</v>
      </c>
      <c r="U3248" t="str">
        <f>CONCATENATE(Parameter[[#This Row],[Use Case 1]],";",Parameter[[#This Row],[Use Case 2]],";",Parameter[[#This Row],[Use Case 3]],";",Parameter[[#This Row],[Use Case 4]],";",Parameter[[#This Row],[Use Case 5]],";")</f>
        <v>Planung Baustoffe;;;;;</v>
      </c>
      <c r="V3248" t="s">
        <v>34</v>
      </c>
      <c r="W3248">
        <v>2022</v>
      </c>
      <c r="Y3248" t="s">
        <v>4661</v>
      </c>
      <c r="AD3248">
        <f t="shared" si="52"/>
        <v>3247</v>
      </c>
    </row>
    <row r="3249" spans="1:30" x14ac:dyDescent="0.3">
      <c r="A3249" t="s">
        <v>29</v>
      </c>
      <c r="B3249" t="s">
        <v>4604</v>
      </c>
      <c r="E3249" t="s">
        <v>30</v>
      </c>
      <c r="F3249" t="s">
        <v>3120</v>
      </c>
      <c r="G3249" t="s">
        <v>3147</v>
      </c>
      <c r="H3249" t="s">
        <v>3152</v>
      </c>
      <c r="I3249" t="s">
        <v>79</v>
      </c>
      <c r="P3249" t="s">
        <v>4477</v>
      </c>
      <c r="U3249" t="str">
        <f>CONCATENATE(Parameter[[#This Row],[Use Case 1]],";",Parameter[[#This Row],[Use Case 2]],";",Parameter[[#This Row],[Use Case 3]],";",Parameter[[#This Row],[Use Case 4]],";",Parameter[[#This Row],[Use Case 5]],";")</f>
        <v>Planung Baustoffe;;;;;</v>
      </c>
      <c r="V3249" t="s">
        <v>34</v>
      </c>
      <c r="W3249">
        <v>2022</v>
      </c>
      <c r="Y3249" t="s">
        <v>4661</v>
      </c>
      <c r="AD3249">
        <f t="shared" si="52"/>
        <v>3248</v>
      </c>
    </row>
    <row r="3250" spans="1:30" x14ac:dyDescent="0.3">
      <c r="A3250" t="s">
        <v>29</v>
      </c>
      <c r="B3250" t="s">
        <v>4604</v>
      </c>
      <c r="E3250" t="s">
        <v>30</v>
      </c>
      <c r="F3250" t="s">
        <v>3120</v>
      </c>
      <c r="G3250" t="s">
        <v>3147</v>
      </c>
      <c r="H3250" t="s">
        <v>3153</v>
      </c>
      <c r="I3250" t="s">
        <v>79</v>
      </c>
      <c r="P3250" t="s">
        <v>4477</v>
      </c>
      <c r="U3250" t="str">
        <f>CONCATENATE(Parameter[[#This Row],[Use Case 1]],";",Parameter[[#This Row],[Use Case 2]],";",Parameter[[#This Row],[Use Case 3]],";",Parameter[[#This Row],[Use Case 4]],";",Parameter[[#This Row],[Use Case 5]],";")</f>
        <v>Planung Baustoffe;;;;;</v>
      </c>
      <c r="V3250" t="s">
        <v>34</v>
      </c>
      <c r="W3250">
        <v>2022</v>
      </c>
      <c r="Y3250" t="s">
        <v>4661</v>
      </c>
      <c r="AD3250">
        <f t="shared" si="52"/>
        <v>3249</v>
      </c>
    </row>
    <row r="3251" spans="1:30" x14ac:dyDescent="0.3">
      <c r="A3251" t="s">
        <v>29</v>
      </c>
      <c r="B3251" t="s">
        <v>4604</v>
      </c>
      <c r="E3251" t="s">
        <v>30</v>
      </c>
      <c r="F3251" t="s">
        <v>3120</v>
      </c>
      <c r="G3251" t="s">
        <v>3147</v>
      </c>
      <c r="H3251" t="s">
        <v>3154</v>
      </c>
      <c r="I3251" t="s">
        <v>79</v>
      </c>
      <c r="P3251" t="s">
        <v>4477</v>
      </c>
      <c r="U3251" t="str">
        <f>CONCATENATE(Parameter[[#This Row],[Use Case 1]],";",Parameter[[#This Row],[Use Case 2]],";",Parameter[[#This Row],[Use Case 3]],";",Parameter[[#This Row],[Use Case 4]],";",Parameter[[#This Row],[Use Case 5]],";")</f>
        <v>Planung Baustoffe;;;;;</v>
      </c>
      <c r="V3251" t="s">
        <v>34</v>
      </c>
      <c r="W3251">
        <v>2022</v>
      </c>
      <c r="Y3251" t="s">
        <v>4661</v>
      </c>
      <c r="AD3251">
        <f t="shared" si="52"/>
        <v>3250</v>
      </c>
    </row>
    <row r="3252" spans="1:30" x14ac:dyDescent="0.3">
      <c r="A3252" t="s">
        <v>29</v>
      </c>
      <c r="B3252" t="s">
        <v>4604</v>
      </c>
      <c r="E3252" t="s">
        <v>30</v>
      </c>
      <c r="F3252" t="s">
        <v>3120</v>
      </c>
      <c r="G3252" t="s">
        <v>3147</v>
      </c>
      <c r="H3252" t="s">
        <v>3155</v>
      </c>
      <c r="I3252" t="s">
        <v>79</v>
      </c>
      <c r="P3252" t="s">
        <v>4477</v>
      </c>
      <c r="U3252" t="str">
        <f>CONCATENATE(Parameter[[#This Row],[Use Case 1]],";",Parameter[[#This Row],[Use Case 2]],";",Parameter[[#This Row],[Use Case 3]],";",Parameter[[#This Row],[Use Case 4]],";",Parameter[[#This Row],[Use Case 5]],";")</f>
        <v>Planung Baustoffe;;;;;</v>
      </c>
      <c r="V3252" t="s">
        <v>34</v>
      </c>
      <c r="W3252">
        <v>2022</v>
      </c>
      <c r="Y3252" t="s">
        <v>4661</v>
      </c>
      <c r="AD3252">
        <f t="shared" si="52"/>
        <v>3251</v>
      </c>
    </row>
    <row r="3253" spans="1:30" x14ac:dyDescent="0.3">
      <c r="A3253" t="s">
        <v>29</v>
      </c>
      <c r="B3253" t="s">
        <v>4604</v>
      </c>
      <c r="E3253" t="s">
        <v>30</v>
      </c>
      <c r="F3253" t="s">
        <v>3120</v>
      </c>
      <c r="G3253" t="s">
        <v>3147</v>
      </c>
      <c r="H3253" t="s">
        <v>3156</v>
      </c>
      <c r="I3253" t="s">
        <v>79</v>
      </c>
      <c r="P3253" t="s">
        <v>4477</v>
      </c>
      <c r="U3253" t="str">
        <f>CONCATENATE(Parameter[[#This Row],[Use Case 1]],";",Parameter[[#This Row],[Use Case 2]],";",Parameter[[#This Row],[Use Case 3]],";",Parameter[[#This Row],[Use Case 4]],";",Parameter[[#This Row],[Use Case 5]],";")</f>
        <v>Planung Baustoffe;;;;;</v>
      </c>
      <c r="V3253" t="s">
        <v>34</v>
      </c>
      <c r="W3253">
        <v>2022</v>
      </c>
      <c r="Y3253" t="s">
        <v>4661</v>
      </c>
      <c r="AD3253">
        <f t="shared" si="52"/>
        <v>3252</v>
      </c>
    </row>
    <row r="3254" spans="1:30" x14ac:dyDescent="0.3">
      <c r="A3254" t="s">
        <v>29</v>
      </c>
      <c r="B3254" t="s">
        <v>4604</v>
      </c>
      <c r="E3254" t="s">
        <v>30</v>
      </c>
      <c r="F3254" t="s">
        <v>3120</v>
      </c>
      <c r="G3254" t="s">
        <v>3147</v>
      </c>
      <c r="H3254" t="s">
        <v>3157</v>
      </c>
      <c r="I3254" t="s">
        <v>79</v>
      </c>
      <c r="P3254" t="s">
        <v>4477</v>
      </c>
      <c r="U3254" t="str">
        <f>CONCATENATE(Parameter[[#This Row],[Use Case 1]],";",Parameter[[#This Row],[Use Case 2]],";",Parameter[[#This Row],[Use Case 3]],";",Parameter[[#This Row],[Use Case 4]],";",Parameter[[#This Row],[Use Case 5]],";")</f>
        <v>Planung Baustoffe;;;;;</v>
      </c>
      <c r="V3254" t="s">
        <v>34</v>
      </c>
      <c r="W3254">
        <v>2022</v>
      </c>
      <c r="Y3254" t="s">
        <v>4661</v>
      </c>
      <c r="AD3254">
        <f t="shared" si="52"/>
        <v>3253</v>
      </c>
    </row>
    <row r="3255" spans="1:30" x14ac:dyDescent="0.3">
      <c r="A3255" t="s">
        <v>29</v>
      </c>
      <c r="B3255" t="s">
        <v>4604</v>
      </c>
      <c r="E3255" t="s">
        <v>30</v>
      </c>
      <c r="F3255" t="s">
        <v>3120</v>
      </c>
      <c r="G3255" t="s">
        <v>3147</v>
      </c>
      <c r="H3255" t="s">
        <v>3158</v>
      </c>
      <c r="I3255" t="s">
        <v>79</v>
      </c>
      <c r="P3255" t="s">
        <v>4477</v>
      </c>
      <c r="U3255" t="str">
        <f>CONCATENATE(Parameter[[#This Row],[Use Case 1]],";",Parameter[[#This Row],[Use Case 2]],";",Parameter[[#This Row],[Use Case 3]],";",Parameter[[#This Row],[Use Case 4]],";",Parameter[[#This Row],[Use Case 5]],";")</f>
        <v>Planung Baustoffe;;;;;</v>
      </c>
      <c r="V3255" t="s">
        <v>34</v>
      </c>
      <c r="W3255">
        <v>2022</v>
      </c>
      <c r="Y3255" t="s">
        <v>4661</v>
      </c>
      <c r="AD3255">
        <f t="shared" si="52"/>
        <v>3254</v>
      </c>
    </row>
    <row r="3256" spans="1:30" x14ac:dyDescent="0.3">
      <c r="A3256" t="s">
        <v>29</v>
      </c>
      <c r="B3256" t="s">
        <v>4604</v>
      </c>
      <c r="E3256" t="s">
        <v>30</v>
      </c>
      <c r="F3256" t="s">
        <v>3120</v>
      </c>
      <c r="G3256" t="s">
        <v>3147</v>
      </c>
      <c r="H3256" t="s">
        <v>3159</v>
      </c>
      <c r="I3256" t="s">
        <v>79</v>
      </c>
      <c r="P3256" t="s">
        <v>4477</v>
      </c>
      <c r="U3256" t="str">
        <f>CONCATENATE(Parameter[[#This Row],[Use Case 1]],";",Parameter[[#This Row],[Use Case 2]],";",Parameter[[#This Row],[Use Case 3]],";",Parameter[[#This Row],[Use Case 4]],";",Parameter[[#This Row],[Use Case 5]],";")</f>
        <v>Planung Baustoffe;;;;;</v>
      </c>
      <c r="V3256" t="s">
        <v>34</v>
      </c>
      <c r="W3256">
        <v>2022</v>
      </c>
      <c r="Y3256" t="s">
        <v>4661</v>
      </c>
      <c r="AD3256">
        <f t="shared" si="52"/>
        <v>3255</v>
      </c>
    </row>
    <row r="3257" spans="1:30" x14ac:dyDescent="0.3">
      <c r="A3257" t="s">
        <v>29</v>
      </c>
      <c r="B3257" t="s">
        <v>4604</v>
      </c>
      <c r="E3257" t="s">
        <v>30</v>
      </c>
      <c r="F3257" t="s">
        <v>3120</v>
      </c>
      <c r="G3257" t="s">
        <v>3147</v>
      </c>
      <c r="H3257" t="s">
        <v>3160</v>
      </c>
      <c r="I3257" t="s">
        <v>79</v>
      </c>
      <c r="P3257" t="s">
        <v>4477</v>
      </c>
      <c r="U3257" t="str">
        <f>CONCATENATE(Parameter[[#This Row],[Use Case 1]],";",Parameter[[#This Row],[Use Case 2]],";",Parameter[[#This Row],[Use Case 3]],";",Parameter[[#This Row],[Use Case 4]],";",Parameter[[#This Row],[Use Case 5]],";")</f>
        <v>Planung Baustoffe;;;;;</v>
      </c>
      <c r="V3257" t="s">
        <v>34</v>
      </c>
      <c r="W3257">
        <v>2022</v>
      </c>
      <c r="Y3257" t="s">
        <v>4661</v>
      </c>
      <c r="AD3257">
        <f t="shared" si="52"/>
        <v>3256</v>
      </c>
    </row>
    <row r="3258" spans="1:30" x14ac:dyDescent="0.3">
      <c r="A3258" t="s">
        <v>29</v>
      </c>
      <c r="B3258" t="s">
        <v>4604</v>
      </c>
      <c r="E3258" t="s">
        <v>30</v>
      </c>
      <c r="F3258" t="s">
        <v>3120</v>
      </c>
      <c r="G3258" t="s">
        <v>3147</v>
      </c>
      <c r="H3258" t="s">
        <v>3161</v>
      </c>
      <c r="I3258" t="s">
        <v>79</v>
      </c>
      <c r="P3258" t="s">
        <v>4477</v>
      </c>
      <c r="U3258" t="str">
        <f>CONCATENATE(Parameter[[#This Row],[Use Case 1]],";",Parameter[[#This Row],[Use Case 2]],";",Parameter[[#This Row],[Use Case 3]],";",Parameter[[#This Row],[Use Case 4]],";",Parameter[[#This Row],[Use Case 5]],";")</f>
        <v>Planung Baustoffe;;;;;</v>
      </c>
      <c r="V3258" t="s">
        <v>34</v>
      </c>
      <c r="W3258">
        <v>2022</v>
      </c>
      <c r="Y3258" t="s">
        <v>4661</v>
      </c>
      <c r="AD3258">
        <f t="shared" si="52"/>
        <v>3257</v>
      </c>
    </row>
    <row r="3259" spans="1:30" x14ac:dyDescent="0.3">
      <c r="A3259" t="s">
        <v>29</v>
      </c>
      <c r="B3259" t="s">
        <v>4604</v>
      </c>
      <c r="E3259" t="s">
        <v>30</v>
      </c>
      <c r="F3259" t="s">
        <v>3120</v>
      </c>
      <c r="G3259" t="s">
        <v>3147</v>
      </c>
      <c r="H3259" t="s">
        <v>3162</v>
      </c>
      <c r="I3259" t="s">
        <v>79</v>
      </c>
      <c r="P3259" t="s">
        <v>4477</v>
      </c>
      <c r="U3259" t="str">
        <f>CONCATENATE(Parameter[[#This Row],[Use Case 1]],";",Parameter[[#This Row],[Use Case 2]],";",Parameter[[#This Row],[Use Case 3]],";",Parameter[[#This Row],[Use Case 4]],";",Parameter[[#This Row],[Use Case 5]],";")</f>
        <v>Planung Baustoffe;;;;;</v>
      </c>
      <c r="V3259" t="s">
        <v>34</v>
      </c>
      <c r="W3259">
        <v>2022</v>
      </c>
      <c r="Y3259" t="s">
        <v>4661</v>
      </c>
      <c r="AD3259">
        <f t="shared" si="52"/>
        <v>3258</v>
      </c>
    </row>
    <row r="3260" spans="1:30" x14ac:dyDescent="0.3">
      <c r="A3260" t="s">
        <v>29</v>
      </c>
      <c r="B3260" t="s">
        <v>4604</v>
      </c>
      <c r="E3260" t="s">
        <v>30</v>
      </c>
      <c r="F3260" t="s">
        <v>3120</v>
      </c>
      <c r="G3260" t="s">
        <v>3147</v>
      </c>
      <c r="H3260" t="s">
        <v>3163</v>
      </c>
      <c r="I3260" t="s">
        <v>79</v>
      </c>
      <c r="P3260" t="s">
        <v>4477</v>
      </c>
      <c r="U3260" t="str">
        <f>CONCATENATE(Parameter[[#This Row],[Use Case 1]],";",Parameter[[#This Row],[Use Case 2]],";",Parameter[[#This Row],[Use Case 3]],";",Parameter[[#This Row],[Use Case 4]],";",Parameter[[#This Row],[Use Case 5]],";")</f>
        <v>Planung Baustoffe;;;;;</v>
      </c>
      <c r="V3260" t="s">
        <v>34</v>
      </c>
      <c r="W3260">
        <v>2022</v>
      </c>
      <c r="Y3260" t="s">
        <v>4661</v>
      </c>
      <c r="AD3260">
        <f t="shared" si="52"/>
        <v>3259</v>
      </c>
    </row>
    <row r="3261" spans="1:30" x14ac:dyDescent="0.3">
      <c r="A3261" t="s">
        <v>29</v>
      </c>
      <c r="B3261" t="s">
        <v>4604</v>
      </c>
      <c r="E3261" t="s">
        <v>30</v>
      </c>
      <c r="F3261" t="s">
        <v>3120</v>
      </c>
      <c r="G3261" t="s">
        <v>3147</v>
      </c>
      <c r="H3261" t="s">
        <v>3164</v>
      </c>
      <c r="I3261" t="s">
        <v>79</v>
      </c>
      <c r="P3261" t="s">
        <v>4477</v>
      </c>
      <c r="U3261" t="str">
        <f>CONCATENATE(Parameter[[#This Row],[Use Case 1]],";",Parameter[[#This Row],[Use Case 2]],";",Parameter[[#This Row],[Use Case 3]],";",Parameter[[#This Row],[Use Case 4]],";",Parameter[[#This Row],[Use Case 5]],";")</f>
        <v>Planung Baustoffe;;;;;</v>
      </c>
      <c r="V3261" t="s">
        <v>34</v>
      </c>
      <c r="W3261">
        <v>2022</v>
      </c>
      <c r="Y3261" t="s">
        <v>4661</v>
      </c>
      <c r="AD3261">
        <f t="shared" si="52"/>
        <v>3260</v>
      </c>
    </row>
    <row r="3262" spans="1:30" x14ac:dyDescent="0.3">
      <c r="A3262" t="s">
        <v>29</v>
      </c>
      <c r="B3262" t="s">
        <v>4604</v>
      </c>
      <c r="E3262" t="s">
        <v>30</v>
      </c>
      <c r="F3262" t="s">
        <v>3120</v>
      </c>
      <c r="G3262" t="s">
        <v>3147</v>
      </c>
      <c r="H3262" t="s">
        <v>3165</v>
      </c>
      <c r="I3262" t="s">
        <v>79</v>
      </c>
      <c r="P3262" t="s">
        <v>4477</v>
      </c>
      <c r="U3262" t="str">
        <f>CONCATENATE(Parameter[[#This Row],[Use Case 1]],";",Parameter[[#This Row],[Use Case 2]],";",Parameter[[#This Row],[Use Case 3]],";",Parameter[[#This Row],[Use Case 4]],";",Parameter[[#This Row],[Use Case 5]],";")</f>
        <v>Planung Baustoffe;;;;;</v>
      </c>
      <c r="V3262" t="s">
        <v>34</v>
      </c>
      <c r="W3262">
        <v>2022</v>
      </c>
      <c r="Y3262" t="s">
        <v>4661</v>
      </c>
      <c r="AD3262">
        <f t="shared" si="52"/>
        <v>3261</v>
      </c>
    </row>
    <row r="3263" spans="1:30" x14ac:dyDescent="0.3">
      <c r="A3263" t="s">
        <v>29</v>
      </c>
      <c r="B3263" t="s">
        <v>4604</v>
      </c>
      <c r="E3263" t="s">
        <v>30</v>
      </c>
      <c r="F3263" t="s">
        <v>3120</v>
      </c>
      <c r="G3263" t="s">
        <v>3147</v>
      </c>
      <c r="H3263" t="s">
        <v>3166</v>
      </c>
      <c r="I3263" t="s">
        <v>79</v>
      </c>
      <c r="P3263" t="s">
        <v>4477</v>
      </c>
      <c r="U3263" t="str">
        <f>CONCATENATE(Parameter[[#This Row],[Use Case 1]],";",Parameter[[#This Row],[Use Case 2]],";",Parameter[[#This Row],[Use Case 3]],";",Parameter[[#This Row],[Use Case 4]],";",Parameter[[#This Row],[Use Case 5]],";")</f>
        <v>Planung Baustoffe;;;;;</v>
      </c>
      <c r="V3263" t="s">
        <v>34</v>
      </c>
      <c r="W3263">
        <v>2022</v>
      </c>
      <c r="Y3263" t="s">
        <v>4661</v>
      </c>
      <c r="AD3263">
        <f t="shared" si="52"/>
        <v>3262</v>
      </c>
    </row>
    <row r="3264" spans="1:30" x14ac:dyDescent="0.3">
      <c r="A3264" t="s">
        <v>29</v>
      </c>
      <c r="B3264" t="s">
        <v>4604</v>
      </c>
      <c r="E3264" t="s">
        <v>30</v>
      </c>
      <c r="F3264" t="s">
        <v>3120</v>
      </c>
      <c r="G3264" t="s">
        <v>3147</v>
      </c>
      <c r="H3264" t="s">
        <v>3167</v>
      </c>
      <c r="I3264" t="s">
        <v>79</v>
      </c>
      <c r="P3264" t="s">
        <v>4477</v>
      </c>
      <c r="U3264" t="str">
        <f>CONCATENATE(Parameter[[#This Row],[Use Case 1]],";",Parameter[[#This Row],[Use Case 2]],";",Parameter[[#This Row],[Use Case 3]],";",Parameter[[#This Row],[Use Case 4]],";",Parameter[[#This Row],[Use Case 5]],";")</f>
        <v>Planung Baustoffe;;;;;</v>
      </c>
      <c r="V3264" t="s">
        <v>34</v>
      </c>
      <c r="W3264">
        <v>2022</v>
      </c>
      <c r="Y3264" t="s">
        <v>4661</v>
      </c>
      <c r="AD3264">
        <f t="shared" si="52"/>
        <v>3263</v>
      </c>
    </row>
    <row r="3265" spans="1:30" x14ac:dyDescent="0.3">
      <c r="A3265" t="s">
        <v>29</v>
      </c>
      <c r="B3265" t="s">
        <v>4604</v>
      </c>
      <c r="E3265" t="s">
        <v>30</v>
      </c>
      <c r="F3265" t="s">
        <v>3120</v>
      </c>
      <c r="G3265" t="s">
        <v>3147</v>
      </c>
      <c r="H3265" t="s">
        <v>3168</v>
      </c>
      <c r="I3265" t="s">
        <v>79</v>
      </c>
      <c r="P3265" t="s">
        <v>4477</v>
      </c>
      <c r="U3265" t="str">
        <f>CONCATENATE(Parameter[[#This Row],[Use Case 1]],";",Parameter[[#This Row],[Use Case 2]],";",Parameter[[#This Row],[Use Case 3]],";",Parameter[[#This Row],[Use Case 4]],";",Parameter[[#This Row],[Use Case 5]],";")</f>
        <v>Planung Baustoffe;;;;;</v>
      </c>
      <c r="V3265" t="s">
        <v>34</v>
      </c>
      <c r="W3265">
        <v>2022</v>
      </c>
      <c r="Y3265" t="s">
        <v>4661</v>
      </c>
      <c r="AD3265">
        <f t="shared" si="52"/>
        <v>3264</v>
      </c>
    </row>
    <row r="3266" spans="1:30" x14ac:dyDescent="0.3">
      <c r="A3266" t="s">
        <v>29</v>
      </c>
      <c r="B3266" t="s">
        <v>4604</v>
      </c>
      <c r="E3266" t="s">
        <v>30</v>
      </c>
      <c r="F3266" t="s">
        <v>3120</v>
      </c>
      <c r="G3266" t="s">
        <v>3147</v>
      </c>
      <c r="H3266" t="s">
        <v>3169</v>
      </c>
      <c r="I3266" t="s">
        <v>79</v>
      </c>
      <c r="P3266" t="s">
        <v>4477</v>
      </c>
      <c r="U3266" t="str">
        <f>CONCATENATE(Parameter[[#This Row],[Use Case 1]],";",Parameter[[#This Row],[Use Case 2]],";",Parameter[[#This Row],[Use Case 3]],";",Parameter[[#This Row],[Use Case 4]],";",Parameter[[#This Row],[Use Case 5]],";")</f>
        <v>Planung Baustoffe;;;;;</v>
      </c>
      <c r="V3266" t="s">
        <v>34</v>
      </c>
      <c r="W3266">
        <v>2022</v>
      </c>
      <c r="Y3266" t="s">
        <v>4661</v>
      </c>
      <c r="AD3266">
        <f t="shared" si="52"/>
        <v>3265</v>
      </c>
    </row>
    <row r="3267" spans="1:30" x14ac:dyDescent="0.3">
      <c r="A3267" t="s">
        <v>29</v>
      </c>
      <c r="B3267" t="s">
        <v>4604</v>
      </c>
      <c r="E3267" t="s">
        <v>30</v>
      </c>
      <c r="F3267" t="s">
        <v>3120</v>
      </c>
      <c r="G3267" t="s">
        <v>3147</v>
      </c>
      <c r="H3267" t="s">
        <v>3171</v>
      </c>
      <c r="I3267" t="s">
        <v>79</v>
      </c>
      <c r="P3267" t="s">
        <v>4477</v>
      </c>
      <c r="U3267" t="str">
        <f>CONCATENATE(Parameter[[#This Row],[Use Case 1]],";",Parameter[[#This Row],[Use Case 2]],";",Parameter[[#This Row],[Use Case 3]],";",Parameter[[#This Row],[Use Case 4]],";",Parameter[[#This Row],[Use Case 5]],";")</f>
        <v>Planung Baustoffe;;;;;</v>
      </c>
      <c r="V3267" t="s">
        <v>34</v>
      </c>
      <c r="W3267">
        <v>2022</v>
      </c>
      <c r="Y3267" t="s">
        <v>4661</v>
      </c>
      <c r="AD3267">
        <f t="shared" si="52"/>
        <v>3266</v>
      </c>
    </row>
    <row r="3268" spans="1:30" x14ac:dyDescent="0.3">
      <c r="A3268" t="s">
        <v>29</v>
      </c>
      <c r="B3268" t="s">
        <v>4604</v>
      </c>
      <c r="E3268" t="s">
        <v>30</v>
      </c>
      <c r="F3268" t="s">
        <v>3120</v>
      </c>
      <c r="G3268" t="s">
        <v>3147</v>
      </c>
      <c r="H3268" t="s">
        <v>3170</v>
      </c>
      <c r="I3268" t="s">
        <v>79</v>
      </c>
      <c r="P3268" t="s">
        <v>4477</v>
      </c>
      <c r="U3268" t="str">
        <f>CONCATENATE(Parameter[[#This Row],[Use Case 1]],";",Parameter[[#This Row],[Use Case 2]],";",Parameter[[#This Row],[Use Case 3]],";",Parameter[[#This Row],[Use Case 4]],";",Parameter[[#This Row],[Use Case 5]],";")</f>
        <v>Planung Baustoffe;;;;;</v>
      </c>
      <c r="V3268" t="s">
        <v>34</v>
      </c>
      <c r="W3268">
        <v>2022</v>
      </c>
      <c r="Y3268" t="s">
        <v>4661</v>
      </c>
      <c r="AD3268">
        <f t="shared" ref="AD3268:AD3331" si="53">AD3267+1</f>
        <v>3267</v>
      </c>
    </row>
    <row r="3269" spans="1:30" x14ac:dyDescent="0.3">
      <c r="A3269" t="s">
        <v>29</v>
      </c>
      <c r="B3269" t="s">
        <v>4604</v>
      </c>
      <c r="E3269" t="s">
        <v>30</v>
      </c>
      <c r="F3269" t="s">
        <v>3120</v>
      </c>
      <c r="G3269" t="s">
        <v>3172</v>
      </c>
      <c r="H3269"/>
      <c r="I3269" t="s">
        <v>37</v>
      </c>
      <c r="J3269" t="s">
        <v>3173</v>
      </c>
      <c r="K3269" t="s">
        <v>74</v>
      </c>
      <c r="L3269" t="s">
        <v>4527</v>
      </c>
      <c r="M3269" t="s">
        <v>41</v>
      </c>
      <c r="N3269" t="s">
        <v>70</v>
      </c>
      <c r="O3269" t="s">
        <v>43</v>
      </c>
      <c r="P3269" t="s">
        <v>4477</v>
      </c>
      <c r="U3269" t="str">
        <f>CONCATENATE(Parameter[[#This Row],[Use Case 1]],";",Parameter[[#This Row],[Use Case 2]],";",Parameter[[#This Row],[Use Case 3]],";",Parameter[[#This Row],[Use Case 4]],";",Parameter[[#This Row],[Use Case 5]],";")</f>
        <v>Planung Baustoffe;;;;;</v>
      </c>
      <c r="V3269" t="s">
        <v>34</v>
      </c>
      <c r="W3269">
        <v>2022</v>
      </c>
      <c r="Y3269" t="s">
        <v>4661</v>
      </c>
      <c r="Z3269" t="s">
        <v>3174</v>
      </c>
      <c r="AD3269">
        <f t="shared" si="53"/>
        <v>3268</v>
      </c>
    </row>
    <row r="3270" spans="1:30" x14ac:dyDescent="0.3">
      <c r="A3270" t="s">
        <v>29</v>
      </c>
      <c r="B3270" t="s">
        <v>4604</v>
      </c>
      <c r="E3270" t="s">
        <v>30</v>
      </c>
      <c r="F3270" t="s">
        <v>3120</v>
      </c>
      <c r="G3270" t="s">
        <v>3172</v>
      </c>
      <c r="H3270" t="s">
        <v>115</v>
      </c>
      <c r="I3270" t="s">
        <v>79</v>
      </c>
      <c r="P3270" t="s">
        <v>4477</v>
      </c>
      <c r="U3270" t="str">
        <f>CONCATENATE(Parameter[[#This Row],[Use Case 1]],";",Parameter[[#This Row],[Use Case 2]],";",Parameter[[#This Row],[Use Case 3]],";",Parameter[[#This Row],[Use Case 4]],";",Parameter[[#This Row],[Use Case 5]],";")</f>
        <v>Planung Baustoffe;;;;;</v>
      </c>
      <c r="V3270" t="s">
        <v>34</v>
      </c>
      <c r="W3270">
        <v>2022</v>
      </c>
      <c r="Y3270" t="s">
        <v>4661</v>
      </c>
      <c r="AD3270">
        <f t="shared" si="53"/>
        <v>3269</v>
      </c>
    </row>
    <row r="3271" spans="1:30" x14ac:dyDescent="0.3">
      <c r="A3271" t="s">
        <v>29</v>
      </c>
      <c r="B3271" t="s">
        <v>4604</v>
      </c>
      <c r="E3271" t="s">
        <v>30</v>
      </c>
      <c r="F3271" t="s">
        <v>3120</v>
      </c>
      <c r="G3271" t="s">
        <v>3172</v>
      </c>
      <c r="H3271" t="s">
        <v>1686</v>
      </c>
      <c r="I3271" t="s">
        <v>79</v>
      </c>
      <c r="P3271" t="s">
        <v>4477</v>
      </c>
      <c r="U3271" t="str">
        <f>CONCATENATE(Parameter[[#This Row],[Use Case 1]],";",Parameter[[#This Row],[Use Case 2]],";",Parameter[[#This Row],[Use Case 3]],";",Parameter[[#This Row],[Use Case 4]],";",Parameter[[#This Row],[Use Case 5]],";")</f>
        <v>Planung Baustoffe;;;;;</v>
      </c>
      <c r="V3271" t="s">
        <v>34</v>
      </c>
      <c r="W3271">
        <v>2022</v>
      </c>
      <c r="Y3271" t="s">
        <v>4661</v>
      </c>
      <c r="AD3271">
        <f t="shared" si="53"/>
        <v>3270</v>
      </c>
    </row>
    <row r="3272" spans="1:30" x14ac:dyDescent="0.3">
      <c r="A3272" t="s">
        <v>29</v>
      </c>
      <c r="B3272" t="s">
        <v>4604</v>
      </c>
      <c r="E3272" t="s">
        <v>30</v>
      </c>
      <c r="F3272" t="s">
        <v>3120</v>
      </c>
      <c r="G3272" t="s">
        <v>3172</v>
      </c>
      <c r="H3272" t="s">
        <v>3175</v>
      </c>
      <c r="I3272" t="s">
        <v>79</v>
      </c>
      <c r="P3272" t="s">
        <v>4477</v>
      </c>
      <c r="U3272" t="str">
        <f>CONCATENATE(Parameter[[#This Row],[Use Case 1]],";",Parameter[[#This Row],[Use Case 2]],";",Parameter[[#This Row],[Use Case 3]],";",Parameter[[#This Row],[Use Case 4]],";",Parameter[[#This Row],[Use Case 5]],";")</f>
        <v>Planung Baustoffe;;;;;</v>
      </c>
      <c r="V3272" t="s">
        <v>34</v>
      </c>
      <c r="W3272">
        <v>2022</v>
      </c>
      <c r="Y3272" t="s">
        <v>4661</v>
      </c>
      <c r="AD3272">
        <f t="shared" si="53"/>
        <v>3271</v>
      </c>
    </row>
    <row r="3273" spans="1:30" x14ac:dyDescent="0.3">
      <c r="A3273" t="s">
        <v>29</v>
      </c>
      <c r="B3273" t="s">
        <v>4604</v>
      </c>
      <c r="E3273" t="s">
        <v>30</v>
      </c>
      <c r="F3273" t="s">
        <v>3120</v>
      </c>
      <c r="G3273" t="s">
        <v>3172</v>
      </c>
      <c r="H3273" t="s">
        <v>3176</v>
      </c>
      <c r="I3273" t="s">
        <v>79</v>
      </c>
      <c r="P3273" t="s">
        <v>4477</v>
      </c>
      <c r="U3273" t="str">
        <f>CONCATENATE(Parameter[[#This Row],[Use Case 1]],";",Parameter[[#This Row],[Use Case 2]],";",Parameter[[#This Row],[Use Case 3]],";",Parameter[[#This Row],[Use Case 4]],";",Parameter[[#This Row],[Use Case 5]],";")</f>
        <v>Planung Baustoffe;;;;;</v>
      </c>
      <c r="V3273" t="s">
        <v>34</v>
      </c>
      <c r="W3273">
        <v>2022</v>
      </c>
      <c r="Y3273" t="s">
        <v>4661</v>
      </c>
      <c r="AD3273">
        <f t="shared" si="53"/>
        <v>3272</v>
      </c>
    </row>
    <row r="3274" spans="1:30" x14ac:dyDescent="0.3">
      <c r="A3274" t="s">
        <v>29</v>
      </c>
      <c r="B3274" t="s">
        <v>4604</v>
      </c>
      <c r="E3274" t="s">
        <v>30</v>
      </c>
      <c r="F3274" t="s">
        <v>3120</v>
      </c>
      <c r="G3274" t="s">
        <v>3172</v>
      </c>
      <c r="H3274" t="s">
        <v>3177</v>
      </c>
      <c r="I3274" t="s">
        <v>79</v>
      </c>
      <c r="P3274" t="s">
        <v>4477</v>
      </c>
      <c r="U3274" t="str">
        <f>CONCATENATE(Parameter[[#This Row],[Use Case 1]],";",Parameter[[#This Row],[Use Case 2]],";",Parameter[[#This Row],[Use Case 3]],";",Parameter[[#This Row],[Use Case 4]],";",Parameter[[#This Row],[Use Case 5]],";")</f>
        <v>Planung Baustoffe;;;;;</v>
      </c>
      <c r="V3274" t="s">
        <v>34</v>
      </c>
      <c r="W3274">
        <v>2022</v>
      </c>
      <c r="Y3274" t="s">
        <v>4661</v>
      </c>
      <c r="AD3274">
        <f t="shared" si="53"/>
        <v>3273</v>
      </c>
    </row>
    <row r="3275" spans="1:30" x14ac:dyDescent="0.3">
      <c r="A3275" t="s">
        <v>29</v>
      </c>
      <c r="B3275" t="s">
        <v>4604</v>
      </c>
      <c r="E3275" t="s">
        <v>30</v>
      </c>
      <c r="F3275" t="s">
        <v>3120</v>
      </c>
      <c r="G3275" t="s">
        <v>3172</v>
      </c>
      <c r="H3275" t="s">
        <v>3178</v>
      </c>
      <c r="I3275" t="s">
        <v>79</v>
      </c>
      <c r="P3275" t="s">
        <v>4477</v>
      </c>
      <c r="U3275" t="str">
        <f>CONCATENATE(Parameter[[#This Row],[Use Case 1]],";",Parameter[[#This Row],[Use Case 2]],";",Parameter[[#This Row],[Use Case 3]],";",Parameter[[#This Row],[Use Case 4]],";",Parameter[[#This Row],[Use Case 5]],";")</f>
        <v>Planung Baustoffe;;;;;</v>
      </c>
      <c r="V3275" t="s">
        <v>34</v>
      </c>
      <c r="W3275">
        <v>2022</v>
      </c>
      <c r="Y3275" t="s">
        <v>4661</v>
      </c>
      <c r="AD3275">
        <f t="shared" si="53"/>
        <v>3274</v>
      </c>
    </row>
    <row r="3276" spans="1:30" x14ac:dyDescent="0.3">
      <c r="A3276" t="s">
        <v>29</v>
      </c>
      <c r="B3276" t="s">
        <v>4604</v>
      </c>
      <c r="E3276" t="s">
        <v>30</v>
      </c>
      <c r="F3276" t="s">
        <v>3120</v>
      </c>
      <c r="G3276" t="s">
        <v>3179</v>
      </c>
      <c r="H3276"/>
      <c r="I3276" t="s">
        <v>37</v>
      </c>
      <c r="J3276" t="s">
        <v>3181</v>
      </c>
      <c r="K3276" t="s">
        <v>47</v>
      </c>
      <c r="L3276" t="s">
        <v>3180</v>
      </c>
      <c r="M3276" t="s">
        <v>41</v>
      </c>
      <c r="N3276" t="s">
        <v>42</v>
      </c>
      <c r="O3276" t="s">
        <v>43</v>
      </c>
      <c r="P3276" t="s">
        <v>4477</v>
      </c>
      <c r="U3276" t="str">
        <f>CONCATENATE(Parameter[[#This Row],[Use Case 1]],";",Parameter[[#This Row],[Use Case 2]],";",Parameter[[#This Row],[Use Case 3]],";",Parameter[[#This Row],[Use Case 4]],";",Parameter[[#This Row],[Use Case 5]],";")</f>
        <v>Planung Baustoffe;;;;;</v>
      </c>
      <c r="V3276" t="s">
        <v>34</v>
      </c>
      <c r="W3276">
        <v>2022</v>
      </c>
      <c r="Y3276" t="s">
        <v>4661</v>
      </c>
      <c r="Z3276" t="s">
        <v>3182</v>
      </c>
      <c r="AD3276">
        <f t="shared" si="53"/>
        <v>3275</v>
      </c>
    </row>
    <row r="3277" spans="1:30" x14ac:dyDescent="0.3">
      <c r="A3277" t="s">
        <v>29</v>
      </c>
      <c r="B3277" t="s">
        <v>4604</v>
      </c>
      <c r="E3277" t="s">
        <v>30</v>
      </c>
      <c r="F3277" t="s">
        <v>3120</v>
      </c>
      <c r="G3277" t="s">
        <v>3183</v>
      </c>
      <c r="H3277"/>
      <c r="I3277" t="s">
        <v>37</v>
      </c>
      <c r="J3277" t="s">
        <v>3185</v>
      </c>
      <c r="K3277" t="s">
        <v>47</v>
      </c>
      <c r="L3277" t="s">
        <v>3184</v>
      </c>
      <c r="M3277" t="s">
        <v>41</v>
      </c>
      <c r="N3277" t="s">
        <v>42</v>
      </c>
      <c r="O3277" t="s">
        <v>43</v>
      </c>
      <c r="P3277" t="s">
        <v>4477</v>
      </c>
      <c r="U3277" t="str">
        <f>CONCATENATE(Parameter[[#This Row],[Use Case 1]],";",Parameter[[#This Row],[Use Case 2]],";",Parameter[[#This Row],[Use Case 3]],";",Parameter[[#This Row],[Use Case 4]],";",Parameter[[#This Row],[Use Case 5]],";")</f>
        <v>Planung Baustoffe;;;;;</v>
      </c>
      <c r="V3277" t="s">
        <v>34</v>
      </c>
      <c r="W3277">
        <v>2022</v>
      </c>
      <c r="Y3277" t="s">
        <v>4661</v>
      </c>
      <c r="Z3277" t="s">
        <v>3186</v>
      </c>
      <c r="AD3277">
        <f t="shared" si="53"/>
        <v>3276</v>
      </c>
    </row>
    <row r="3278" spans="1:30" x14ac:dyDescent="0.3">
      <c r="A3278" t="s">
        <v>29</v>
      </c>
      <c r="B3278" t="s">
        <v>4604</v>
      </c>
      <c r="E3278" t="s">
        <v>30</v>
      </c>
      <c r="F3278" t="s">
        <v>3120</v>
      </c>
      <c r="G3278" t="s">
        <v>3187</v>
      </c>
      <c r="H3278"/>
      <c r="I3278" t="s">
        <v>37</v>
      </c>
      <c r="J3278" t="s">
        <v>3189</v>
      </c>
      <c r="K3278" t="s">
        <v>47</v>
      </c>
      <c r="L3278" t="s">
        <v>3188</v>
      </c>
      <c r="M3278" t="s">
        <v>41</v>
      </c>
      <c r="N3278" t="s">
        <v>42</v>
      </c>
      <c r="O3278" t="s">
        <v>43</v>
      </c>
      <c r="P3278" t="s">
        <v>4477</v>
      </c>
      <c r="U3278" t="str">
        <f>CONCATENATE(Parameter[[#This Row],[Use Case 1]],";",Parameter[[#This Row],[Use Case 2]],";",Parameter[[#This Row],[Use Case 3]],";",Parameter[[#This Row],[Use Case 4]],";",Parameter[[#This Row],[Use Case 5]],";")</f>
        <v>Planung Baustoffe;;;;;</v>
      </c>
      <c r="V3278" t="s">
        <v>34</v>
      </c>
      <c r="W3278">
        <v>2022</v>
      </c>
      <c r="Y3278" t="s">
        <v>4661</v>
      </c>
      <c r="Z3278" t="s">
        <v>3190</v>
      </c>
      <c r="AD3278">
        <f t="shared" si="53"/>
        <v>3277</v>
      </c>
    </row>
    <row r="3279" spans="1:30" x14ac:dyDescent="0.3">
      <c r="A3279" t="s">
        <v>29</v>
      </c>
      <c r="B3279" t="s">
        <v>4604</v>
      </c>
      <c r="E3279" t="s">
        <v>30</v>
      </c>
      <c r="F3279" t="s">
        <v>3120</v>
      </c>
      <c r="G3279" t="s">
        <v>3191</v>
      </c>
      <c r="H3279"/>
      <c r="I3279" t="s">
        <v>37</v>
      </c>
      <c r="J3279" t="s">
        <v>3193</v>
      </c>
      <c r="K3279" t="s">
        <v>47</v>
      </c>
      <c r="L3279" t="s">
        <v>3192</v>
      </c>
      <c r="M3279" t="s">
        <v>41</v>
      </c>
      <c r="N3279" t="s">
        <v>70</v>
      </c>
      <c r="O3279" t="s">
        <v>43</v>
      </c>
      <c r="P3279" t="s">
        <v>4477</v>
      </c>
      <c r="U3279" t="str">
        <f>CONCATENATE(Parameter[[#This Row],[Use Case 1]],";",Parameter[[#This Row],[Use Case 2]],";",Parameter[[#This Row],[Use Case 3]],";",Parameter[[#This Row],[Use Case 4]],";",Parameter[[#This Row],[Use Case 5]],";")</f>
        <v>Planung Baustoffe;;;;;</v>
      </c>
      <c r="V3279" t="s">
        <v>34</v>
      </c>
      <c r="W3279">
        <v>2022</v>
      </c>
      <c r="Y3279" t="s">
        <v>4661</v>
      </c>
      <c r="Z3279" t="s">
        <v>3194</v>
      </c>
      <c r="AD3279">
        <f t="shared" si="53"/>
        <v>3278</v>
      </c>
    </row>
    <row r="3280" spans="1:30" x14ac:dyDescent="0.3">
      <c r="A3280" t="s">
        <v>29</v>
      </c>
      <c r="B3280" t="s">
        <v>4604</v>
      </c>
      <c r="E3280" t="s">
        <v>30</v>
      </c>
      <c r="F3280" t="s">
        <v>3120</v>
      </c>
      <c r="G3280" t="s">
        <v>3195</v>
      </c>
      <c r="H3280"/>
      <c r="I3280" t="s">
        <v>37</v>
      </c>
      <c r="J3280" t="s">
        <v>3197</v>
      </c>
      <c r="K3280" t="s">
        <v>47</v>
      </c>
      <c r="L3280" t="s">
        <v>3196</v>
      </c>
      <c r="M3280" t="s">
        <v>41</v>
      </c>
      <c r="N3280" t="s">
        <v>70</v>
      </c>
      <c r="O3280" t="s">
        <v>43</v>
      </c>
      <c r="P3280" t="s">
        <v>4477</v>
      </c>
      <c r="U3280" t="str">
        <f>CONCATENATE(Parameter[[#This Row],[Use Case 1]],";",Parameter[[#This Row],[Use Case 2]],";",Parameter[[#This Row],[Use Case 3]],";",Parameter[[#This Row],[Use Case 4]],";",Parameter[[#This Row],[Use Case 5]],";")</f>
        <v>Planung Baustoffe;;;;;</v>
      </c>
      <c r="V3280" t="s">
        <v>34</v>
      </c>
      <c r="W3280">
        <v>2022</v>
      </c>
      <c r="Y3280" t="s">
        <v>4661</v>
      </c>
      <c r="Z3280" t="s">
        <v>3198</v>
      </c>
      <c r="AD3280">
        <f t="shared" si="53"/>
        <v>3279</v>
      </c>
    </row>
    <row r="3281" spans="1:30" x14ac:dyDescent="0.3">
      <c r="A3281" t="s">
        <v>29</v>
      </c>
      <c r="B3281" t="s">
        <v>4604</v>
      </c>
      <c r="E3281" t="s">
        <v>30</v>
      </c>
      <c r="F3281" t="s">
        <v>3120</v>
      </c>
      <c r="G3281" t="s">
        <v>3199</v>
      </c>
      <c r="H3281"/>
      <c r="I3281" t="s">
        <v>37</v>
      </c>
      <c r="J3281" t="s">
        <v>3201</v>
      </c>
      <c r="K3281" t="s">
        <v>47</v>
      </c>
      <c r="L3281" t="s">
        <v>3200</v>
      </c>
      <c r="M3281" t="s">
        <v>41</v>
      </c>
      <c r="N3281" t="s">
        <v>70</v>
      </c>
      <c r="O3281" t="s">
        <v>43</v>
      </c>
      <c r="P3281" t="s">
        <v>4477</v>
      </c>
      <c r="U3281" t="str">
        <f>CONCATENATE(Parameter[[#This Row],[Use Case 1]],";",Parameter[[#This Row],[Use Case 2]],";",Parameter[[#This Row],[Use Case 3]],";",Parameter[[#This Row],[Use Case 4]],";",Parameter[[#This Row],[Use Case 5]],";")</f>
        <v>Planung Baustoffe;;;;;</v>
      </c>
      <c r="V3281" t="s">
        <v>34</v>
      </c>
      <c r="W3281">
        <v>2022</v>
      </c>
      <c r="Y3281" t="s">
        <v>4661</v>
      </c>
      <c r="Z3281" t="s">
        <v>3202</v>
      </c>
      <c r="AB3281" t="s">
        <v>4358</v>
      </c>
      <c r="AC3281" t="s">
        <v>4359</v>
      </c>
      <c r="AD3281">
        <f t="shared" si="53"/>
        <v>3280</v>
      </c>
    </row>
    <row r="3282" spans="1:30" x14ac:dyDescent="0.3">
      <c r="A3282" t="s">
        <v>29</v>
      </c>
      <c r="B3282" t="s">
        <v>4604</v>
      </c>
      <c r="E3282" t="s">
        <v>30</v>
      </c>
      <c r="F3282" t="s">
        <v>3120</v>
      </c>
      <c r="G3282" t="s">
        <v>3203</v>
      </c>
      <c r="H3282"/>
      <c r="I3282" t="s">
        <v>37</v>
      </c>
      <c r="J3282" t="s">
        <v>3205</v>
      </c>
      <c r="K3282" t="s">
        <v>74</v>
      </c>
      <c r="L3282" t="s">
        <v>3204</v>
      </c>
      <c r="M3282" t="s">
        <v>41</v>
      </c>
      <c r="N3282" t="s">
        <v>1496</v>
      </c>
      <c r="O3282" t="s">
        <v>43</v>
      </c>
      <c r="P3282" t="s">
        <v>4477</v>
      </c>
      <c r="U3282" t="str">
        <f>CONCATENATE(Parameter[[#This Row],[Use Case 1]],";",Parameter[[#This Row],[Use Case 2]],";",Parameter[[#This Row],[Use Case 3]],";",Parameter[[#This Row],[Use Case 4]],";",Parameter[[#This Row],[Use Case 5]],";")</f>
        <v>Planung Baustoffe;;;;;</v>
      </c>
      <c r="V3282" t="s">
        <v>34</v>
      </c>
      <c r="W3282">
        <v>2022</v>
      </c>
      <c r="Y3282" t="s">
        <v>4661</v>
      </c>
      <c r="Z3282" t="s">
        <v>3206</v>
      </c>
      <c r="AD3282">
        <f t="shared" si="53"/>
        <v>3281</v>
      </c>
    </row>
    <row r="3283" spans="1:30" x14ac:dyDescent="0.3">
      <c r="A3283" t="s">
        <v>29</v>
      </c>
      <c r="B3283" t="s">
        <v>4604</v>
      </c>
      <c r="E3283" t="s">
        <v>30</v>
      </c>
      <c r="F3283" t="s">
        <v>3120</v>
      </c>
      <c r="G3283" t="s">
        <v>3203</v>
      </c>
      <c r="H3283" t="s">
        <v>115</v>
      </c>
      <c r="I3283" t="s">
        <v>79</v>
      </c>
      <c r="P3283" t="s">
        <v>4477</v>
      </c>
      <c r="U3283" t="str">
        <f>CONCATENATE(Parameter[[#This Row],[Use Case 1]],";",Parameter[[#This Row],[Use Case 2]],";",Parameter[[#This Row],[Use Case 3]],";",Parameter[[#This Row],[Use Case 4]],";",Parameter[[#This Row],[Use Case 5]],";")</f>
        <v>Planung Baustoffe;;;;;</v>
      </c>
      <c r="V3283" t="s">
        <v>34</v>
      </c>
      <c r="W3283">
        <v>2022</v>
      </c>
      <c r="Y3283" t="s">
        <v>4661</v>
      </c>
      <c r="AD3283">
        <f t="shared" si="53"/>
        <v>3282</v>
      </c>
    </row>
    <row r="3284" spans="1:30" x14ac:dyDescent="0.3">
      <c r="A3284" t="s">
        <v>29</v>
      </c>
      <c r="B3284" t="s">
        <v>4604</v>
      </c>
      <c r="E3284" t="s">
        <v>30</v>
      </c>
      <c r="F3284" t="s">
        <v>3120</v>
      </c>
      <c r="G3284" t="s">
        <v>3203</v>
      </c>
      <c r="H3284" t="s">
        <v>1686</v>
      </c>
      <c r="I3284" t="s">
        <v>79</v>
      </c>
      <c r="P3284" t="s">
        <v>4477</v>
      </c>
      <c r="U3284" t="str">
        <f>CONCATENATE(Parameter[[#This Row],[Use Case 1]],";",Parameter[[#This Row],[Use Case 2]],";",Parameter[[#This Row],[Use Case 3]],";",Parameter[[#This Row],[Use Case 4]],";",Parameter[[#This Row],[Use Case 5]],";")</f>
        <v>Planung Baustoffe;;;;;</v>
      </c>
      <c r="V3284" t="s">
        <v>34</v>
      </c>
      <c r="W3284">
        <v>2022</v>
      </c>
      <c r="Y3284" t="s">
        <v>4661</v>
      </c>
      <c r="AD3284">
        <f t="shared" si="53"/>
        <v>3283</v>
      </c>
    </row>
    <row r="3285" spans="1:30" x14ac:dyDescent="0.3">
      <c r="A3285" t="s">
        <v>29</v>
      </c>
      <c r="B3285" t="s">
        <v>4604</v>
      </c>
      <c r="E3285" t="s">
        <v>30</v>
      </c>
      <c r="F3285" t="s">
        <v>3120</v>
      </c>
      <c r="G3285" t="s">
        <v>3203</v>
      </c>
      <c r="H3285" t="s">
        <v>3207</v>
      </c>
      <c r="I3285" t="s">
        <v>79</v>
      </c>
      <c r="P3285" t="s">
        <v>4477</v>
      </c>
      <c r="U3285" t="str">
        <f>CONCATENATE(Parameter[[#This Row],[Use Case 1]],";",Parameter[[#This Row],[Use Case 2]],";",Parameter[[#This Row],[Use Case 3]],";",Parameter[[#This Row],[Use Case 4]],";",Parameter[[#This Row],[Use Case 5]],";")</f>
        <v>Planung Baustoffe;;;;;</v>
      </c>
      <c r="V3285" t="s">
        <v>34</v>
      </c>
      <c r="W3285">
        <v>2022</v>
      </c>
      <c r="Y3285" t="s">
        <v>4661</v>
      </c>
      <c r="AD3285">
        <f t="shared" si="53"/>
        <v>3284</v>
      </c>
    </row>
    <row r="3286" spans="1:30" x14ac:dyDescent="0.3">
      <c r="A3286" t="s">
        <v>29</v>
      </c>
      <c r="B3286" t="s">
        <v>4604</v>
      </c>
      <c r="E3286" t="s">
        <v>30</v>
      </c>
      <c r="F3286" t="s">
        <v>3120</v>
      </c>
      <c r="G3286" t="s">
        <v>3203</v>
      </c>
      <c r="H3286" t="s">
        <v>3208</v>
      </c>
      <c r="I3286" t="s">
        <v>79</v>
      </c>
      <c r="P3286" t="s">
        <v>4477</v>
      </c>
      <c r="U3286" t="str">
        <f>CONCATENATE(Parameter[[#This Row],[Use Case 1]],";",Parameter[[#This Row],[Use Case 2]],";",Parameter[[#This Row],[Use Case 3]],";",Parameter[[#This Row],[Use Case 4]],";",Parameter[[#This Row],[Use Case 5]],";")</f>
        <v>Planung Baustoffe;;;;;</v>
      </c>
      <c r="V3286" t="s">
        <v>34</v>
      </c>
      <c r="W3286">
        <v>2022</v>
      </c>
      <c r="Y3286" t="s">
        <v>4661</v>
      </c>
      <c r="AD3286">
        <f t="shared" si="53"/>
        <v>3285</v>
      </c>
    </row>
    <row r="3287" spans="1:30" x14ac:dyDescent="0.3">
      <c r="A3287" t="s">
        <v>29</v>
      </c>
      <c r="B3287" t="s">
        <v>4604</v>
      </c>
      <c r="E3287" t="s">
        <v>30</v>
      </c>
      <c r="F3287" t="s">
        <v>3120</v>
      </c>
      <c r="G3287" t="s">
        <v>3203</v>
      </c>
      <c r="H3287" t="s">
        <v>3209</v>
      </c>
      <c r="I3287" t="s">
        <v>79</v>
      </c>
      <c r="P3287" t="s">
        <v>4477</v>
      </c>
      <c r="U3287" t="str">
        <f>CONCATENATE(Parameter[[#This Row],[Use Case 1]],";",Parameter[[#This Row],[Use Case 2]],";",Parameter[[#This Row],[Use Case 3]],";",Parameter[[#This Row],[Use Case 4]],";",Parameter[[#This Row],[Use Case 5]],";")</f>
        <v>Planung Baustoffe;;;;;</v>
      </c>
      <c r="V3287" t="s">
        <v>34</v>
      </c>
      <c r="W3287">
        <v>2022</v>
      </c>
      <c r="Y3287" t="s">
        <v>4661</v>
      </c>
      <c r="AD3287">
        <f t="shared" si="53"/>
        <v>3286</v>
      </c>
    </row>
    <row r="3288" spans="1:30" x14ac:dyDescent="0.3">
      <c r="A3288" t="s">
        <v>29</v>
      </c>
      <c r="B3288" t="s">
        <v>4604</v>
      </c>
      <c r="E3288" t="s">
        <v>30</v>
      </c>
      <c r="F3288" t="s">
        <v>3120</v>
      </c>
      <c r="G3288" t="s">
        <v>3203</v>
      </c>
      <c r="H3288" t="s">
        <v>3211</v>
      </c>
      <c r="I3288" t="s">
        <v>79</v>
      </c>
      <c r="P3288" t="s">
        <v>4477</v>
      </c>
      <c r="U3288" t="str">
        <f>CONCATENATE(Parameter[[#This Row],[Use Case 1]],";",Parameter[[#This Row],[Use Case 2]],";",Parameter[[#This Row],[Use Case 3]],";",Parameter[[#This Row],[Use Case 4]],";",Parameter[[#This Row],[Use Case 5]],";")</f>
        <v>Planung Baustoffe;;;;;</v>
      </c>
      <c r="V3288" t="s">
        <v>34</v>
      </c>
      <c r="W3288">
        <v>2022</v>
      </c>
      <c r="Y3288" t="s">
        <v>4661</v>
      </c>
      <c r="AD3288">
        <f t="shared" si="53"/>
        <v>3287</v>
      </c>
    </row>
    <row r="3289" spans="1:30" x14ac:dyDescent="0.3">
      <c r="A3289" t="s">
        <v>29</v>
      </c>
      <c r="B3289" t="s">
        <v>4604</v>
      </c>
      <c r="E3289" t="s">
        <v>30</v>
      </c>
      <c r="F3289" t="s">
        <v>3120</v>
      </c>
      <c r="G3289" t="s">
        <v>3203</v>
      </c>
      <c r="H3289" t="s">
        <v>3210</v>
      </c>
      <c r="I3289" t="s">
        <v>79</v>
      </c>
      <c r="P3289" t="s">
        <v>4477</v>
      </c>
      <c r="U3289" t="str">
        <f>CONCATENATE(Parameter[[#This Row],[Use Case 1]],";",Parameter[[#This Row],[Use Case 2]],";",Parameter[[#This Row],[Use Case 3]],";",Parameter[[#This Row],[Use Case 4]],";",Parameter[[#This Row],[Use Case 5]],";")</f>
        <v>Planung Baustoffe;;;;;</v>
      </c>
      <c r="V3289" t="s">
        <v>34</v>
      </c>
      <c r="W3289">
        <v>2022</v>
      </c>
      <c r="Y3289" t="s">
        <v>4661</v>
      </c>
      <c r="AD3289">
        <f t="shared" si="53"/>
        <v>3288</v>
      </c>
    </row>
    <row r="3290" spans="1:30" x14ac:dyDescent="0.3">
      <c r="A3290" t="s">
        <v>29</v>
      </c>
      <c r="B3290" t="s">
        <v>4604</v>
      </c>
      <c r="E3290" t="s">
        <v>30</v>
      </c>
      <c r="F3290" t="s">
        <v>3120</v>
      </c>
      <c r="G3290" t="s">
        <v>3212</v>
      </c>
      <c r="H3290"/>
      <c r="I3290" t="s">
        <v>37</v>
      </c>
      <c r="J3290" t="s">
        <v>3214</v>
      </c>
      <c r="K3290" t="s">
        <v>543</v>
      </c>
      <c r="L3290" t="s">
        <v>3213</v>
      </c>
      <c r="M3290" t="s">
        <v>41</v>
      </c>
      <c r="N3290" t="s">
        <v>70</v>
      </c>
      <c r="O3290" t="s">
        <v>43</v>
      </c>
      <c r="P3290" t="s">
        <v>4477</v>
      </c>
      <c r="U3290" t="str">
        <f>CONCATENATE(Parameter[[#This Row],[Use Case 1]],";",Parameter[[#This Row],[Use Case 2]],";",Parameter[[#This Row],[Use Case 3]],";",Parameter[[#This Row],[Use Case 4]],";",Parameter[[#This Row],[Use Case 5]],";")</f>
        <v>Planung Baustoffe;;;;;</v>
      </c>
      <c r="V3290" t="s">
        <v>34</v>
      </c>
      <c r="W3290">
        <v>2022</v>
      </c>
      <c r="Y3290" t="s">
        <v>4661</v>
      </c>
      <c r="Z3290" t="s">
        <v>3215</v>
      </c>
      <c r="AB3290" t="s">
        <v>4448</v>
      </c>
      <c r="AC3290" t="s">
        <v>4449</v>
      </c>
      <c r="AD3290">
        <f t="shared" si="53"/>
        <v>3289</v>
      </c>
    </row>
    <row r="3291" spans="1:30" x14ac:dyDescent="0.3">
      <c r="A3291" t="s">
        <v>29</v>
      </c>
      <c r="B3291" t="s">
        <v>4604</v>
      </c>
      <c r="E3291" t="s">
        <v>30</v>
      </c>
      <c r="F3291" t="s">
        <v>3120</v>
      </c>
      <c r="G3291" t="s">
        <v>3216</v>
      </c>
      <c r="H3291"/>
      <c r="I3291" t="s">
        <v>37</v>
      </c>
      <c r="J3291" t="s">
        <v>3218</v>
      </c>
      <c r="K3291" t="s">
        <v>543</v>
      </c>
      <c r="L3291" t="s">
        <v>3217</v>
      </c>
      <c r="M3291" t="s">
        <v>41</v>
      </c>
      <c r="N3291" t="s">
        <v>70</v>
      </c>
      <c r="O3291" t="s">
        <v>43</v>
      </c>
      <c r="P3291" t="s">
        <v>4477</v>
      </c>
      <c r="U3291" t="str">
        <f>CONCATENATE(Parameter[[#This Row],[Use Case 1]],";",Parameter[[#This Row],[Use Case 2]],";",Parameter[[#This Row],[Use Case 3]],";",Parameter[[#This Row],[Use Case 4]],";",Parameter[[#This Row],[Use Case 5]],";")</f>
        <v>Planung Baustoffe;;;;;</v>
      </c>
      <c r="V3291" t="s">
        <v>34</v>
      </c>
      <c r="W3291">
        <v>2022</v>
      </c>
      <c r="Y3291" t="s">
        <v>4661</v>
      </c>
      <c r="Z3291" t="s">
        <v>3219</v>
      </c>
      <c r="AB3291" t="s">
        <v>4450</v>
      </c>
      <c r="AC3291" t="s">
        <v>4451</v>
      </c>
      <c r="AD3291">
        <f t="shared" si="53"/>
        <v>3290</v>
      </c>
    </row>
    <row r="3292" spans="1:30" x14ac:dyDescent="0.3">
      <c r="A3292" t="s">
        <v>29</v>
      </c>
      <c r="B3292" t="s">
        <v>4604</v>
      </c>
      <c r="E3292" t="s">
        <v>30</v>
      </c>
      <c r="F3292" t="s">
        <v>3120</v>
      </c>
      <c r="G3292" t="s">
        <v>3220</v>
      </c>
      <c r="H3292"/>
      <c r="I3292" t="s">
        <v>37</v>
      </c>
      <c r="J3292" t="s">
        <v>3222</v>
      </c>
      <c r="K3292" t="s">
        <v>543</v>
      </c>
      <c r="L3292" t="s">
        <v>3221</v>
      </c>
      <c r="M3292" t="s">
        <v>41</v>
      </c>
      <c r="N3292" t="s">
        <v>70</v>
      </c>
      <c r="O3292" t="s">
        <v>43</v>
      </c>
      <c r="P3292" t="s">
        <v>4477</v>
      </c>
      <c r="U3292" t="str">
        <f>CONCATENATE(Parameter[[#This Row],[Use Case 1]],";",Parameter[[#This Row],[Use Case 2]],";",Parameter[[#This Row],[Use Case 3]],";",Parameter[[#This Row],[Use Case 4]],";",Parameter[[#This Row],[Use Case 5]],";")</f>
        <v>Planung Baustoffe;;;;;</v>
      </c>
      <c r="V3292" t="s">
        <v>34</v>
      </c>
      <c r="W3292">
        <v>2022</v>
      </c>
      <c r="Y3292" t="s">
        <v>4661</v>
      </c>
      <c r="Z3292" t="s">
        <v>3223</v>
      </c>
      <c r="AB3292" t="s">
        <v>4452</v>
      </c>
      <c r="AC3292" t="s">
        <v>4453</v>
      </c>
      <c r="AD3292">
        <f t="shared" si="53"/>
        <v>3291</v>
      </c>
    </row>
    <row r="3293" spans="1:30" x14ac:dyDescent="0.3">
      <c r="A3293" t="s">
        <v>29</v>
      </c>
      <c r="B3293" t="s">
        <v>4604</v>
      </c>
      <c r="E3293" t="s">
        <v>30</v>
      </c>
      <c r="F3293" t="s">
        <v>3120</v>
      </c>
      <c r="G3293" t="s">
        <v>3224</v>
      </c>
      <c r="H3293"/>
      <c r="I3293" t="s">
        <v>37</v>
      </c>
      <c r="J3293" t="s">
        <v>3226</v>
      </c>
      <c r="K3293" t="s">
        <v>543</v>
      </c>
      <c r="L3293" t="s">
        <v>3225</v>
      </c>
      <c r="M3293" t="s">
        <v>41</v>
      </c>
      <c r="N3293" t="s">
        <v>70</v>
      </c>
      <c r="O3293" t="s">
        <v>43</v>
      </c>
      <c r="P3293" t="s">
        <v>4477</v>
      </c>
      <c r="U3293" t="str">
        <f>CONCATENATE(Parameter[[#This Row],[Use Case 1]],";",Parameter[[#This Row],[Use Case 2]],";",Parameter[[#This Row],[Use Case 3]],";",Parameter[[#This Row],[Use Case 4]],";",Parameter[[#This Row],[Use Case 5]],";")</f>
        <v>Planung Baustoffe;;;;;</v>
      </c>
      <c r="V3293" t="s">
        <v>34</v>
      </c>
      <c r="W3293">
        <v>2022</v>
      </c>
      <c r="Y3293" t="s">
        <v>4661</v>
      </c>
      <c r="Z3293" t="s">
        <v>3227</v>
      </c>
      <c r="AB3293" t="s">
        <v>4454</v>
      </c>
      <c r="AC3293" t="s">
        <v>4455</v>
      </c>
      <c r="AD3293">
        <f t="shared" si="53"/>
        <v>3292</v>
      </c>
    </row>
    <row r="3294" spans="1:30" x14ac:dyDescent="0.3">
      <c r="A3294" t="s">
        <v>29</v>
      </c>
      <c r="B3294" t="s">
        <v>4604</v>
      </c>
      <c r="E3294" t="s">
        <v>30</v>
      </c>
      <c r="F3294" t="s">
        <v>3120</v>
      </c>
      <c r="G3294" t="s">
        <v>3228</v>
      </c>
      <c r="H3294"/>
      <c r="I3294" t="s">
        <v>37</v>
      </c>
      <c r="J3294" t="s">
        <v>3230</v>
      </c>
      <c r="K3294" t="s">
        <v>38</v>
      </c>
      <c r="L3294" t="s">
        <v>3229</v>
      </c>
      <c r="M3294" t="s">
        <v>41</v>
      </c>
      <c r="N3294" t="s">
        <v>55</v>
      </c>
      <c r="O3294" t="s">
        <v>43</v>
      </c>
      <c r="P3294" t="s">
        <v>4477</v>
      </c>
      <c r="U3294" t="str">
        <f>CONCATENATE(Parameter[[#This Row],[Use Case 1]],";",Parameter[[#This Row],[Use Case 2]],";",Parameter[[#This Row],[Use Case 3]],";",Parameter[[#This Row],[Use Case 4]],";",Parameter[[#This Row],[Use Case 5]],";")</f>
        <v>Planung Baustoffe;;;;;</v>
      </c>
      <c r="V3294" t="s">
        <v>34</v>
      </c>
      <c r="W3294">
        <v>2022</v>
      </c>
      <c r="Y3294" t="s">
        <v>4661</v>
      </c>
      <c r="Z3294" t="s">
        <v>3231</v>
      </c>
      <c r="AD3294">
        <f t="shared" si="53"/>
        <v>3293</v>
      </c>
    </row>
    <row r="3295" spans="1:30" x14ac:dyDescent="0.3">
      <c r="A3295" t="s">
        <v>29</v>
      </c>
      <c r="B3295" t="s">
        <v>4604</v>
      </c>
      <c r="E3295" t="s">
        <v>30</v>
      </c>
      <c r="F3295" t="s">
        <v>3120</v>
      </c>
      <c r="G3295" t="s">
        <v>3232</v>
      </c>
      <c r="H3295"/>
      <c r="I3295" t="s">
        <v>37</v>
      </c>
      <c r="J3295" t="s">
        <v>3234</v>
      </c>
      <c r="K3295" t="s">
        <v>74</v>
      </c>
      <c r="L3295" t="s">
        <v>3233</v>
      </c>
      <c r="M3295" t="s">
        <v>41</v>
      </c>
      <c r="N3295" t="s">
        <v>55</v>
      </c>
      <c r="O3295" t="s">
        <v>43</v>
      </c>
      <c r="P3295" t="s">
        <v>4477</v>
      </c>
      <c r="U3295" t="str">
        <f>CONCATENATE(Parameter[[#This Row],[Use Case 1]],";",Parameter[[#This Row],[Use Case 2]],";",Parameter[[#This Row],[Use Case 3]],";",Parameter[[#This Row],[Use Case 4]],";",Parameter[[#This Row],[Use Case 5]],";")</f>
        <v>Planung Baustoffe;;;;;</v>
      </c>
      <c r="V3295" t="s">
        <v>34</v>
      </c>
      <c r="W3295">
        <v>2022</v>
      </c>
      <c r="Y3295" t="s">
        <v>4661</v>
      </c>
      <c r="Z3295" t="s">
        <v>3235</v>
      </c>
      <c r="AD3295">
        <f t="shared" si="53"/>
        <v>3294</v>
      </c>
    </row>
    <row r="3296" spans="1:30" x14ac:dyDescent="0.3">
      <c r="A3296" t="s">
        <v>29</v>
      </c>
      <c r="B3296" t="s">
        <v>4604</v>
      </c>
      <c r="E3296" t="s">
        <v>30</v>
      </c>
      <c r="F3296" t="s">
        <v>3120</v>
      </c>
      <c r="G3296" t="s">
        <v>3232</v>
      </c>
      <c r="H3296" t="s">
        <v>115</v>
      </c>
      <c r="I3296" t="s">
        <v>79</v>
      </c>
      <c r="P3296" t="s">
        <v>4477</v>
      </c>
      <c r="U3296" t="str">
        <f>CONCATENATE(Parameter[[#This Row],[Use Case 1]],";",Parameter[[#This Row],[Use Case 2]],";",Parameter[[#This Row],[Use Case 3]],";",Parameter[[#This Row],[Use Case 4]],";",Parameter[[#This Row],[Use Case 5]],";")</f>
        <v>Planung Baustoffe;;;;;</v>
      </c>
      <c r="V3296" t="s">
        <v>34</v>
      </c>
      <c r="W3296">
        <v>2022</v>
      </c>
      <c r="Y3296" t="s">
        <v>4661</v>
      </c>
      <c r="AD3296">
        <f t="shared" si="53"/>
        <v>3295</v>
      </c>
    </row>
    <row r="3297" spans="1:30" x14ac:dyDescent="0.3">
      <c r="A3297" t="s">
        <v>29</v>
      </c>
      <c r="B3297" t="s">
        <v>4604</v>
      </c>
      <c r="E3297" t="s">
        <v>30</v>
      </c>
      <c r="F3297" t="s">
        <v>3120</v>
      </c>
      <c r="G3297" t="s">
        <v>3232</v>
      </c>
      <c r="H3297" t="s">
        <v>1686</v>
      </c>
      <c r="I3297" t="s">
        <v>79</v>
      </c>
      <c r="P3297" t="s">
        <v>4477</v>
      </c>
      <c r="U3297" t="str">
        <f>CONCATENATE(Parameter[[#This Row],[Use Case 1]],";",Parameter[[#This Row],[Use Case 2]],";",Parameter[[#This Row],[Use Case 3]],";",Parameter[[#This Row],[Use Case 4]],";",Parameter[[#This Row],[Use Case 5]],";")</f>
        <v>Planung Baustoffe;;;;;</v>
      </c>
      <c r="V3297" t="s">
        <v>34</v>
      </c>
      <c r="W3297">
        <v>2022</v>
      </c>
      <c r="Y3297" t="s">
        <v>4661</v>
      </c>
      <c r="AD3297">
        <f t="shared" si="53"/>
        <v>3296</v>
      </c>
    </row>
    <row r="3298" spans="1:30" x14ac:dyDescent="0.3">
      <c r="A3298" t="s">
        <v>29</v>
      </c>
      <c r="B3298" t="s">
        <v>4604</v>
      </c>
      <c r="E3298" t="s">
        <v>30</v>
      </c>
      <c r="F3298" t="s">
        <v>3120</v>
      </c>
      <c r="G3298" t="s">
        <v>3232</v>
      </c>
      <c r="H3298" t="s">
        <v>3236</v>
      </c>
      <c r="I3298" t="s">
        <v>79</v>
      </c>
      <c r="P3298" t="s">
        <v>4477</v>
      </c>
      <c r="U3298" t="str">
        <f>CONCATENATE(Parameter[[#This Row],[Use Case 1]],";",Parameter[[#This Row],[Use Case 2]],";",Parameter[[#This Row],[Use Case 3]],";",Parameter[[#This Row],[Use Case 4]],";",Parameter[[#This Row],[Use Case 5]],";")</f>
        <v>Planung Baustoffe;;;;;</v>
      </c>
      <c r="V3298" t="s">
        <v>34</v>
      </c>
      <c r="W3298">
        <v>2022</v>
      </c>
      <c r="Y3298" t="s">
        <v>4661</v>
      </c>
      <c r="AD3298">
        <f t="shared" si="53"/>
        <v>3297</v>
      </c>
    </row>
    <row r="3299" spans="1:30" x14ac:dyDescent="0.3">
      <c r="A3299" t="s">
        <v>29</v>
      </c>
      <c r="B3299" t="s">
        <v>4604</v>
      </c>
      <c r="E3299" t="s">
        <v>30</v>
      </c>
      <c r="F3299" t="s">
        <v>3120</v>
      </c>
      <c r="G3299" t="s">
        <v>3232</v>
      </c>
      <c r="H3299" t="s">
        <v>3237</v>
      </c>
      <c r="I3299" t="s">
        <v>79</v>
      </c>
      <c r="P3299" t="s">
        <v>4477</v>
      </c>
      <c r="U3299" t="str">
        <f>CONCATENATE(Parameter[[#This Row],[Use Case 1]],";",Parameter[[#This Row],[Use Case 2]],";",Parameter[[#This Row],[Use Case 3]],";",Parameter[[#This Row],[Use Case 4]],";",Parameter[[#This Row],[Use Case 5]],";")</f>
        <v>Planung Baustoffe;;;;;</v>
      </c>
      <c r="V3299" t="s">
        <v>34</v>
      </c>
      <c r="W3299">
        <v>2022</v>
      </c>
      <c r="Y3299" t="s">
        <v>4661</v>
      </c>
      <c r="AD3299">
        <f t="shared" si="53"/>
        <v>3298</v>
      </c>
    </row>
    <row r="3300" spans="1:30" x14ac:dyDescent="0.3">
      <c r="A3300" t="s">
        <v>29</v>
      </c>
      <c r="B3300" t="s">
        <v>4604</v>
      </c>
      <c r="E3300" t="s">
        <v>30</v>
      </c>
      <c r="F3300" t="s">
        <v>3120</v>
      </c>
      <c r="G3300" t="s">
        <v>3238</v>
      </c>
      <c r="H3300"/>
      <c r="I3300" t="s">
        <v>37</v>
      </c>
      <c r="J3300" t="s">
        <v>3240</v>
      </c>
      <c r="K3300" t="s">
        <v>74</v>
      </c>
      <c r="L3300" t="s">
        <v>3239</v>
      </c>
      <c r="M3300" t="s">
        <v>41</v>
      </c>
      <c r="N3300" t="s">
        <v>55</v>
      </c>
      <c r="O3300" t="s">
        <v>43</v>
      </c>
      <c r="P3300" t="s">
        <v>4477</v>
      </c>
      <c r="U3300" t="str">
        <f>CONCATENATE(Parameter[[#This Row],[Use Case 1]],";",Parameter[[#This Row],[Use Case 2]],";",Parameter[[#This Row],[Use Case 3]],";",Parameter[[#This Row],[Use Case 4]],";",Parameter[[#This Row],[Use Case 5]],";")</f>
        <v>Planung Baustoffe;;;;;</v>
      </c>
      <c r="V3300" t="s">
        <v>34</v>
      </c>
      <c r="W3300">
        <v>2022</v>
      </c>
      <c r="Y3300" t="s">
        <v>4661</v>
      </c>
      <c r="Z3300" t="s">
        <v>3241</v>
      </c>
      <c r="AD3300">
        <f t="shared" si="53"/>
        <v>3299</v>
      </c>
    </row>
    <row r="3301" spans="1:30" x14ac:dyDescent="0.3">
      <c r="A3301" t="s">
        <v>29</v>
      </c>
      <c r="B3301" t="s">
        <v>4604</v>
      </c>
      <c r="E3301" t="s">
        <v>30</v>
      </c>
      <c r="F3301" t="s">
        <v>3120</v>
      </c>
      <c r="G3301" t="s">
        <v>3238</v>
      </c>
      <c r="H3301" t="s">
        <v>115</v>
      </c>
      <c r="I3301" t="s">
        <v>79</v>
      </c>
      <c r="P3301" t="s">
        <v>4477</v>
      </c>
      <c r="U3301" t="str">
        <f>CONCATENATE(Parameter[[#This Row],[Use Case 1]],";",Parameter[[#This Row],[Use Case 2]],";",Parameter[[#This Row],[Use Case 3]],";",Parameter[[#This Row],[Use Case 4]],";",Parameter[[#This Row],[Use Case 5]],";")</f>
        <v>Planung Baustoffe;;;;;</v>
      </c>
      <c r="V3301" t="s">
        <v>34</v>
      </c>
      <c r="W3301">
        <v>2022</v>
      </c>
      <c r="Y3301" t="s">
        <v>4661</v>
      </c>
      <c r="AD3301">
        <f t="shared" si="53"/>
        <v>3300</v>
      </c>
    </row>
    <row r="3302" spans="1:30" x14ac:dyDescent="0.3">
      <c r="A3302" t="s">
        <v>29</v>
      </c>
      <c r="B3302" t="s">
        <v>4604</v>
      </c>
      <c r="E3302" t="s">
        <v>30</v>
      </c>
      <c r="F3302" t="s">
        <v>3120</v>
      </c>
      <c r="G3302" t="s">
        <v>3238</v>
      </c>
      <c r="H3302" t="s">
        <v>1686</v>
      </c>
      <c r="I3302" t="s">
        <v>79</v>
      </c>
      <c r="P3302" t="s">
        <v>4477</v>
      </c>
      <c r="U3302" t="str">
        <f>CONCATENATE(Parameter[[#This Row],[Use Case 1]],";",Parameter[[#This Row],[Use Case 2]],";",Parameter[[#This Row],[Use Case 3]],";",Parameter[[#This Row],[Use Case 4]],";",Parameter[[#This Row],[Use Case 5]],";")</f>
        <v>Planung Baustoffe;;;;;</v>
      </c>
      <c r="V3302" t="s">
        <v>34</v>
      </c>
      <c r="W3302">
        <v>2022</v>
      </c>
      <c r="Y3302" t="s">
        <v>4661</v>
      </c>
      <c r="AD3302">
        <f t="shared" si="53"/>
        <v>3301</v>
      </c>
    </row>
    <row r="3303" spans="1:30" x14ac:dyDescent="0.3">
      <c r="A3303" t="s">
        <v>29</v>
      </c>
      <c r="B3303" t="s">
        <v>4604</v>
      </c>
      <c r="E3303" t="s">
        <v>30</v>
      </c>
      <c r="F3303" t="s">
        <v>3120</v>
      </c>
      <c r="G3303" t="s">
        <v>3238</v>
      </c>
      <c r="H3303" t="s">
        <v>3242</v>
      </c>
      <c r="I3303" t="s">
        <v>79</v>
      </c>
      <c r="P3303" t="s">
        <v>4477</v>
      </c>
      <c r="U3303" t="str">
        <f>CONCATENATE(Parameter[[#This Row],[Use Case 1]],";",Parameter[[#This Row],[Use Case 2]],";",Parameter[[#This Row],[Use Case 3]],";",Parameter[[#This Row],[Use Case 4]],";",Parameter[[#This Row],[Use Case 5]],";")</f>
        <v>Planung Baustoffe;;;;;</v>
      </c>
      <c r="V3303" t="s">
        <v>34</v>
      </c>
      <c r="W3303">
        <v>2022</v>
      </c>
      <c r="Y3303" t="s">
        <v>4661</v>
      </c>
      <c r="AD3303">
        <f t="shared" si="53"/>
        <v>3302</v>
      </c>
    </row>
    <row r="3304" spans="1:30" x14ac:dyDescent="0.3">
      <c r="A3304" t="s">
        <v>29</v>
      </c>
      <c r="B3304" t="s">
        <v>4604</v>
      </c>
      <c r="E3304" t="s">
        <v>30</v>
      </c>
      <c r="F3304" t="s">
        <v>3120</v>
      </c>
      <c r="G3304" t="s">
        <v>3238</v>
      </c>
      <c r="H3304" t="s">
        <v>3243</v>
      </c>
      <c r="I3304" t="s">
        <v>79</v>
      </c>
      <c r="P3304" t="s">
        <v>4477</v>
      </c>
      <c r="U3304" t="str">
        <f>CONCATENATE(Parameter[[#This Row],[Use Case 1]],";",Parameter[[#This Row],[Use Case 2]],";",Parameter[[#This Row],[Use Case 3]],";",Parameter[[#This Row],[Use Case 4]],";",Parameter[[#This Row],[Use Case 5]],";")</f>
        <v>Planung Baustoffe;;;;;</v>
      </c>
      <c r="V3304" t="s">
        <v>34</v>
      </c>
      <c r="W3304">
        <v>2022</v>
      </c>
      <c r="Y3304" t="s">
        <v>4661</v>
      </c>
      <c r="AD3304">
        <f t="shared" si="53"/>
        <v>3303</v>
      </c>
    </row>
    <row r="3305" spans="1:30" x14ac:dyDescent="0.3">
      <c r="A3305" t="s">
        <v>29</v>
      </c>
      <c r="B3305" t="s">
        <v>4604</v>
      </c>
      <c r="E3305" t="s">
        <v>30</v>
      </c>
      <c r="F3305" t="s">
        <v>3120</v>
      </c>
      <c r="G3305" t="s">
        <v>3238</v>
      </c>
      <c r="H3305" t="s">
        <v>3245</v>
      </c>
      <c r="I3305" t="s">
        <v>79</v>
      </c>
      <c r="P3305" t="s">
        <v>4477</v>
      </c>
      <c r="U3305" t="str">
        <f>CONCATENATE(Parameter[[#This Row],[Use Case 1]],";",Parameter[[#This Row],[Use Case 2]],";",Parameter[[#This Row],[Use Case 3]],";",Parameter[[#This Row],[Use Case 4]],";",Parameter[[#This Row],[Use Case 5]],";")</f>
        <v>Planung Baustoffe;;;;;</v>
      </c>
      <c r="V3305" t="s">
        <v>34</v>
      </c>
      <c r="W3305">
        <v>2022</v>
      </c>
      <c r="Y3305" t="s">
        <v>4661</v>
      </c>
      <c r="AD3305">
        <f t="shared" si="53"/>
        <v>3304</v>
      </c>
    </row>
    <row r="3306" spans="1:30" x14ac:dyDescent="0.3">
      <c r="A3306" t="s">
        <v>29</v>
      </c>
      <c r="B3306" t="s">
        <v>4604</v>
      </c>
      <c r="E3306" t="s">
        <v>30</v>
      </c>
      <c r="F3306" t="s">
        <v>3120</v>
      </c>
      <c r="G3306" t="s">
        <v>3238</v>
      </c>
      <c r="H3306" t="s">
        <v>3244</v>
      </c>
      <c r="I3306" t="s">
        <v>79</v>
      </c>
      <c r="P3306" t="s">
        <v>4477</v>
      </c>
      <c r="U3306" t="str">
        <f>CONCATENATE(Parameter[[#This Row],[Use Case 1]],";",Parameter[[#This Row],[Use Case 2]],";",Parameter[[#This Row],[Use Case 3]],";",Parameter[[#This Row],[Use Case 4]],";",Parameter[[#This Row],[Use Case 5]],";")</f>
        <v>Planung Baustoffe;;;;;</v>
      </c>
      <c r="V3306" t="s">
        <v>34</v>
      </c>
      <c r="W3306">
        <v>2022</v>
      </c>
      <c r="Y3306" t="s">
        <v>4661</v>
      </c>
      <c r="AD3306">
        <f t="shared" si="53"/>
        <v>3305</v>
      </c>
    </row>
    <row r="3307" spans="1:30" x14ac:dyDescent="0.3">
      <c r="A3307" t="s">
        <v>29</v>
      </c>
      <c r="B3307" t="s">
        <v>4604</v>
      </c>
      <c r="E3307" t="s">
        <v>30</v>
      </c>
      <c r="F3307" t="s">
        <v>3120</v>
      </c>
      <c r="G3307" t="s">
        <v>3246</v>
      </c>
      <c r="H3307"/>
      <c r="I3307" t="s">
        <v>37</v>
      </c>
      <c r="J3307" t="s">
        <v>3248</v>
      </c>
      <c r="K3307" t="s">
        <v>74</v>
      </c>
      <c r="L3307" t="s">
        <v>3247</v>
      </c>
      <c r="M3307" t="s">
        <v>41</v>
      </c>
      <c r="N3307" t="s">
        <v>55</v>
      </c>
      <c r="O3307" t="s">
        <v>43</v>
      </c>
      <c r="P3307" t="s">
        <v>4477</v>
      </c>
      <c r="U3307" t="str">
        <f>CONCATENATE(Parameter[[#This Row],[Use Case 1]],";",Parameter[[#This Row],[Use Case 2]],";",Parameter[[#This Row],[Use Case 3]],";",Parameter[[#This Row],[Use Case 4]],";",Parameter[[#This Row],[Use Case 5]],";")</f>
        <v>Planung Baustoffe;;;;;</v>
      </c>
      <c r="V3307" t="s">
        <v>34</v>
      </c>
      <c r="W3307">
        <v>2022</v>
      </c>
      <c r="Y3307" t="s">
        <v>4661</v>
      </c>
      <c r="Z3307" t="s">
        <v>3249</v>
      </c>
      <c r="AD3307">
        <f t="shared" si="53"/>
        <v>3306</v>
      </c>
    </row>
    <row r="3308" spans="1:30" x14ac:dyDescent="0.3">
      <c r="A3308" t="s">
        <v>29</v>
      </c>
      <c r="B3308" t="s">
        <v>4604</v>
      </c>
      <c r="E3308" t="s">
        <v>30</v>
      </c>
      <c r="F3308" t="s">
        <v>3120</v>
      </c>
      <c r="G3308" t="s">
        <v>3246</v>
      </c>
      <c r="H3308" t="s">
        <v>115</v>
      </c>
      <c r="I3308" t="s">
        <v>79</v>
      </c>
      <c r="P3308" t="s">
        <v>4477</v>
      </c>
      <c r="U3308" t="str">
        <f>CONCATENATE(Parameter[[#This Row],[Use Case 1]],";",Parameter[[#This Row],[Use Case 2]],";",Parameter[[#This Row],[Use Case 3]],";",Parameter[[#This Row],[Use Case 4]],";",Parameter[[#This Row],[Use Case 5]],";")</f>
        <v>Planung Baustoffe;;;;;</v>
      </c>
      <c r="V3308" t="s">
        <v>34</v>
      </c>
      <c r="W3308">
        <v>2022</v>
      </c>
      <c r="Y3308" t="s">
        <v>4661</v>
      </c>
      <c r="AD3308">
        <f t="shared" si="53"/>
        <v>3307</v>
      </c>
    </row>
    <row r="3309" spans="1:30" x14ac:dyDescent="0.3">
      <c r="A3309" t="s">
        <v>29</v>
      </c>
      <c r="B3309" t="s">
        <v>4604</v>
      </c>
      <c r="E3309" t="s">
        <v>30</v>
      </c>
      <c r="F3309" t="s">
        <v>3120</v>
      </c>
      <c r="G3309" t="s">
        <v>3246</v>
      </c>
      <c r="H3309" t="s">
        <v>1686</v>
      </c>
      <c r="I3309" t="s">
        <v>79</v>
      </c>
      <c r="P3309" t="s">
        <v>4477</v>
      </c>
      <c r="U3309" t="str">
        <f>CONCATENATE(Parameter[[#This Row],[Use Case 1]],";",Parameter[[#This Row],[Use Case 2]],";",Parameter[[#This Row],[Use Case 3]],";",Parameter[[#This Row],[Use Case 4]],";",Parameter[[#This Row],[Use Case 5]],";")</f>
        <v>Planung Baustoffe;;;;;</v>
      </c>
      <c r="V3309" t="s">
        <v>34</v>
      </c>
      <c r="W3309">
        <v>2022</v>
      </c>
      <c r="Y3309" t="s">
        <v>4661</v>
      </c>
      <c r="AD3309">
        <f t="shared" si="53"/>
        <v>3308</v>
      </c>
    </row>
    <row r="3310" spans="1:30" x14ac:dyDescent="0.3">
      <c r="A3310" t="s">
        <v>29</v>
      </c>
      <c r="B3310" t="s">
        <v>4604</v>
      </c>
      <c r="E3310" t="s">
        <v>30</v>
      </c>
      <c r="F3310" t="s">
        <v>3120</v>
      </c>
      <c r="G3310" t="s">
        <v>3246</v>
      </c>
      <c r="H3310">
        <v>1</v>
      </c>
      <c r="I3310" t="s">
        <v>79</v>
      </c>
      <c r="P3310" t="s">
        <v>4477</v>
      </c>
      <c r="U3310" t="str">
        <f>CONCATENATE(Parameter[[#This Row],[Use Case 1]],";",Parameter[[#This Row],[Use Case 2]],";",Parameter[[#This Row],[Use Case 3]],";",Parameter[[#This Row],[Use Case 4]],";",Parameter[[#This Row],[Use Case 5]],";")</f>
        <v>Planung Baustoffe;;;;;</v>
      </c>
      <c r="V3310" t="s">
        <v>34</v>
      </c>
      <c r="W3310">
        <v>2022</v>
      </c>
      <c r="Y3310" t="s">
        <v>4661</v>
      </c>
      <c r="AD3310">
        <f t="shared" si="53"/>
        <v>3309</v>
      </c>
    </row>
    <row r="3311" spans="1:30" x14ac:dyDescent="0.3">
      <c r="A3311" t="s">
        <v>29</v>
      </c>
      <c r="B3311" t="s">
        <v>4604</v>
      </c>
      <c r="E3311" t="s">
        <v>30</v>
      </c>
      <c r="F3311" t="s">
        <v>3120</v>
      </c>
      <c r="G3311" t="s">
        <v>3246</v>
      </c>
      <c r="H3311">
        <v>2</v>
      </c>
      <c r="I3311" t="s">
        <v>79</v>
      </c>
      <c r="P3311" t="s">
        <v>4477</v>
      </c>
      <c r="U3311" t="str">
        <f>CONCATENATE(Parameter[[#This Row],[Use Case 1]],";",Parameter[[#This Row],[Use Case 2]],";",Parameter[[#This Row],[Use Case 3]],";",Parameter[[#This Row],[Use Case 4]],";",Parameter[[#This Row],[Use Case 5]],";")</f>
        <v>Planung Baustoffe;;;;;</v>
      </c>
      <c r="V3311" t="s">
        <v>34</v>
      </c>
      <c r="W3311">
        <v>2022</v>
      </c>
      <c r="Y3311" t="s">
        <v>4661</v>
      </c>
      <c r="AD3311">
        <f t="shared" si="53"/>
        <v>3310</v>
      </c>
    </row>
    <row r="3312" spans="1:30" x14ac:dyDescent="0.3">
      <c r="A3312" t="s">
        <v>29</v>
      </c>
      <c r="B3312" t="s">
        <v>4604</v>
      </c>
      <c r="E3312" t="s">
        <v>30</v>
      </c>
      <c r="F3312" t="s">
        <v>3120</v>
      </c>
      <c r="G3312" t="s">
        <v>3246</v>
      </c>
      <c r="H3312">
        <v>3</v>
      </c>
      <c r="I3312" t="s">
        <v>79</v>
      </c>
      <c r="P3312" t="s">
        <v>4477</v>
      </c>
      <c r="U3312" t="str">
        <f>CONCATENATE(Parameter[[#This Row],[Use Case 1]],";",Parameter[[#This Row],[Use Case 2]],";",Parameter[[#This Row],[Use Case 3]],";",Parameter[[#This Row],[Use Case 4]],";",Parameter[[#This Row],[Use Case 5]],";")</f>
        <v>Planung Baustoffe;;;;;</v>
      </c>
      <c r="V3312" t="s">
        <v>34</v>
      </c>
      <c r="W3312">
        <v>2022</v>
      </c>
      <c r="Y3312" t="s">
        <v>4661</v>
      </c>
      <c r="AD3312">
        <f t="shared" si="53"/>
        <v>3311</v>
      </c>
    </row>
    <row r="3313" spans="1:30" x14ac:dyDescent="0.3">
      <c r="A3313" t="s">
        <v>29</v>
      </c>
      <c r="B3313" t="s">
        <v>4604</v>
      </c>
      <c r="E3313" t="s">
        <v>30</v>
      </c>
      <c r="F3313" t="s">
        <v>3120</v>
      </c>
      <c r="G3313" t="s">
        <v>3246</v>
      </c>
      <c r="H3313">
        <v>4</v>
      </c>
      <c r="I3313" t="s">
        <v>79</v>
      </c>
      <c r="P3313" t="s">
        <v>4477</v>
      </c>
      <c r="U3313" t="str">
        <f>CONCATENATE(Parameter[[#This Row],[Use Case 1]],";",Parameter[[#This Row],[Use Case 2]],";",Parameter[[#This Row],[Use Case 3]],";",Parameter[[#This Row],[Use Case 4]],";",Parameter[[#This Row],[Use Case 5]],";")</f>
        <v>Planung Baustoffe;;;;;</v>
      </c>
      <c r="V3313" t="s">
        <v>34</v>
      </c>
      <c r="W3313">
        <v>2022</v>
      </c>
      <c r="Y3313" t="s">
        <v>4661</v>
      </c>
      <c r="AD3313">
        <f t="shared" si="53"/>
        <v>3312</v>
      </c>
    </row>
    <row r="3314" spans="1:30" x14ac:dyDescent="0.3">
      <c r="A3314" t="s">
        <v>29</v>
      </c>
      <c r="B3314" t="s">
        <v>4604</v>
      </c>
      <c r="E3314" t="s">
        <v>30</v>
      </c>
      <c r="F3314" t="s">
        <v>3120</v>
      </c>
      <c r="G3314" t="s">
        <v>3246</v>
      </c>
      <c r="H3314">
        <v>5</v>
      </c>
      <c r="I3314" t="s">
        <v>79</v>
      </c>
      <c r="P3314" t="s">
        <v>4477</v>
      </c>
      <c r="U3314" t="str">
        <f>CONCATENATE(Parameter[[#This Row],[Use Case 1]],";",Parameter[[#This Row],[Use Case 2]],";",Parameter[[#This Row],[Use Case 3]],";",Parameter[[#This Row],[Use Case 4]],";",Parameter[[#This Row],[Use Case 5]],";")</f>
        <v>Planung Baustoffe;;;;;</v>
      </c>
      <c r="V3314" t="s">
        <v>34</v>
      </c>
      <c r="W3314">
        <v>2022</v>
      </c>
      <c r="Y3314" t="s">
        <v>4661</v>
      </c>
      <c r="AD3314">
        <f t="shared" si="53"/>
        <v>3313</v>
      </c>
    </row>
    <row r="3315" spans="1:30" x14ac:dyDescent="0.3">
      <c r="A3315" t="s">
        <v>29</v>
      </c>
      <c r="B3315" t="s">
        <v>4604</v>
      </c>
      <c r="E3315" t="s">
        <v>30</v>
      </c>
      <c r="F3315" t="s">
        <v>3120</v>
      </c>
      <c r="G3315" t="s">
        <v>3250</v>
      </c>
      <c r="H3315"/>
      <c r="I3315" t="s">
        <v>37</v>
      </c>
      <c r="J3315" t="s">
        <v>3252</v>
      </c>
      <c r="K3315" t="s">
        <v>2803</v>
      </c>
      <c r="L3315" t="s">
        <v>3251</v>
      </c>
      <c r="M3315" t="s">
        <v>41</v>
      </c>
      <c r="N3315" t="s">
        <v>1496</v>
      </c>
      <c r="O3315" t="s">
        <v>43</v>
      </c>
      <c r="P3315" t="s">
        <v>4477</v>
      </c>
      <c r="U3315" t="str">
        <f>CONCATENATE(Parameter[[#This Row],[Use Case 1]],";",Parameter[[#This Row],[Use Case 2]],";",Parameter[[#This Row],[Use Case 3]],";",Parameter[[#This Row],[Use Case 4]],";",Parameter[[#This Row],[Use Case 5]],";")</f>
        <v>Planung Baustoffe;;;;;</v>
      </c>
      <c r="V3315" t="s">
        <v>34</v>
      </c>
      <c r="W3315">
        <v>2022</v>
      </c>
      <c r="Y3315" t="s">
        <v>4661</v>
      </c>
      <c r="Z3315" t="s">
        <v>4528</v>
      </c>
      <c r="AD3315">
        <f t="shared" si="53"/>
        <v>3314</v>
      </c>
    </row>
    <row r="3316" spans="1:30" hidden="1" x14ac:dyDescent="0.3">
      <c r="E3316" t="s">
        <v>228</v>
      </c>
      <c r="F3316" t="s">
        <v>3120</v>
      </c>
      <c r="G3316" t="s">
        <v>2585</v>
      </c>
      <c r="H3316"/>
      <c r="I3316" t="s">
        <v>37</v>
      </c>
      <c r="J3316" t="s">
        <v>2587</v>
      </c>
      <c r="K3316" t="s">
        <v>74</v>
      </c>
      <c r="L3316" t="s">
        <v>2586</v>
      </c>
      <c r="M3316" t="s">
        <v>41</v>
      </c>
      <c r="P3316" t="s">
        <v>4477</v>
      </c>
      <c r="U3316" t="str">
        <f>CONCATENATE(Parameter[[#This Row],[Use Case 1]],";",Parameter[[#This Row],[Use Case 2]],";",Parameter[[#This Row],[Use Case 3]],";",Parameter[[#This Row],[Use Case 4]],";",Parameter[[#This Row],[Use Case 5]],";")</f>
        <v>Planung Baustoffe;;;;;</v>
      </c>
      <c r="V3316" t="s">
        <v>34</v>
      </c>
      <c r="W3316">
        <v>2022</v>
      </c>
      <c r="Y3316" t="s">
        <v>4661</v>
      </c>
      <c r="Z3316" t="s">
        <v>2588</v>
      </c>
      <c r="AB3316" t="s">
        <v>4432</v>
      </c>
      <c r="AC3316" t="s">
        <v>4433</v>
      </c>
      <c r="AD3316">
        <f t="shared" si="53"/>
        <v>3315</v>
      </c>
    </row>
    <row r="3317" spans="1:30" hidden="1" x14ac:dyDescent="0.3">
      <c r="E3317" t="s">
        <v>228</v>
      </c>
      <c r="F3317" t="s">
        <v>3120</v>
      </c>
      <c r="G3317" t="s">
        <v>2585</v>
      </c>
      <c r="H3317" t="s">
        <v>115</v>
      </c>
      <c r="I3317" t="s">
        <v>79</v>
      </c>
      <c r="P3317" t="s">
        <v>4477</v>
      </c>
      <c r="U3317" t="str">
        <f>CONCATENATE(Parameter[[#This Row],[Use Case 1]],";",Parameter[[#This Row],[Use Case 2]],";",Parameter[[#This Row],[Use Case 3]],";",Parameter[[#This Row],[Use Case 4]],";",Parameter[[#This Row],[Use Case 5]],";")</f>
        <v>Planung Baustoffe;;;;;</v>
      </c>
      <c r="V3317" t="s">
        <v>34</v>
      </c>
      <c r="W3317">
        <v>2022</v>
      </c>
      <c r="Y3317" t="s">
        <v>4661</v>
      </c>
      <c r="AD3317">
        <f t="shared" si="53"/>
        <v>3316</v>
      </c>
    </row>
    <row r="3318" spans="1:30" hidden="1" x14ac:dyDescent="0.3">
      <c r="E3318" t="s">
        <v>228</v>
      </c>
      <c r="F3318" t="s">
        <v>3120</v>
      </c>
      <c r="G3318" t="s">
        <v>2585</v>
      </c>
      <c r="H3318" t="s">
        <v>1686</v>
      </c>
      <c r="I3318" t="s">
        <v>79</v>
      </c>
      <c r="P3318" t="s">
        <v>4477</v>
      </c>
      <c r="U3318" t="str">
        <f>CONCATENATE(Parameter[[#This Row],[Use Case 1]],";",Parameter[[#This Row],[Use Case 2]],";",Parameter[[#This Row],[Use Case 3]],";",Parameter[[#This Row],[Use Case 4]],";",Parameter[[#This Row],[Use Case 5]],";")</f>
        <v>Planung Baustoffe;;;;;</v>
      </c>
      <c r="V3318" t="s">
        <v>34</v>
      </c>
      <c r="W3318">
        <v>2022</v>
      </c>
      <c r="Y3318" t="s">
        <v>4661</v>
      </c>
      <c r="AD3318">
        <f t="shared" si="53"/>
        <v>3317</v>
      </c>
    </row>
    <row r="3319" spans="1:30" hidden="1" x14ac:dyDescent="0.3">
      <c r="E3319" t="s">
        <v>228</v>
      </c>
      <c r="F3319" t="s">
        <v>3120</v>
      </c>
      <c r="G3319" t="s">
        <v>2585</v>
      </c>
      <c r="H3319">
        <v>1</v>
      </c>
      <c r="I3319" t="s">
        <v>79</v>
      </c>
      <c r="P3319" t="s">
        <v>4477</v>
      </c>
      <c r="U3319" t="str">
        <f>CONCATENATE(Parameter[[#This Row],[Use Case 1]],";",Parameter[[#This Row],[Use Case 2]],";",Parameter[[#This Row],[Use Case 3]],";",Parameter[[#This Row],[Use Case 4]],";",Parameter[[#This Row],[Use Case 5]],";")</f>
        <v>Planung Baustoffe;;;;;</v>
      </c>
      <c r="V3319" t="s">
        <v>34</v>
      </c>
      <c r="W3319">
        <v>2022</v>
      </c>
      <c r="Y3319" t="s">
        <v>4661</v>
      </c>
      <c r="AD3319">
        <f t="shared" si="53"/>
        <v>3318</v>
      </c>
    </row>
    <row r="3320" spans="1:30" hidden="1" x14ac:dyDescent="0.3">
      <c r="E3320" t="s">
        <v>228</v>
      </c>
      <c r="F3320" t="s">
        <v>3120</v>
      </c>
      <c r="G3320" t="s">
        <v>2585</v>
      </c>
      <c r="H3320">
        <v>2</v>
      </c>
      <c r="I3320" t="s">
        <v>79</v>
      </c>
      <c r="P3320" t="s">
        <v>4477</v>
      </c>
      <c r="U3320" t="str">
        <f>CONCATENATE(Parameter[[#This Row],[Use Case 1]],";",Parameter[[#This Row],[Use Case 2]],";",Parameter[[#This Row],[Use Case 3]],";",Parameter[[#This Row],[Use Case 4]],";",Parameter[[#This Row],[Use Case 5]],";")</f>
        <v>Planung Baustoffe;;;;;</v>
      </c>
      <c r="V3320" t="s">
        <v>34</v>
      </c>
      <c r="W3320">
        <v>2022</v>
      </c>
      <c r="Y3320" t="s">
        <v>4661</v>
      </c>
      <c r="AD3320">
        <f t="shared" si="53"/>
        <v>3319</v>
      </c>
    </row>
    <row r="3321" spans="1:30" hidden="1" x14ac:dyDescent="0.3">
      <c r="E3321" t="s">
        <v>228</v>
      </c>
      <c r="F3321" t="s">
        <v>3120</v>
      </c>
      <c r="G3321" t="s">
        <v>2585</v>
      </c>
      <c r="H3321">
        <v>3</v>
      </c>
      <c r="I3321" t="s">
        <v>79</v>
      </c>
      <c r="P3321" t="s">
        <v>4477</v>
      </c>
      <c r="U3321" t="str">
        <f>CONCATENATE(Parameter[[#This Row],[Use Case 1]],";",Parameter[[#This Row],[Use Case 2]],";",Parameter[[#This Row],[Use Case 3]],";",Parameter[[#This Row],[Use Case 4]],";",Parameter[[#This Row],[Use Case 5]],";")</f>
        <v>Planung Baustoffe;;;;;</v>
      </c>
      <c r="V3321" t="s">
        <v>34</v>
      </c>
      <c r="W3321">
        <v>2022</v>
      </c>
      <c r="Y3321" t="s">
        <v>4661</v>
      </c>
      <c r="AD3321">
        <f t="shared" si="53"/>
        <v>3320</v>
      </c>
    </row>
    <row r="3322" spans="1:30" hidden="1" x14ac:dyDescent="0.3">
      <c r="E3322" t="s">
        <v>228</v>
      </c>
      <c r="F3322" t="s">
        <v>3120</v>
      </c>
      <c r="G3322" t="s">
        <v>2585</v>
      </c>
      <c r="H3322">
        <v>4</v>
      </c>
      <c r="I3322" t="s">
        <v>79</v>
      </c>
      <c r="P3322" t="s">
        <v>4477</v>
      </c>
      <c r="U3322" t="str">
        <f>CONCATENATE(Parameter[[#This Row],[Use Case 1]],";",Parameter[[#This Row],[Use Case 2]],";",Parameter[[#This Row],[Use Case 3]],";",Parameter[[#This Row],[Use Case 4]],";",Parameter[[#This Row],[Use Case 5]],";")</f>
        <v>Planung Baustoffe;;;;;</v>
      </c>
      <c r="V3322" t="s">
        <v>34</v>
      </c>
      <c r="W3322">
        <v>2022</v>
      </c>
      <c r="Y3322" t="s">
        <v>4661</v>
      </c>
      <c r="AD3322">
        <f t="shared" si="53"/>
        <v>3321</v>
      </c>
    </row>
    <row r="3323" spans="1:30" hidden="1" x14ac:dyDescent="0.3">
      <c r="E3323" t="s">
        <v>228</v>
      </c>
      <c r="F3323" t="s">
        <v>3120</v>
      </c>
      <c r="G3323" t="s">
        <v>2589</v>
      </c>
      <c r="H3323"/>
      <c r="I3323" t="s">
        <v>37</v>
      </c>
      <c r="J3323" t="s">
        <v>2591</v>
      </c>
      <c r="K3323" t="s">
        <v>74</v>
      </c>
      <c r="L3323" t="s">
        <v>2590</v>
      </c>
      <c r="M3323" t="s">
        <v>41</v>
      </c>
      <c r="P3323" t="s">
        <v>4477</v>
      </c>
      <c r="U3323" t="str">
        <f>CONCATENATE(Parameter[[#This Row],[Use Case 1]],";",Parameter[[#This Row],[Use Case 2]],";",Parameter[[#This Row],[Use Case 3]],";",Parameter[[#This Row],[Use Case 4]],";",Parameter[[#This Row],[Use Case 5]],";")</f>
        <v>Planung Baustoffe;;;;;</v>
      </c>
      <c r="V3323" t="s">
        <v>34</v>
      </c>
      <c r="W3323">
        <v>2022</v>
      </c>
      <c r="Y3323" t="s">
        <v>4661</v>
      </c>
      <c r="Z3323" t="s">
        <v>2592</v>
      </c>
      <c r="AD3323">
        <f t="shared" si="53"/>
        <v>3322</v>
      </c>
    </row>
    <row r="3324" spans="1:30" hidden="1" x14ac:dyDescent="0.3">
      <c r="E3324" t="s">
        <v>228</v>
      </c>
      <c r="F3324" t="s">
        <v>3120</v>
      </c>
      <c r="G3324" t="s">
        <v>2589</v>
      </c>
      <c r="H3324" t="s">
        <v>115</v>
      </c>
      <c r="I3324" t="s">
        <v>79</v>
      </c>
      <c r="P3324" t="s">
        <v>4477</v>
      </c>
      <c r="U3324" t="str">
        <f>CONCATENATE(Parameter[[#This Row],[Use Case 1]],";",Parameter[[#This Row],[Use Case 2]],";",Parameter[[#This Row],[Use Case 3]],";",Parameter[[#This Row],[Use Case 4]],";",Parameter[[#This Row],[Use Case 5]],";")</f>
        <v>Planung Baustoffe;;;;;</v>
      </c>
      <c r="V3324" t="s">
        <v>34</v>
      </c>
      <c r="W3324">
        <v>2022</v>
      </c>
      <c r="Y3324" t="s">
        <v>4661</v>
      </c>
      <c r="AD3324">
        <f t="shared" si="53"/>
        <v>3323</v>
      </c>
    </row>
    <row r="3325" spans="1:30" hidden="1" x14ac:dyDescent="0.3">
      <c r="E3325" t="s">
        <v>228</v>
      </c>
      <c r="F3325" t="s">
        <v>3120</v>
      </c>
      <c r="G3325" t="s">
        <v>2589</v>
      </c>
      <c r="H3325" t="s">
        <v>1686</v>
      </c>
      <c r="I3325" t="s">
        <v>79</v>
      </c>
      <c r="P3325" t="s">
        <v>4477</v>
      </c>
      <c r="U3325" t="str">
        <f>CONCATENATE(Parameter[[#This Row],[Use Case 1]],";",Parameter[[#This Row],[Use Case 2]],";",Parameter[[#This Row],[Use Case 3]],";",Parameter[[#This Row],[Use Case 4]],";",Parameter[[#This Row],[Use Case 5]],";")</f>
        <v>Planung Baustoffe;;;;;</v>
      </c>
      <c r="V3325" t="s">
        <v>34</v>
      </c>
      <c r="W3325">
        <v>2022</v>
      </c>
      <c r="Y3325" t="s">
        <v>4661</v>
      </c>
      <c r="AD3325">
        <f t="shared" si="53"/>
        <v>3324</v>
      </c>
    </row>
    <row r="3326" spans="1:30" hidden="1" x14ac:dyDescent="0.3">
      <c r="E3326" t="s">
        <v>228</v>
      </c>
      <c r="F3326" t="s">
        <v>3120</v>
      </c>
      <c r="G3326" t="s">
        <v>2589</v>
      </c>
      <c r="H3326">
        <v>0</v>
      </c>
      <c r="I3326" t="s">
        <v>79</v>
      </c>
      <c r="P3326" t="s">
        <v>4477</v>
      </c>
      <c r="U3326" t="str">
        <f>CONCATENATE(Parameter[[#This Row],[Use Case 1]],";",Parameter[[#This Row],[Use Case 2]],";",Parameter[[#This Row],[Use Case 3]],";",Parameter[[#This Row],[Use Case 4]],";",Parameter[[#This Row],[Use Case 5]],";")</f>
        <v>Planung Baustoffe;;;;;</v>
      </c>
      <c r="V3326" t="s">
        <v>34</v>
      </c>
      <c r="W3326">
        <v>2022</v>
      </c>
      <c r="Y3326" t="s">
        <v>4661</v>
      </c>
      <c r="AD3326">
        <f t="shared" si="53"/>
        <v>3325</v>
      </c>
    </row>
    <row r="3327" spans="1:30" hidden="1" x14ac:dyDescent="0.3">
      <c r="E3327" t="s">
        <v>228</v>
      </c>
      <c r="F3327" t="s">
        <v>3120</v>
      </c>
      <c r="G3327" t="s">
        <v>2589</v>
      </c>
      <c r="H3327" t="s">
        <v>2593</v>
      </c>
      <c r="I3327" t="s">
        <v>79</v>
      </c>
      <c r="P3327" t="s">
        <v>4477</v>
      </c>
      <c r="U3327" t="str">
        <f>CONCATENATE(Parameter[[#This Row],[Use Case 1]],";",Parameter[[#This Row],[Use Case 2]],";",Parameter[[#This Row],[Use Case 3]],";",Parameter[[#This Row],[Use Case 4]],";",Parameter[[#This Row],[Use Case 5]],";")</f>
        <v>Planung Baustoffe;;;;;</v>
      </c>
      <c r="V3327" t="s">
        <v>34</v>
      </c>
      <c r="W3327">
        <v>2022</v>
      </c>
      <c r="Y3327" t="s">
        <v>4661</v>
      </c>
      <c r="AD3327">
        <f t="shared" si="53"/>
        <v>3326</v>
      </c>
    </row>
    <row r="3328" spans="1:30" hidden="1" x14ac:dyDescent="0.3">
      <c r="E3328" t="s">
        <v>228</v>
      </c>
      <c r="F3328" t="s">
        <v>3120</v>
      </c>
      <c r="G3328" t="s">
        <v>2589</v>
      </c>
      <c r="H3328" t="s">
        <v>2594</v>
      </c>
      <c r="I3328" t="s">
        <v>79</v>
      </c>
      <c r="P3328" t="s">
        <v>4477</v>
      </c>
      <c r="U3328" t="str">
        <f>CONCATENATE(Parameter[[#This Row],[Use Case 1]],";",Parameter[[#This Row],[Use Case 2]],";",Parameter[[#This Row],[Use Case 3]],";",Parameter[[#This Row],[Use Case 4]],";",Parameter[[#This Row],[Use Case 5]],";")</f>
        <v>Planung Baustoffe;;;;;</v>
      </c>
      <c r="V3328" t="s">
        <v>34</v>
      </c>
      <c r="W3328">
        <v>2022</v>
      </c>
      <c r="Y3328" t="s">
        <v>4661</v>
      </c>
      <c r="AD3328">
        <f t="shared" si="53"/>
        <v>3327</v>
      </c>
    </row>
    <row r="3329" spans="5:30" hidden="1" x14ac:dyDescent="0.3">
      <c r="E3329" t="s">
        <v>228</v>
      </c>
      <c r="F3329" t="s">
        <v>3120</v>
      </c>
      <c r="G3329" t="s">
        <v>2589</v>
      </c>
      <c r="H3329" t="s">
        <v>2595</v>
      </c>
      <c r="I3329" t="s">
        <v>79</v>
      </c>
      <c r="P3329" t="s">
        <v>4477</v>
      </c>
      <c r="U3329" t="str">
        <f>CONCATENATE(Parameter[[#This Row],[Use Case 1]],";",Parameter[[#This Row],[Use Case 2]],";",Parameter[[#This Row],[Use Case 3]],";",Parameter[[#This Row],[Use Case 4]],";",Parameter[[#This Row],[Use Case 5]],";")</f>
        <v>Planung Baustoffe;;;;;</v>
      </c>
      <c r="V3329" t="s">
        <v>34</v>
      </c>
      <c r="W3329">
        <v>2022</v>
      </c>
      <c r="Y3329" t="s">
        <v>4661</v>
      </c>
      <c r="AD3329">
        <f t="shared" si="53"/>
        <v>3328</v>
      </c>
    </row>
    <row r="3330" spans="5:30" hidden="1" x14ac:dyDescent="0.3">
      <c r="E3330" t="s">
        <v>228</v>
      </c>
      <c r="F3330" t="s">
        <v>3120</v>
      </c>
      <c r="G3330" t="s">
        <v>2589</v>
      </c>
      <c r="H3330" t="s">
        <v>2596</v>
      </c>
      <c r="I3330" t="s">
        <v>79</v>
      </c>
      <c r="P3330" t="s">
        <v>4477</v>
      </c>
      <c r="U3330" t="str">
        <f>CONCATENATE(Parameter[[#This Row],[Use Case 1]],";",Parameter[[#This Row],[Use Case 2]],";",Parameter[[#This Row],[Use Case 3]],";",Parameter[[#This Row],[Use Case 4]],";",Parameter[[#This Row],[Use Case 5]],";")</f>
        <v>Planung Baustoffe;;;;;</v>
      </c>
      <c r="V3330" t="s">
        <v>34</v>
      </c>
      <c r="W3330">
        <v>2022</v>
      </c>
      <c r="Y3330" t="s">
        <v>4661</v>
      </c>
      <c r="AD3330">
        <f t="shared" si="53"/>
        <v>3329</v>
      </c>
    </row>
    <row r="3331" spans="5:30" hidden="1" x14ac:dyDescent="0.3">
      <c r="E3331" t="s">
        <v>228</v>
      </c>
      <c r="F3331" t="s">
        <v>3120</v>
      </c>
      <c r="G3331" t="s">
        <v>2589</v>
      </c>
      <c r="H3331" t="s">
        <v>2597</v>
      </c>
      <c r="I3331" t="s">
        <v>79</v>
      </c>
      <c r="P3331" t="s">
        <v>4477</v>
      </c>
      <c r="U3331" t="str">
        <f>CONCATENATE(Parameter[[#This Row],[Use Case 1]],";",Parameter[[#This Row],[Use Case 2]],";",Parameter[[#This Row],[Use Case 3]],";",Parameter[[#This Row],[Use Case 4]],";",Parameter[[#This Row],[Use Case 5]],";")</f>
        <v>Planung Baustoffe;;;;;</v>
      </c>
      <c r="V3331" t="s">
        <v>34</v>
      </c>
      <c r="W3331">
        <v>2022</v>
      </c>
      <c r="Y3331" t="s">
        <v>4661</v>
      </c>
      <c r="AD3331">
        <f t="shared" si="53"/>
        <v>3330</v>
      </c>
    </row>
    <row r="3332" spans="5:30" hidden="1" x14ac:dyDescent="0.3">
      <c r="E3332" t="s">
        <v>228</v>
      </c>
      <c r="F3332" t="s">
        <v>3120</v>
      </c>
      <c r="G3332" t="s">
        <v>2589</v>
      </c>
      <c r="H3332" t="s">
        <v>2598</v>
      </c>
      <c r="I3332" t="s">
        <v>79</v>
      </c>
      <c r="P3332" t="s">
        <v>4477</v>
      </c>
      <c r="U3332" t="str">
        <f>CONCATENATE(Parameter[[#This Row],[Use Case 1]],";",Parameter[[#This Row],[Use Case 2]],";",Parameter[[#This Row],[Use Case 3]],";",Parameter[[#This Row],[Use Case 4]],";",Parameter[[#This Row],[Use Case 5]],";")</f>
        <v>Planung Baustoffe;;;;;</v>
      </c>
      <c r="V3332" t="s">
        <v>34</v>
      </c>
      <c r="W3332">
        <v>2022</v>
      </c>
      <c r="Y3332" t="s">
        <v>4661</v>
      </c>
      <c r="AD3332">
        <f t="shared" ref="AD3332:AD3395" si="54">AD3331+1</f>
        <v>3331</v>
      </c>
    </row>
    <row r="3333" spans="5:30" hidden="1" x14ac:dyDescent="0.3">
      <c r="E3333" t="s">
        <v>228</v>
      </c>
      <c r="F3333" t="s">
        <v>3120</v>
      </c>
      <c r="G3333" t="s">
        <v>2589</v>
      </c>
      <c r="H3333" t="s">
        <v>2599</v>
      </c>
      <c r="I3333" t="s">
        <v>79</v>
      </c>
      <c r="P3333" t="s">
        <v>4477</v>
      </c>
      <c r="U3333" t="str">
        <f>CONCATENATE(Parameter[[#This Row],[Use Case 1]],";",Parameter[[#This Row],[Use Case 2]],";",Parameter[[#This Row],[Use Case 3]],";",Parameter[[#This Row],[Use Case 4]],";",Parameter[[#This Row],[Use Case 5]],";")</f>
        <v>Planung Baustoffe;;;;;</v>
      </c>
      <c r="V3333" t="s">
        <v>34</v>
      </c>
      <c r="W3333">
        <v>2022</v>
      </c>
      <c r="Y3333" t="s">
        <v>4661</v>
      </c>
      <c r="AD3333">
        <f t="shared" si="54"/>
        <v>3332</v>
      </c>
    </row>
    <row r="3334" spans="5:30" hidden="1" x14ac:dyDescent="0.3">
      <c r="E3334" t="s">
        <v>228</v>
      </c>
      <c r="F3334" t="s">
        <v>3120</v>
      </c>
      <c r="G3334" t="s">
        <v>2589</v>
      </c>
      <c r="H3334" t="s">
        <v>2600</v>
      </c>
      <c r="I3334" t="s">
        <v>79</v>
      </c>
      <c r="P3334" t="s">
        <v>4477</v>
      </c>
      <c r="U3334" t="str">
        <f>CONCATENATE(Parameter[[#This Row],[Use Case 1]],";",Parameter[[#This Row],[Use Case 2]],";",Parameter[[#This Row],[Use Case 3]],";",Parameter[[#This Row],[Use Case 4]],";",Parameter[[#This Row],[Use Case 5]],";")</f>
        <v>Planung Baustoffe;;;;;</v>
      </c>
      <c r="V3334" t="s">
        <v>34</v>
      </c>
      <c r="W3334">
        <v>2022</v>
      </c>
      <c r="Y3334" t="s">
        <v>4661</v>
      </c>
      <c r="AD3334">
        <f t="shared" si="54"/>
        <v>3333</v>
      </c>
    </row>
    <row r="3335" spans="5:30" hidden="1" x14ac:dyDescent="0.3">
      <c r="E3335" t="s">
        <v>228</v>
      </c>
      <c r="F3335" t="s">
        <v>3120</v>
      </c>
      <c r="G3335" t="s">
        <v>2589</v>
      </c>
      <c r="H3335" t="s">
        <v>2601</v>
      </c>
      <c r="I3335" t="s">
        <v>79</v>
      </c>
      <c r="P3335" t="s">
        <v>4477</v>
      </c>
      <c r="U3335" t="str">
        <f>CONCATENATE(Parameter[[#This Row],[Use Case 1]],";",Parameter[[#This Row],[Use Case 2]],";",Parameter[[#This Row],[Use Case 3]],";",Parameter[[#This Row],[Use Case 4]],";",Parameter[[#This Row],[Use Case 5]],";")</f>
        <v>Planung Baustoffe;;;;;</v>
      </c>
      <c r="V3335" t="s">
        <v>34</v>
      </c>
      <c r="W3335">
        <v>2022</v>
      </c>
      <c r="Y3335" t="s">
        <v>4661</v>
      </c>
      <c r="AD3335">
        <f t="shared" si="54"/>
        <v>3334</v>
      </c>
    </row>
    <row r="3336" spans="5:30" hidden="1" x14ac:dyDescent="0.3">
      <c r="E3336" t="s">
        <v>228</v>
      </c>
      <c r="F3336" t="s">
        <v>3120</v>
      </c>
      <c r="G3336" t="s">
        <v>2589</v>
      </c>
      <c r="H3336" t="s">
        <v>2602</v>
      </c>
      <c r="I3336" t="s">
        <v>79</v>
      </c>
      <c r="P3336" t="s">
        <v>4477</v>
      </c>
      <c r="U3336" t="str">
        <f>CONCATENATE(Parameter[[#This Row],[Use Case 1]],";",Parameter[[#This Row],[Use Case 2]],";",Parameter[[#This Row],[Use Case 3]],";",Parameter[[#This Row],[Use Case 4]],";",Parameter[[#This Row],[Use Case 5]],";")</f>
        <v>Planung Baustoffe;;;;;</v>
      </c>
      <c r="V3336" t="s">
        <v>34</v>
      </c>
      <c r="W3336">
        <v>2022</v>
      </c>
      <c r="Y3336" t="s">
        <v>4661</v>
      </c>
      <c r="AD3336">
        <f t="shared" si="54"/>
        <v>3335</v>
      </c>
    </row>
    <row r="3337" spans="5:30" hidden="1" x14ac:dyDescent="0.3">
      <c r="E3337" t="s">
        <v>228</v>
      </c>
      <c r="F3337" t="s">
        <v>3120</v>
      </c>
      <c r="G3337" t="s">
        <v>2589</v>
      </c>
      <c r="H3337" t="s">
        <v>2603</v>
      </c>
      <c r="I3337" t="s">
        <v>79</v>
      </c>
      <c r="P3337" t="s">
        <v>4477</v>
      </c>
      <c r="U3337" t="str">
        <f>CONCATENATE(Parameter[[#This Row],[Use Case 1]],";",Parameter[[#This Row],[Use Case 2]],";",Parameter[[#This Row],[Use Case 3]],";",Parameter[[#This Row],[Use Case 4]],";",Parameter[[#This Row],[Use Case 5]],";")</f>
        <v>Planung Baustoffe;;;;;</v>
      </c>
      <c r="V3337" t="s">
        <v>34</v>
      </c>
      <c r="W3337">
        <v>2022</v>
      </c>
      <c r="Y3337" t="s">
        <v>4661</v>
      </c>
      <c r="AD3337">
        <f t="shared" si="54"/>
        <v>3336</v>
      </c>
    </row>
    <row r="3338" spans="5:30" hidden="1" x14ac:dyDescent="0.3">
      <c r="E3338" t="s">
        <v>228</v>
      </c>
      <c r="F3338" t="s">
        <v>3120</v>
      </c>
      <c r="G3338" t="s">
        <v>2589</v>
      </c>
      <c r="H3338" t="s">
        <v>2604</v>
      </c>
      <c r="I3338" t="s">
        <v>79</v>
      </c>
      <c r="P3338" t="s">
        <v>4477</v>
      </c>
      <c r="U3338" t="str">
        <f>CONCATENATE(Parameter[[#This Row],[Use Case 1]],";",Parameter[[#This Row],[Use Case 2]],";",Parameter[[#This Row],[Use Case 3]],";",Parameter[[#This Row],[Use Case 4]],";",Parameter[[#This Row],[Use Case 5]],";")</f>
        <v>Planung Baustoffe;;;;;</v>
      </c>
      <c r="V3338" t="s">
        <v>34</v>
      </c>
      <c r="W3338">
        <v>2022</v>
      </c>
      <c r="Y3338" t="s">
        <v>4661</v>
      </c>
      <c r="AD3338">
        <f t="shared" si="54"/>
        <v>3337</v>
      </c>
    </row>
    <row r="3339" spans="5:30" hidden="1" x14ac:dyDescent="0.3">
      <c r="E3339" t="s">
        <v>228</v>
      </c>
      <c r="F3339" t="s">
        <v>3120</v>
      </c>
      <c r="G3339" t="s">
        <v>2589</v>
      </c>
      <c r="H3339" t="s">
        <v>2605</v>
      </c>
      <c r="I3339" t="s">
        <v>79</v>
      </c>
      <c r="P3339" t="s">
        <v>4477</v>
      </c>
      <c r="U3339" t="str">
        <f>CONCATENATE(Parameter[[#This Row],[Use Case 1]],";",Parameter[[#This Row],[Use Case 2]],";",Parameter[[#This Row],[Use Case 3]],";",Parameter[[#This Row],[Use Case 4]],";",Parameter[[#This Row],[Use Case 5]],";")</f>
        <v>Planung Baustoffe;;;;;</v>
      </c>
      <c r="V3339" t="s">
        <v>34</v>
      </c>
      <c r="W3339">
        <v>2022</v>
      </c>
      <c r="Y3339" t="s">
        <v>4661</v>
      </c>
      <c r="AD3339">
        <f t="shared" si="54"/>
        <v>3338</v>
      </c>
    </row>
    <row r="3340" spans="5:30" hidden="1" x14ac:dyDescent="0.3">
      <c r="E3340" t="s">
        <v>228</v>
      </c>
      <c r="F3340" t="s">
        <v>3120</v>
      </c>
      <c r="G3340" t="s">
        <v>2589</v>
      </c>
      <c r="H3340" t="s">
        <v>2606</v>
      </c>
      <c r="I3340" t="s">
        <v>79</v>
      </c>
      <c r="P3340" t="s">
        <v>4477</v>
      </c>
      <c r="U3340" t="str">
        <f>CONCATENATE(Parameter[[#This Row],[Use Case 1]],";",Parameter[[#This Row],[Use Case 2]],";",Parameter[[#This Row],[Use Case 3]],";",Parameter[[#This Row],[Use Case 4]],";",Parameter[[#This Row],[Use Case 5]],";")</f>
        <v>Planung Baustoffe;;;;;</v>
      </c>
      <c r="V3340" t="s">
        <v>34</v>
      </c>
      <c r="W3340">
        <v>2022</v>
      </c>
      <c r="Y3340" t="s">
        <v>4661</v>
      </c>
      <c r="AD3340">
        <f t="shared" si="54"/>
        <v>3339</v>
      </c>
    </row>
    <row r="3341" spans="5:30" hidden="1" x14ac:dyDescent="0.3">
      <c r="E3341" t="s">
        <v>228</v>
      </c>
      <c r="F3341" t="s">
        <v>3120</v>
      </c>
      <c r="G3341" t="s">
        <v>2589</v>
      </c>
      <c r="H3341" t="s">
        <v>2607</v>
      </c>
      <c r="I3341" t="s">
        <v>79</v>
      </c>
      <c r="P3341" t="s">
        <v>4477</v>
      </c>
      <c r="U3341" t="str">
        <f>CONCATENATE(Parameter[[#This Row],[Use Case 1]],";",Parameter[[#This Row],[Use Case 2]],";",Parameter[[#This Row],[Use Case 3]],";",Parameter[[#This Row],[Use Case 4]],";",Parameter[[#This Row],[Use Case 5]],";")</f>
        <v>Planung Baustoffe;;;;;</v>
      </c>
      <c r="V3341" t="s">
        <v>34</v>
      </c>
      <c r="W3341">
        <v>2022</v>
      </c>
      <c r="Y3341" t="s">
        <v>4661</v>
      </c>
      <c r="AD3341">
        <f t="shared" si="54"/>
        <v>3340</v>
      </c>
    </row>
    <row r="3342" spans="5:30" hidden="1" x14ac:dyDescent="0.3">
      <c r="E3342" t="s">
        <v>228</v>
      </c>
      <c r="F3342" t="s">
        <v>3120</v>
      </c>
      <c r="G3342" t="s">
        <v>2589</v>
      </c>
      <c r="H3342" t="s">
        <v>2608</v>
      </c>
      <c r="I3342" t="s">
        <v>79</v>
      </c>
      <c r="P3342" t="s">
        <v>4477</v>
      </c>
      <c r="U3342" t="str">
        <f>CONCATENATE(Parameter[[#This Row],[Use Case 1]],";",Parameter[[#This Row],[Use Case 2]],";",Parameter[[#This Row],[Use Case 3]],";",Parameter[[#This Row],[Use Case 4]],";",Parameter[[#This Row],[Use Case 5]],";")</f>
        <v>Planung Baustoffe;;;;;</v>
      </c>
      <c r="V3342" t="s">
        <v>34</v>
      </c>
      <c r="W3342">
        <v>2022</v>
      </c>
      <c r="Y3342" t="s">
        <v>4661</v>
      </c>
      <c r="AD3342">
        <f t="shared" si="54"/>
        <v>3341</v>
      </c>
    </row>
    <row r="3343" spans="5:30" hidden="1" x14ac:dyDescent="0.3">
      <c r="E3343" t="s">
        <v>228</v>
      </c>
      <c r="F3343" t="s">
        <v>3120</v>
      </c>
      <c r="G3343" t="s">
        <v>2589</v>
      </c>
      <c r="H3343" t="s">
        <v>2609</v>
      </c>
      <c r="I3343" t="s">
        <v>79</v>
      </c>
      <c r="P3343" t="s">
        <v>4477</v>
      </c>
      <c r="U3343" t="str">
        <f>CONCATENATE(Parameter[[#This Row],[Use Case 1]],";",Parameter[[#This Row],[Use Case 2]],";",Parameter[[#This Row],[Use Case 3]],";",Parameter[[#This Row],[Use Case 4]],";",Parameter[[#This Row],[Use Case 5]],";")</f>
        <v>Planung Baustoffe;;;;;</v>
      </c>
      <c r="V3343" t="s">
        <v>34</v>
      </c>
      <c r="W3343">
        <v>2022</v>
      </c>
      <c r="Y3343" t="s">
        <v>4661</v>
      </c>
      <c r="AD3343">
        <f t="shared" si="54"/>
        <v>3342</v>
      </c>
    </row>
    <row r="3344" spans="5:30" hidden="1" x14ac:dyDescent="0.3">
      <c r="E3344" t="s">
        <v>228</v>
      </c>
      <c r="F3344" t="s">
        <v>3120</v>
      </c>
      <c r="G3344" t="s">
        <v>2610</v>
      </c>
      <c r="H3344"/>
      <c r="I3344" t="s">
        <v>37</v>
      </c>
      <c r="J3344" t="s">
        <v>2612</v>
      </c>
      <c r="K3344" t="s">
        <v>74</v>
      </c>
      <c r="L3344" t="s">
        <v>2611</v>
      </c>
      <c r="M3344" t="s">
        <v>41</v>
      </c>
      <c r="P3344" t="s">
        <v>4477</v>
      </c>
      <c r="U3344" t="str">
        <f>CONCATENATE(Parameter[[#This Row],[Use Case 1]],";",Parameter[[#This Row],[Use Case 2]],";",Parameter[[#This Row],[Use Case 3]],";",Parameter[[#This Row],[Use Case 4]],";",Parameter[[#This Row],[Use Case 5]],";")</f>
        <v>Planung Baustoffe;;;;;</v>
      </c>
      <c r="V3344" t="s">
        <v>34</v>
      </c>
      <c r="W3344">
        <v>2022</v>
      </c>
      <c r="Y3344" t="s">
        <v>4661</v>
      </c>
      <c r="Z3344" t="s">
        <v>2613</v>
      </c>
      <c r="AD3344">
        <f t="shared" si="54"/>
        <v>3343</v>
      </c>
    </row>
    <row r="3345" spans="5:30" hidden="1" x14ac:dyDescent="0.3">
      <c r="E3345" t="s">
        <v>228</v>
      </c>
      <c r="F3345" t="s">
        <v>3120</v>
      </c>
      <c r="G3345" t="s">
        <v>2610</v>
      </c>
      <c r="H3345" t="s">
        <v>115</v>
      </c>
      <c r="I3345" t="s">
        <v>79</v>
      </c>
      <c r="P3345" t="s">
        <v>4477</v>
      </c>
      <c r="U3345" t="str">
        <f>CONCATENATE(Parameter[[#This Row],[Use Case 1]],";",Parameter[[#This Row],[Use Case 2]],";",Parameter[[#This Row],[Use Case 3]],";",Parameter[[#This Row],[Use Case 4]],";",Parameter[[#This Row],[Use Case 5]],";")</f>
        <v>Planung Baustoffe;;;;;</v>
      </c>
      <c r="V3345" t="s">
        <v>34</v>
      </c>
      <c r="W3345">
        <v>2022</v>
      </c>
      <c r="Y3345" t="s">
        <v>4661</v>
      </c>
      <c r="AD3345">
        <f t="shared" si="54"/>
        <v>3344</v>
      </c>
    </row>
    <row r="3346" spans="5:30" hidden="1" x14ac:dyDescent="0.3">
      <c r="E3346" t="s">
        <v>228</v>
      </c>
      <c r="F3346" t="s">
        <v>3120</v>
      </c>
      <c r="G3346" t="s">
        <v>2610</v>
      </c>
      <c r="H3346" t="s">
        <v>1686</v>
      </c>
      <c r="I3346" t="s">
        <v>79</v>
      </c>
      <c r="P3346" t="s">
        <v>4477</v>
      </c>
      <c r="U3346" t="str">
        <f>CONCATENATE(Parameter[[#This Row],[Use Case 1]],";",Parameter[[#This Row],[Use Case 2]],";",Parameter[[#This Row],[Use Case 3]],";",Parameter[[#This Row],[Use Case 4]],";",Parameter[[#This Row],[Use Case 5]],";")</f>
        <v>Planung Baustoffe;;;;;</v>
      </c>
      <c r="V3346" t="s">
        <v>34</v>
      </c>
      <c r="W3346">
        <v>2022</v>
      </c>
      <c r="Y3346" t="s">
        <v>4661</v>
      </c>
      <c r="AD3346">
        <f t="shared" si="54"/>
        <v>3345</v>
      </c>
    </row>
    <row r="3347" spans="5:30" hidden="1" x14ac:dyDescent="0.3">
      <c r="E3347" t="s">
        <v>228</v>
      </c>
      <c r="F3347" t="s">
        <v>3120</v>
      </c>
      <c r="G3347" t="s">
        <v>2610</v>
      </c>
      <c r="H3347">
        <v>1</v>
      </c>
      <c r="I3347" t="s">
        <v>79</v>
      </c>
      <c r="P3347" t="s">
        <v>4477</v>
      </c>
      <c r="U3347" t="str">
        <f>CONCATENATE(Parameter[[#This Row],[Use Case 1]],";",Parameter[[#This Row],[Use Case 2]],";",Parameter[[#This Row],[Use Case 3]],";",Parameter[[#This Row],[Use Case 4]],";",Parameter[[#This Row],[Use Case 5]],";")</f>
        <v>Planung Baustoffe;;;;;</v>
      </c>
      <c r="V3347" t="s">
        <v>34</v>
      </c>
      <c r="W3347">
        <v>2022</v>
      </c>
      <c r="Y3347" t="s">
        <v>4661</v>
      </c>
      <c r="AD3347">
        <f t="shared" si="54"/>
        <v>3346</v>
      </c>
    </row>
    <row r="3348" spans="5:30" hidden="1" x14ac:dyDescent="0.3">
      <c r="E3348" t="s">
        <v>228</v>
      </c>
      <c r="F3348" t="s">
        <v>3120</v>
      </c>
      <c r="G3348" t="s">
        <v>2610</v>
      </c>
      <c r="H3348">
        <v>2</v>
      </c>
      <c r="I3348" t="s">
        <v>79</v>
      </c>
      <c r="P3348" t="s">
        <v>4477</v>
      </c>
      <c r="U3348" t="str">
        <f>CONCATENATE(Parameter[[#This Row],[Use Case 1]],";",Parameter[[#This Row],[Use Case 2]],";",Parameter[[#This Row],[Use Case 3]],";",Parameter[[#This Row],[Use Case 4]],";",Parameter[[#This Row],[Use Case 5]],";")</f>
        <v>Planung Baustoffe;;;;;</v>
      </c>
      <c r="V3348" t="s">
        <v>34</v>
      </c>
      <c r="W3348">
        <v>2022</v>
      </c>
      <c r="Y3348" t="s">
        <v>4661</v>
      </c>
      <c r="AD3348">
        <f t="shared" si="54"/>
        <v>3347</v>
      </c>
    </row>
    <row r="3349" spans="5:30" hidden="1" x14ac:dyDescent="0.3">
      <c r="E3349" t="s">
        <v>228</v>
      </c>
      <c r="F3349" t="s">
        <v>3120</v>
      </c>
      <c r="G3349" t="s">
        <v>2610</v>
      </c>
      <c r="H3349">
        <v>3</v>
      </c>
      <c r="I3349" t="s">
        <v>79</v>
      </c>
      <c r="P3349" t="s">
        <v>4477</v>
      </c>
      <c r="U3349" t="str">
        <f>CONCATENATE(Parameter[[#This Row],[Use Case 1]],";",Parameter[[#This Row],[Use Case 2]],";",Parameter[[#This Row],[Use Case 3]],";",Parameter[[#This Row],[Use Case 4]],";",Parameter[[#This Row],[Use Case 5]],";")</f>
        <v>Planung Baustoffe;;;;;</v>
      </c>
      <c r="V3349" t="s">
        <v>34</v>
      </c>
      <c r="W3349">
        <v>2022</v>
      </c>
      <c r="Y3349" t="s">
        <v>4661</v>
      </c>
      <c r="AD3349">
        <f t="shared" si="54"/>
        <v>3348</v>
      </c>
    </row>
    <row r="3350" spans="5:30" hidden="1" x14ac:dyDescent="0.3">
      <c r="E3350" t="s">
        <v>228</v>
      </c>
      <c r="F3350" t="s">
        <v>3120</v>
      </c>
      <c r="G3350" t="s">
        <v>2610</v>
      </c>
      <c r="H3350">
        <v>4</v>
      </c>
      <c r="I3350" t="s">
        <v>79</v>
      </c>
      <c r="P3350" t="s">
        <v>4477</v>
      </c>
      <c r="U3350" t="str">
        <f>CONCATENATE(Parameter[[#This Row],[Use Case 1]],";",Parameter[[#This Row],[Use Case 2]],";",Parameter[[#This Row],[Use Case 3]],";",Parameter[[#This Row],[Use Case 4]],";",Parameter[[#This Row],[Use Case 5]],";")</f>
        <v>Planung Baustoffe;;;;;</v>
      </c>
      <c r="V3350" t="s">
        <v>34</v>
      </c>
      <c r="W3350">
        <v>2022</v>
      </c>
      <c r="Y3350" t="s">
        <v>4661</v>
      </c>
      <c r="AD3350">
        <f t="shared" si="54"/>
        <v>3349</v>
      </c>
    </row>
    <row r="3351" spans="5:30" hidden="1" x14ac:dyDescent="0.3">
      <c r="E3351" t="s">
        <v>228</v>
      </c>
      <c r="F3351" t="s">
        <v>3120</v>
      </c>
      <c r="G3351" t="s">
        <v>2610</v>
      </c>
      <c r="H3351">
        <v>5</v>
      </c>
      <c r="I3351" t="s">
        <v>79</v>
      </c>
      <c r="P3351" t="s">
        <v>4477</v>
      </c>
      <c r="U3351" t="str">
        <f>CONCATENATE(Parameter[[#This Row],[Use Case 1]],";",Parameter[[#This Row],[Use Case 2]],";",Parameter[[#This Row],[Use Case 3]],";",Parameter[[#This Row],[Use Case 4]],";",Parameter[[#This Row],[Use Case 5]],";")</f>
        <v>Planung Baustoffe;;;;;</v>
      </c>
      <c r="V3351" t="s">
        <v>34</v>
      </c>
      <c r="W3351">
        <v>2022</v>
      </c>
      <c r="Y3351" t="s">
        <v>4661</v>
      </c>
      <c r="AD3351">
        <f t="shared" si="54"/>
        <v>3350</v>
      </c>
    </row>
    <row r="3352" spans="5:30" hidden="1" x14ac:dyDescent="0.3">
      <c r="E3352" t="s">
        <v>228</v>
      </c>
      <c r="F3352" t="s">
        <v>3120</v>
      </c>
      <c r="G3352" t="s">
        <v>2610</v>
      </c>
      <c r="H3352" t="s">
        <v>2614</v>
      </c>
      <c r="I3352" t="s">
        <v>79</v>
      </c>
      <c r="P3352" t="s">
        <v>4477</v>
      </c>
      <c r="U3352" t="str">
        <f>CONCATENATE(Parameter[[#This Row],[Use Case 1]],";",Parameter[[#This Row],[Use Case 2]],";",Parameter[[#This Row],[Use Case 3]],";",Parameter[[#This Row],[Use Case 4]],";",Parameter[[#This Row],[Use Case 5]],";")</f>
        <v>Planung Baustoffe;;;;;</v>
      </c>
      <c r="V3352" t="s">
        <v>34</v>
      </c>
      <c r="W3352">
        <v>2022</v>
      </c>
      <c r="Y3352" t="s">
        <v>4661</v>
      </c>
      <c r="AD3352">
        <f t="shared" si="54"/>
        <v>3351</v>
      </c>
    </row>
    <row r="3353" spans="5:30" hidden="1" x14ac:dyDescent="0.3">
      <c r="E3353" t="s">
        <v>228</v>
      </c>
      <c r="F3353" t="s">
        <v>3120</v>
      </c>
      <c r="G3353" t="s">
        <v>2610</v>
      </c>
      <c r="H3353" t="s">
        <v>1453</v>
      </c>
      <c r="I3353" t="s">
        <v>79</v>
      </c>
      <c r="P3353" t="s">
        <v>4477</v>
      </c>
      <c r="U3353" t="str">
        <f>CONCATENATE(Parameter[[#This Row],[Use Case 1]],";",Parameter[[#This Row],[Use Case 2]],";",Parameter[[#This Row],[Use Case 3]],";",Parameter[[#This Row],[Use Case 4]],";",Parameter[[#This Row],[Use Case 5]],";")</f>
        <v>Planung Baustoffe;;;;;</v>
      </c>
      <c r="V3353" t="s">
        <v>34</v>
      </c>
      <c r="W3353">
        <v>2022</v>
      </c>
      <c r="Y3353" t="s">
        <v>4661</v>
      </c>
      <c r="AD3353">
        <f t="shared" si="54"/>
        <v>3352</v>
      </c>
    </row>
    <row r="3354" spans="5:30" hidden="1" x14ac:dyDescent="0.3">
      <c r="E3354" t="s">
        <v>228</v>
      </c>
      <c r="F3354" t="s">
        <v>3120</v>
      </c>
      <c r="G3354" t="s">
        <v>2610</v>
      </c>
      <c r="H3354" t="s">
        <v>1454</v>
      </c>
      <c r="I3354" t="s">
        <v>79</v>
      </c>
      <c r="P3354" t="s">
        <v>4477</v>
      </c>
      <c r="U3354" t="str">
        <f>CONCATENATE(Parameter[[#This Row],[Use Case 1]],";",Parameter[[#This Row],[Use Case 2]],";",Parameter[[#This Row],[Use Case 3]],";",Parameter[[#This Row],[Use Case 4]],";",Parameter[[#This Row],[Use Case 5]],";")</f>
        <v>Planung Baustoffe;;;;;</v>
      </c>
      <c r="V3354" t="s">
        <v>34</v>
      </c>
      <c r="W3354">
        <v>2022</v>
      </c>
      <c r="Y3354" t="s">
        <v>4661</v>
      </c>
      <c r="AD3354">
        <f t="shared" si="54"/>
        <v>3353</v>
      </c>
    </row>
    <row r="3355" spans="5:30" hidden="1" x14ac:dyDescent="0.3">
      <c r="E3355" t="s">
        <v>228</v>
      </c>
      <c r="F3355" t="s">
        <v>3120</v>
      </c>
      <c r="G3355" t="s">
        <v>2610</v>
      </c>
      <c r="H3355" t="s">
        <v>1455</v>
      </c>
      <c r="I3355" t="s">
        <v>79</v>
      </c>
      <c r="P3355" t="s">
        <v>4477</v>
      </c>
      <c r="U3355" t="str">
        <f>CONCATENATE(Parameter[[#This Row],[Use Case 1]],";",Parameter[[#This Row],[Use Case 2]],";",Parameter[[#This Row],[Use Case 3]],";",Parameter[[#This Row],[Use Case 4]],";",Parameter[[#This Row],[Use Case 5]],";")</f>
        <v>Planung Baustoffe;;;;;</v>
      </c>
      <c r="V3355" t="s">
        <v>34</v>
      </c>
      <c r="W3355">
        <v>2022</v>
      </c>
      <c r="Y3355" t="s">
        <v>4661</v>
      </c>
      <c r="AD3355">
        <f t="shared" si="54"/>
        <v>3354</v>
      </c>
    </row>
    <row r="3356" spans="5:30" hidden="1" x14ac:dyDescent="0.3">
      <c r="E3356" t="s">
        <v>228</v>
      </c>
      <c r="F3356" t="s">
        <v>3120</v>
      </c>
      <c r="G3356" t="s">
        <v>2615</v>
      </c>
      <c r="H3356"/>
      <c r="I3356" t="s">
        <v>37</v>
      </c>
      <c r="J3356" t="s">
        <v>2617</v>
      </c>
      <c r="K3356" t="s">
        <v>74</v>
      </c>
      <c r="L3356" t="s">
        <v>2616</v>
      </c>
      <c r="M3356" t="s">
        <v>41</v>
      </c>
      <c r="P3356" t="s">
        <v>4477</v>
      </c>
      <c r="U3356" t="str">
        <f>CONCATENATE(Parameter[[#This Row],[Use Case 1]],";",Parameter[[#This Row],[Use Case 2]],";",Parameter[[#This Row],[Use Case 3]],";",Parameter[[#This Row],[Use Case 4]],";",Parameter[[#This Row],[Use Case 5]],";")</f>
        <v>Planung Baustoffe;;;;;</v>
      </c>
      <c r="V3356" t="s">
        <v>34</v>
      </c>
      <c r="W3356">
        <v>2022</v>
      </c>
      <c r="Y3356" t="s">
        <v>4661</v>
      </c>
      <c r="Z3356" t="s">
        <v>2618</v>
      </c>
      <c r="AD3356">
        <f t="shared" si="54"/>
        <v>3355</v>
      </c>
    </row>
    <row r="3357" spans="5:30" hidden="1" x14ac:dyDescent="0.3">
      <c r="E3357" t="s">
        <v>228</v>
      </c>
      <c r="F3357" t="s">
        <v>3120</v>
      </c>
      <c r="G3357" t="s">
        <v>2615</v>
      </c>
      <c r="H3357" t="s">
        <v>115</v>
      </c>
      <c r="I3357" t="s">
        <v>79</v>
      </c>
      <c r="P3357" t="s">
        <v>4477</v>
      </c>
      <c r="U3357" t="str">
        <f>CONCATENATE(Parameter[[#This Row],[Use Case 1]],";",Parameter[[#This Row],[Use Case 2]],";",Parameter[[#This Row],[Use Case 3]],";",Parameter[[#This Row],[Use Case 4]],";",Parameter[[#This Row],[Use Case 5]],";")</f>
        <v>Planung Baustoffe;;;;;</v>
      </c>
      <c r="V3357" t="s">
        <v>34</v>
      </c>
      <c r="W3357">
        <v>2022</v>
      </c>
      <c r="Y3357" t="s">
        <v>4661</v>
      </c>
      <c r="AD3357">
        <f t="shared" si="54"/>
        <v>3356</v>
      </c>
    </row>
    <row r="3358" spans="5:30" hidden="1" x14ac:dyDescent="0.3">
      <c r="E3358" t="s">
        <v>228</v>
      </c>
      <c r="F3358" t="s">
        <v>3120</v>
      </c>
      <c r="G3358" t="s">
        <v>2615</v>
      </c>
      <c r="H3358" t="s">
        <v>1686</v>
      </c>
      <c r="I3358" t="s">
        <v>79</v>
      </c>
      <c r="P3358" t="s">
        <v>4477</v>
      </c>
      <c r="U3358" t="str">
        <f>CONCATENATE(Parameter[[#This Row],[Use Case 1]],";",Parameter[[#This Row],[Use Case 2]],";",Parameter[[#This Row],[Use Case 3]],";",Parameter[[#This Row],[Use Case 4]],";",Parameter[[#This Row],[Use Case 5]],";")</f>
        <v>Planung Baustoffe;;;;;</v>
      </c>
      <c r="V3358" t="s">
        <v>34</v>
      </c>
      <c r="W3358">
        <v>2022</v>
      </c>
      <c r="Y3358" t="s">
        <v>4661</v>
      </c>
      <c r="AD3358">
        <f t="shared" si="54"/>
        <v>3357</v>
      </c>
    </row>
    <row r="3359" spans="5:30" hidden="1" x14ac:dyDescent="0.3">
      <c r="E3359" t="s">
        <v>228</v>
      </c>
      <c r="F3359" t="s">
        <v>3120</v>
      </c>
      <c r="G3359" t="s">
        <v>2615</v>
      </c>
      <c r="H3359">
        <v>1</v>
      </c>
      <c r="I3359" t="s">
        <v>79</v>
      </c>
      <c r="P3359" t="s">
        <v>4477</v>
      </c>
      <c r="U3359" t="str">
        <f>CONCATENATE(Parameter[[#This Row],[Use Case 1]],";",Parameter[[#This Row],[Use Case 2]],";",Parameter[[#This Row],[Use Case 3]],";",Parameter[[#This Row],[Use Case 4]],";",Parameter[[#This Row],[Use Case 5]],";")</f>
        <v>Planung Baustoffe;;;;;</v>
      </c>
      <c r="V3359" t="s">
        <v>34</v>
      </c>
      <c r="W3359">
        <v>2022</v>
      </c>
      <c r="Y3359" t="s">
        <v>4661</v>
      </c>
      <c r="AD3359">
        <f t="shared" si="54"/>
        <v>3358</v>
      </c>
    </row>
    <row r="3360" spans="5:30" hidden="1" x14ac:dyDescent="0.3">
      <c r="E3360" t="s">
        <v>228</v>
      </c>
      <c r="F3360" t="s">
        <v>3120</v>
      </c>
      <c r="G3360" t="s">
        <v>2615</v>
      </c>
      <c r="H3360">
        <v>2</v>
      </c>
      <c r="I3360" t="s">
        <v>79</v>
      </c>
      <c r="P3360" t="s">
        <v>4477</v>
      </c>
      <c r="U3360" t="str">
        <f>CONCATENATE(Parameter[[#This Row],[Use Case 1]],";",Parameter[[#This Row],[Use Case 2]],";",Parameter[[#This Row],[Use Case 3]],";",Parameter[[#This Row],[Use Case 4]],";",Parameter[[#This Row],[Use Case 5]],";")</f>
        <v>Planung Baustoffe;;;;;</v>
      </c>
      <c r="V3360" t="s">
        <v>34</v>
      </c>
      <c r="W3360">
        <v>2022</v>
      </c>
      <c r="Y3360" t="s">
        <v>4661</v>
      </c>
      <c r="AD3360">
        <f t="shared" si="54"/>
        <v>3359</v>
      </c>
    </row>
    <row r="3361" spans="5:30" hidden="1" x14ac:dyDescent="0.3">
      <c r="E3361" t="s">
        <v>228</v>
      </c>
      <c r="F3361" t="s">
        <v>3120</v>
      </c>
      <c r="G3361" t="s">
        <v>2615</v>
      </c>
      <c r="H3361">
        <v>3</v>
      </c>
      <c r="I3361" t="s">
        <v>79</v>
      </c>
      <c r="P3361" t="s">
        <v>4477</v>
      </c>
      <c r="U3361" t="str">
        <f>CONCATENATE(Parameter[[#This Row],[Use Case 1]],";",Parameter[[#This Row],[Use Case 2]],";",Parameter[[#This Row],[Use Case 3]],";",Parameter[[#This Row],[Use Case 4]],";",Parameter[[#This Row],[Use Case 5]],";")</f>
        <v>Planung Baustoffe;;;;;</v>
      </c>
      <c r="V3361" t="s">
        <v>34</v>
      </c>
      <c r="W3361">
        <v>2022</v>
      </c>
      <c r="Y3361" t="s">
        <v>4661</v>
      </c>
      <c r="AD3361">
        <f t="shared" si="54"/>
        <v>3360</v>
      </c>
    </row>
    <row r="3362" spans="5:30" hidden="1" x14ac:dyDescent="0.3">
      <c r="E3362" t="s">
        <v>228</v>
      </c>
      <c r="F3362" t="s">
        <v>3120</v>
      </c>
      <c r="G3362" t="s">
        <v>2615</v>
      </c>
      <c r="H3362">
        <v>4</v>
      </c>
      <c r="I3362" t="s">
        <v>79</v>
      </c>
      <c r="P3362" t="s">
        <v>4477</v>
      </c>
      <c r="U3362" t="str">
        <f>CONCATENATE(Parameter[[#This Row],[Use Case 1]],";",Parameter[[#This Row],[Use Case 2]],";",Parameter[[#This Row],[Use Case 3]],";",Parameter[[#This Row],[Use Case 4]],";",Parameter[[#This Row],[Use Case 5]],";")</f>
        <v>Planung Baustoffe;;;;;</v>
      </c>
      <c r="V3362" t="s">
        <v>34</v>
      </c>
      <c r="W3362">
        <v>2022</v>
      </c>
      <c r="Y3362" t="s">
        <v>4661</v>
      </c>
      <c r="AD3362">
        <f t="shared" si="54"/>
        <v>3361</v>
      </c>
    </row>
    <row r="3363" spans="5:30" hidden="1" x14ac:dyDescent="0.3">
      <c r="E3363" t="s">
        <v>228</v>
      </c>
      <c r="F3363" t="s">
        <v>3120</v>
      </c>
      <c r="G3363" t="s">
        <v>2615</v>
      </c>
      <c r="H3363">
        <v>5</v>
      </c>
      <c r="I3363" t="s">
        <v>79</v>
      </c>
      <c r="P3363" t="s">
        <v>4477</v>
      </c>
      <c r="U3363" t="str">
        <f>CONCATENATE(Parameter[[#This Row],[Use Case 1]],";",Parameter[[#This Row],[Use Case 2]],";",Parameter[[#This Row],[Use Case 3]],";",Parameter[[#This Row],[Use Case 4]],";",Parameter[[#This Row],[Use Case 5]],";")</f>
        <v>Planung Baustoffe;;;;;</v>
      </c>
      <c r="V3363" t="s">
        <v>34</v>
      </c>
      <c r="W3363">
        <v>2022</v>
      </c>
      <c r="Y3363" t="s">
        <v>4661</v>
      </c>
      <c r="AD3363">
        <f t="shared" si="54"/>
        <v>3362</v>
      </c>
    </row>
    <row r="3364" spans="5:30" hidden="1" x14ac:dyDescent="0.3">
      <c r="E3364" t="s">
        <v>228</v>
      </c>
      <c r="F3364" t="s">
        <v>3120</v>
      </c>
      <c r="G3364" t="s">
        <v>2619</v>
      </c>
      <c r="H3364"/>
      <c r="I3364" t="s">
        <v>37</v>
      </c>
      <c r="J3364" t="s">
        <v>2621</v>
      </c>
      <c r="K3364" t="s">
        <v>74</v>
      </c>
      <c r="L3364" t="s">
        <v>2620</v>
      </c>
      <c r="M3364" t="s">
        <v>41</v>
      </c>
      <c r="P3364" t="s">
        <v>4477</v>
      </c>
      <c r="U3364" t="str">
        <f>CONCATENATE(Parameter[[#This Row],[Use Case 1]],";",Parameter[[#This Row],[Use Case 2]],";",Parameter[[#This Row],[Use Case 3]],";",Parameter[[#This Row],[Use Case 4]],";",Parameter[[#This Row],[Use Case 5]],";")</f>
        <v>Planung Baustoffe;;;;;</v>
      </c>
      <c r="V3364" t="s">
        <v>34</v>
      </c>
      <c r="W3364">
        <v>2022</v>
      </c>
      <c r="Y3364" t="s">
        <v>4661</v>
      </c>
      <c r="Z3364" t="s">
        <v>2622</v>
      </c>
      <c r="AD3364">
        <f t="shared" si="54"/>
        <v>3363</v>
      </c>
    </row>
    <row r="3365" spans="5:30" hidden="1" x14ac:dyDescent="0.3">
      <c r="E3365" t="s">
        <v>228</v>
      </c>
      <c r="F3365" t="s">
        <v>3120</v>
      </c>
      <c r="G3365" t="s">
        <v>2619</v>
      </c>
      <c r="H3365" t="s">
        <v>115</v>
      </c>
      <c r="I3365" t="s">
        <v>79</v>
      </c>
      <c r="P3365" t="s">
        <v>4477</v>
      </c>
      <c r="U3365" t="str">
        <f>CONCATENATE(Parameter[[#This Row],[Use Case 1]],";",Parameter[[#This Row],[Use Case 2]],";",Parameter[[#This Row],[Use Case 3]],";",Parameter[[#This Row],[Use Case 4]],";",Parameter[[#This Row],[Use Case 5]],";")</f>
        <v>Planung Baustoffe;;;;;</v>
      </c>
      <c r="V3365" t="s">
        <v>34</v>
      </c>
      <c r="W3365">
        <v>2022</v>
      </c>
      <c r="Y3365" t="s">
        <v>4661</v>
      </c>
      <c r="AD3365">
        <f t="shared" si="54"/>
        <v>3364</v>
      </c>
    </row>
    <row r="3366" spans="5:30" hidden="1" x14ac:dyDescent="0.3">
      <c r="E3366" t="s">
        <v>228</v>
      </c>
      <c r="F3366" t="s">
        <v>3120</v>
      </c>
      <c r="G3366" t="s">
        <v>2619</v>
      </c>
      <c r="H3366" t="s">
        <v>1686</v>
      </c>
      <c r="I3366" t="s">
        <v>79</v>
      </c>
      <c r="P3366" t="s">
        <v>4477</v>
      </c>
      <c r="U3366" t="str">
        <f>CONCATENATE(Parameter[[#This Row],[Use Case 1]],";",Parameter[[#This Row],[Use Case 2]],";",Parameter[[#This Row],[Use Case 3]],";",Parameter[[#This Row],[Use Case 4]],";",Parameter[[#This Row],[Use Case 5]],";")</f>
        <v>Planung Baustoffe;;;;;</v>
      </c>
      <c r="V3366" t="s">
        <v>34</v>
      </c>
      <c r="W3366">
        <v>2022</v>
      </c>
      <c r="Y3366" t="s">
        <v>4661</v>
      </c>
      <c r="AD3366">
        <f t="shared" si="54"/>
        <v>3365</v>
      </c>
    </row>
    <row r="3367" spans="5:30" hidden="1" x14ac:dyDescent="0.3">
      <c r="E3367" t="s">
        <v>228</v>
      </c>
      <c r="F3367" t="s">
        <v>3120</v>
      </c>
      <c r="G3367" t="s">
        <v>2619</v>
      </c>
      <c r="H3367">
        <v>1</v>
      </c>
      <c r="I3367" t="s">
        <v>79</v>
      </c>
      <c r="P3367" t="s">
        <v>4477</v>
      </c>
      <c r="U3367" t="str">
        <f>CONCATENATE(Parameter[[#This Row],[Use Case 1]],";",Parameter[[#This Row],[Use Case 2]],";",Parameter[[#This Row],[Use Case 3]],";",Parameter[[#This Row],[Use Case 4]],";",Parameter[[#This Row],[Use Case 5]],";")</f>
        <v>Planung Baustoffe;;;;;</v>
      </c>
      <c r="V3367" t="s">
        <v>34</v>
      </c>
      <c r="W3367">
        <v>2022</v>
      </c>
      <c r="Y3367" t="s">
        <v>4661</v>
      </c>
      <c r="AD3367">
        <f t="shared" si="54"/>
        <v>3366</v>
      </c>
    </row>
    <row r="3368" spans="5:30" hidden="1" x14ac:dyDescent="0.3">
      <c r="E3368" t="s">
        <v>228</v>
      </c>
      <c r="F3368" t="s">
        <v>3120</v>
      </c>
      <c r="G3368" t="s">
        <v>2619</v>
      </c>
      <c r="H3368">
        <v>2</v>
      </c>
      <c r="I3368" t="s">
        <v>79</v>
      </c>
      <c r="P3368" t="s">
        <v>4477</v>
      </c>
      <c r="U3368" t="str">
        <f>CONCATENATE(Parameter[[#This Row],[Use Case 1]],";",Parameter[[#This Row],[Use Case 2]],";",Parameter[[#This Row],[Use Case 3]],";",Parameter[[#This Row],[Use Case 4]],";",Parameter[[#This Row],[Use Case 5]],";")</f>
        <v>Planung Baustoffe;;;;;</v>
      </c>
      <c r="V3368" t="s">
        <v>34</v>
      </c>
      <c r="W3368">
        <v>2022</v>
      </c>
      <c r="Y3368" t="s">
        <v>4661</v>
      </c>
      <c r="AD3368">
        <f t="shared" si="54"/>
        <v>3367</v>
      </c>
    </row>
    <row r="3369" spans="5:30" hidden="1" x14ac:dyDescent="0.3">
      <c r="E3369" t="s">
        <v>228</v>
      </c>
      <c r="F3369" t="s">
        <v>3120</v>
      </c>
      <c r="G3369" t="s">
        <v>2619</v>
      </c>
      <c r="H3369">
        <v>3</v>
      </c>
      <c r="I3369" t="s">
        <v>79</v>
      </c>
      <c r="P3369" t="s">
        <v>4477</v>
      </c>
      <c r="U3369" t="str">
        <f>CONCATENATE(Parameter[[#This Row],[Use Case 1]],";",Parameter[[#This Row],[Use Case 2]],";",Parameter[[#This Row],[Use Case 3]],";",Parameter[[#This Row],[Use Case 4]],";",Parameter[[#This Row],[Use Case 5]],";")</f>
        <v>Planung Baustoffe;;;;;</v>
      </c>
      <c r="V3369" t="s">
        <v>34</v>
      </c>
      <c r="W3369">
        <v>2022</v>
      </c>
      <c r="Y3369" t="s">
        <v>4661</v>
      </c>
      <c r="AD3369">
        <f t="shared" si="54"/>
        <v>3368</v>
      </c>
    </row>
    <row r="3370" spans="5:30" hidden="1" x14ac:dyDescent="0.3">
      <c r="E3370" t="s">
        <v>228</v>
      </c>
      <c r="F3370" t="s">
        <v>3120</v>
      </c>
      <c r="G3370" t="s">
        <v>2619</v>
      </c>
      <c r="H3370">
        <v>4</v>
      </c>
      <c r="I3370" t="s">
        <v>79</v>
      </c>
      <c r="P3370" t="s">
        <v>4477</v>
      </c>
      <c r="U3370" t="str">
        <f>CONCATENATE(Parameter[[#This Row],[Use Case 1]],";",Parameter[[#This Row],[Use Case 2]],";",Parameter[[#This Row],[Use Case 3]],";",Parameter[[#This Row],[Use Case 4]],";",Parameter[[#This Row],[Use Case 5]],";")</f>
        <v>Planung Baustoffe;;;;;</v>
      </c>
      <c r="V3370" t="s">
        <v>34</v>
      </c>
      <c r="W3370">
        <v>2022</v>
      </c>
      <c r="Y3370" t="s">
        <v>4661</v>
      </c>
      <c r="AD3370">
        <f t="shared" si="54"/>
        <v>3369</v>
      </c>
    </row>
    <row r="3371" spans="5:30" hidden="1" x14ac:dyDescent="0.3">
      <c r="E3371" t="s">
        <v>228</v>
      </c>
      <c r="F3371" t="s">
        <v>3120</v>
      </c>
      <c r="G3371" t="s">
        <v>2623</v>
      </c>
      <c r="H3371"/>
      <c r="I3371" t="s">
        <v>37</v>
      </c>
      <c r="J3371" t="s">
        <v>2625</v>
      </c>
      <c r="K3371" t="s">
        <v>74</v>
      </c>
      <c r="L3371" t="s">
        <v>2624</v>
      </c>
      <c r="M3371" t="s">
        <v>41</v>
      </c>
      <c r="P3371" t="s">
        <v>4477</v>
      </c>
      <c r="U3371" t="str">
        <f>CONCATENATE(Parameter[[#This Row],[Use Case 1]],";",Parameter[[#This Row],[Use Case 2]],";",Parameter[[#This Row],[Use Case 3]],";",Parameter[[#This Row],[Use Case 4]],";",Parameter[[#This Row],[Use Case 5]],";")</f>
        <v>Planung Baustoffe;;;;;</v>
      </c>
      <c r="V3371" t="s">
        <v>34</v>
      </c>
      <c r="W3371">
        <v>2022</v>
      </c>
      <c r="Y3371" t="s">
        <v>4661</v>
      </c>
      <c r="Z3371" t="s">
        <v>2626</v>
      </c>
      <c r="AD3371">
        <f t="shared" si="54"/>
        <v>3370</v>
      </c>
    </row>
    <row r="3372" spans="5:30" hidden="1" x14ac:dyDescent="0.3">
      <c r="E3372" t="s">
        <v>228</v>
      </c>
      <c r="F3372" t="s">
        <v>3120</v>
      </c>
      <c r="G3372" t="s">
        <v>2623</v>
      </c>
      <c r="H3372" t="s">
        <v>115</v>
      </c>
      <c r="I3372" t="s">
        <v>79</v>
      </c>
      <c r="P3372" t="s">
        <v>4477</v>
      </c>
      <c r="U3372" t="str">
        <f>CONCATENATE(Parameter[[#This Row],[Use Case 1]],";",Parameter[[#This Row],[Use Case 2]],";",Parameter[[#This Row],[Use Case 3]],";",Parameter[[#This Row],[Use Case 4]],";",Parameter[[#This Row],[Use Case 5]],";")</f>
        <v>Planung Baustoffe;;;;;</v>
      </c>
      <c r="V3372" t="s">
        <v>34</v>
      </c>
      <c r="W3372">
        <v>2022</v>
      </c>
      <c r="Y3372" t="s">
        <v>4661</v>
      </c>
      <c r="AD3372">
        <f t="shared" si="54"/>
        <v>3371</v>
      </c>
    </row>
    <row r="3373" spans="5:30" hidden="1" x14ac:dyDescent="0.3">
      <c r="E3373" t="s">
        <v>228</v>
      </c>
      <c r="F3373" t="s">
        <v>3120</v>
      </c>
      <c r="G3373" t="s">
        <v>2623</v>
      </c>
      <c r="H3373" t="s">
        <v>1686</v>
      </c>
      <c r="I3373" t="s">
        <v>79</v>
      </c>
      <c r="P3373" t="s">
        <v>4477</v>
      </c>
      <c r="U3373" t="str">
        <f>CONCATENATE(Parameter[[#This Row],[Use Case 1]],";",Parameter[[#This Row],[Use Case 2]],";",Parameter[[#This Row],[Use Case 3]],";",Parameter[[#This Row],[Use Case 4]],";",Parameter[[#This Row],[Use Case 5]],";")</f>
        <v>Planung Baustoffe;;;;;</v>
      </c>
      <c r="V3373" t="s">
        <v>34</v>
      </c>
      <c r="W3373">
        <v>2022</v>
      </c>
      <c r="Y3373" t="s">
        <v>4661</v>
      </c>
      <c r="AD3373">
        <f t="shared" si="54"/>
        <v>3372</v>
      </c>
    </row>
    <row r="3374" spans="5:30" hidden="1" x14ac:dyDescent="0.3">
      <c r="E3374" t="s">
        <v>228</v>
      </c>
      <c r="F3374" t="s">
        <v>3120</v>
      </c>
      <c r="G3374" t="s">
        <v>2623</v>
      </c>
      <c r="H3374" t="s">
        <v>2627</v>
      </c>
      <c r="I3374" t="s">
        <v>79</v>
      </c>
      <c r="P3374" t="s">
        <v>4477</v>
      </c>
      <c r="U3374" t="str">
        <f>CONCATENATE(Parameter[[#This Row],[Use Case 1]],";",Parameter[[#This Row],[Use Case 2]],";",Parameter[[#This Row],[Use Case 3]],";",Parameter[[#This Row],[Use Case 4]],";",Parameter[[#This Row],[Use Case 5]],";")</f>
        <v>Planung Baustoffe;;;;;</v>
      </c>
      <c r="V3374" t="s">
        <v>34</v>
      </c>
      <c r="W3374">
        <v>2022</v>
      </c>
      <c r="Y3374" t="s">
        <v>4661</v>
      </c>
      <c r="AD3374">
        <f t="shared" si="54"/>
        <v>3373</v>
      </c>
    </row>
    <row r="3375" spans="5:30" hidden="1" x14ac:dyDescent="0.3">
      <c r="E3375" t="s">
        <v>228</v>
      </c>
      <c r="F3375" t="s">
        <v>3120</v>
      </c>
      <c r="G3375" t="s">
        <v>2623</v>
      </c>
      <c r="H3375" t="s">
        <v>2628</v>
      </c>
      <c r="I3375" t="s">
        <v>79</v>
      </c>
      <c r="P3375" t="s">
        <v>4477</v>
      </c>
      <c r="U3375" t="str">
        <f>CONCATENATE(Parameter[[#This Row],[Use Case 1]],";",Parameter[[#This Row],[Use Case 2]],";",Parameter[[#This Row],[Use Case 3]],";",Parameter[[#This Row],[Use Case 4]],";",Parameter[[#This Row],[Use Case 5]],";")</f>
        <v>Planung Baustoffe;;;;;</v>
      </c>
      <c r="V3375" t="s">
        <v>34</v>
      </c>
      <c r="W3375">
        <v>2022</v>
      </c>
      <c r="Y3375" t="s">
        <v>4661</v>
      </c>
      <c r="AD3375">
        <f t="shared" si="54"/>
        <v>3374</v>
      </c>
    </row>
    <row r="3376" spans="5:30" hidden="1" x14ac:dyDescent="0.3">
      <c r="E3376" t="s">
        <v>228</v>
      </c>
      <c r="F3376" t="s">
        <v>3120</v>
      </c>
      <c r="G3376" t="s">
        <v>2623</v>
      </c>
      <c r="H3376" t="s">
        <v>2348</v>
      </c>
      <c r="I3376" t="s">
        <v>79</v>
      </c>
      <c r="P3376" t="s">
        <v>4477</v>
      </c>
      <c r="U3376" t="str">
        <f>CONCATENATE(Parameter[[#This Row],[Use Case 1]],";",Parameter[[#This Row],[Use Case 2]],";",Parameter[[#This Row],[Use Case 3]],";",Parameter[[#This Row],[Use Case 4]],";",Parameter[[#This Row],[Use Case 5]],";")</f>
        <v>Planung Baustoffe;;;;;</v>
      </c>
      <c r="V3376" t="s">
        <v>34</v>
      </c>
      <c r="W3376">
        <v>2022</v>
      </c>
      <c r="Y3376" t="s">
        <v>4661</v>
      </c>
      <c r="AD3376">
        <f t="shared" si="54"/>
        <v>3375</v>
      </c>
    </row>
    <row r="3377" spans="1:30" hidden="1" x14ac:dyDescent="0.3">
      <c r="E3377" t="s">
        <v>228</v>
      </c>
      <c r="F3377" t="s">
        <v>3120</v>
      </c>
      <c r="G3377" t="s">
        <v>2623</v>
      </c>
      <c r="H3377" t="s">
        <v>2349</v>
      </c>
      <c r="I3377" t="s">
        <v>79</v>
      </c>
      <c r="P3377" t="s">
        <v>4477</v>
      </c>
      <c r="U3377" t="str">
        <f>CONCATENATE(Parameter[[#This Row],[Use Case 1]],";",Parameter[[#This Row],[Use Case 2]],";",Parameter[[#This Row],[Use Case 3]],";",Parameter[[#This Row],[Use Case 4]],";",Parameter[[#This Row],[Use Case 5]],";")</f>
        <v>Planung Baustoffe;;;;;</v>
      </c>
      <c r="V3377" t="s">
        <v>34</v>
      </c>
      <c r="W3377">
        <v>2022</v>
      </c>
      <c r="Y3377" t="s">
        <v>4661</v>
      </c>
      <c r="AD3377">
        <f t="shared" si="54"/>
        <v>3376</v>
      </c>
    </row>
    <row r="3378" spans="1:30" hidden="1" x14ac:dyDescent="0.3">
      <c r="E3378" t="s">
        <v>228</v>
      </c>
      <c r="F3378" t="s">
        <v>3120</v>
      </c>
      <c r="G3378" t="s">
        <v>2623</v>
      </c>
      <c r="H3378" t="s">
        <v>2350</v>
      </c>
      <c r="I3378" t="s">
        <v>79</v>
      </c>
      <c r="P3378" t="s">
        <v>4477</v>
      </c>
      <c r="U3378" t="str">
        <f>CONCATENATE(Parameter[[#This Row],[Use Case 1]],";",Parameter[[#This Row],[Use Case 2]],";",Parameter[[#This Row],[Use Case 3]],";",Parameter[[#This Row],[Use Case 4]],";",Parameter[[#This Row],[Use Case 5]],";")</f>
        <v>Planung Baustoffe;;;;;</v>
      </c>
      <c r="V3378" t="s">
        <v>34</v>
      </c>
      <c r="W3378">
        <v>2022</v>
      </c>
      <c r="Y3378" t="s">
        <v>4661</v>
      </c>
      <c r="AD3378">
        <f t="shared" si="54"/>
        <v>3377</v>
      </c>
    </row>
    <row r="3379" spans="1:30" hidden="1" x14ac:dyDescent="0.3">
      <c r="E3379" t="s">
        <v>228</v>
      </c>
      <c r="F3379" t="s">
        <v>3120</v>
      </c>
      <c r="G3379" t="s">
        <v>2623</v>
      </c>
      <c r="H3379" t="s">
        <v>2351</v>
      </c>
      <c r="I3379" t="s">
        <v>79</v>
      </c>
      <c r="P3379" t="s">
        <v>4477</v>
      </c>
      <c r="U3379" t="str">
        <f>CONCATENATE(Parameter[[#This Row],[Use Case 1]],";",Parameter[[#This Row],[Use Case 2]],";",Parameter[[#This Row],[Use Case 3]],";",Parameter[[#This Row],[Use Case 4]],";",Parameter[[#This Row],[Use Case 5]],";")</f>
        <v>Planung Baustoffe;;;;;</v>
      </c>
      <c r="V3379" t="s">
        <v>34</v>
      </c>
      <c r="W3379">
        <v>2022</v>
      </c>
      <c r="Y3379" t="s">
        <v>4661</v>
      </c>
      <c r="AD3379">
        <f t="shared" si="54"/>
        <v>3378</v>
      </c>
    </row>
    <row r="3380" spans="1:30" hidden="1" x14ac:dyDescent="0.3">
      <c r="E3380" t="s">
        <v>228</v>
      </c>
      <c r="F3380" t="s">
        <v>3120</v>
      </c>
      <c r="G3380" t="s">
        <v>2623</v>
      </c>
      <c r="H3380" t="s">
        <v>2352</v>
      </c>
      <c r="I3380" t="s">
        <v>79</v>
      </c>
      <c r="P3380" t="s">
        <v>4477</v>
      </c>
      <c r="U3380" t="str">
        <f>CONCATENATE(Parameter[[#This Row],[Use Case 1]],";",Parameter[[#This Row],[Use Case 2]],";",Parameter[[#This Row],[Use Case 3]],";",Parameter[[#This Row],[Use Case 4]],";",Parameter[[#This Row],[Use Case 5]],";")</f>
        <v>Planung Baustoffe;;;;;</v>
      </c>
      <c r="V3380" t="s">
        <v>34</v>
      </c>
      <c r="W3380">
        <v>2022</v>
      </c>
      <c r="Y3380" t="s">
        <v>4661</v>
      </c>
      <c r="AD3380">
        <f t="shared" si="54"/>
        <v>3379</v>
      </c>
    </row>
    <row r="3381" spans="1:30" hidden="1" x14ac:dyDescent="0.3">
      <c r="E3381" t="s">
        <v>228</v>
      </c>
      <c r="F3381" t="s">
        <v>3120</v>
      </c>
      <c r="G3381" t="s">
        <v>3253</v>
      </c>
      <c r="H3381"/>
      <c r="I3381" t="s">
        <v>37</v>
      </c>
      <c r="J3381" t="s">
        <v>3255</v>
      </c>
      <c r="K3381" t="s">
        <v>543</v>
      </c>
      <c r="L3381" t="s">
        <v>3254</v>
      </c>
      <c r="M3381" t="s">
        <v>41</v>
      </c>
      <c r="P3381" t="s">
        <v>4477</v>
      </c>
      <c r="U3381" t="str">
        <f>CONCATENATE(Parameter[[#This Row],[Use Case 1]],";",Parameter[[#This Row],[Use Case 2]],";",Parameter[[#This Row],[Use Case 3]],";",Parameter[[#This Row],[Use Case 4]],";",Parameter[[#This Row],[Use Case 5]],";")</f>
        <v>Planung Baustoffe;;;;;</v>
      </c>
      <c r="V3381" t="s">
        <v>34</v>
      </c>
      <c r="W3381">
        <v>2022</v>
      </c>
      <c r="Y3381" t="s">
        <v>4661</v>
      </c>
      <c r="Z3381" t="s">
        <v>4529</v>
      </c>
      <c r="AD3381">
        <f t="shared" si="54"/>
        <v>3380</v>
      </c>
    </row>
    <row r="3382" spans="1:30" x14ac:dyDescent="0.3">
      <c r="A3382" s="3" t="s">
        <v>29</v>
      </c>
      <c r="B3382" s="3" t="s">
        <v>4602</v>
      </c>
      <c r="C3382" s="3"/>
      <c r="D3382" s="3"/>
      <c r="E3382" s="3" t="s">
        <v>30</v>
      </c>
      <c r="F3382" s="3" t="s">
        <v>3256</v>
      </c>
      <c r="G3382" s="3"/>
      <c r="H3382" s="3"/>
      <c r="I3382" s="3" t="s">
        <v>32</v>
      </c>
      <c r="J3382" s="3" t="str">
        <f>F3382</f>
        <v>AsiP_WindowPanelSpecific</v>
      </c>
      <c r="K3382" s="3"/>
      <c r="L3382" s="3"/>
      <c r="M3382" s="3" t="s">
        <v>981</v>
      </c>
      <c r="N3382" s="3"/>
      <c r="O3382" s="3"/>
      <c r="P3382" s="3" t="s">
        <v>44</v>
      </c>
      <c r="Q3382" s="3"/>
      <c r="R3382" s="3"/>
      <c r="S3382" s="3"/>
      <c r="T3382" s="3"/>
      <c r="U3382" s="3" t="str">
        <f>CONCATENATE(Parameter[[#This Row],[Use Case 1]],";",Parameter[[#This Row],[Use Case 2]],";",Parameter[[#This Row],[Use Case 3]],";",Parameter[[#This Row],[Use Case 4]],";",Parameter[[#This Row],[Use Case 5]],";")</f>
        <v>Kostenermittlung;;;;;</v>
      </c>
      <c r="V3382" s="3" t="s">
        <v>34</v>
      </c>
      <c r="W3382" s="3">
        <v>2022</v>
      </c>
      <c r="X3382" s="3"/>
      <c r="Y3382" s="3" t="s">
        <v>4661</v>
      </c>
      <c r="Z3382" s="3" t="str">
        <f>J3382</f>
        <v>AsiP_WindowPanelSpecific</v>
      </c>
      <c r="AA3382" s="3" t="s">
        <v>4368</v>
      </c>
      <c r="AB3382" s="3"/>
      <c r="AC3382" s="3"/>
      <c r="AD3382" s="3">
        <f t="shared" si="54"/>
        <v>3381</v>
      </c>
    </row>
    <row r="3383" spans="1:30" x14ac:dyDescent="0.3">
      <c r="A3383" t="s">
        <v>29</v>
      </c>
      <c r="B3383" t="s">
        <v>4602</v>
      </c>
      <c r="E3383" t="s">
        <v>30</v>
      </c>
      <c r="F3383" t="s">
        <v>3256</v>
      </c>
      <c r="G3383" t="s">
        <v>3257</v>
      </c>
      <c r="H3383"/>
      <c r="I3383" t="s">
        <v>37</v>
      </c>
      <c r="J3383" t="s">
        <v>3259</v>
      </c>
      <c r="K3383" t="s">
        <v>47</v>
      </c>
      <c r="L3383" t="s">
        <v>3258</v>
      </c>
      <c r="M3383" t="s">
        <v>41</v>
      </c>
      <c r="N3383" t="s">
        <v>55</v>
      </c>
      <c r="O3383" t="s">
        <v>43</v>
      </c>
      <c r="P3383" t="s">
        <v>44</v>
      </c>
      <c r="U3383" t="str">
        <f>CONCATENATE(Parameter[[#This Row],[Use Case 1]],";",Parameter[[#This Row],[Use Case 2]],";",Parameter[[#This Row],[Use Case 3]],";",Parameter[[#This Row],[Use Case 4]],";",Parameter[[#This Row],[Use Case 5]],";")</f>
        <v>Kostenermittlung;;;;;</v>
      </c>
      <c r="V3383" t="s">
        <v>34</v>
      </c>
      <c r="W3383">
        <v>2022</v>
      </c>
      <c r="Y3383" t="s">
        <v>4661</v>
      </c>
      <c r="Z3383" t="str">
        <f>"Asi_"&amp;MID(J3383,3,40)</f>
        <v>Asi_FanLight</v>
      </c>
      <c r="AD3383">
        <f t="shared" si="54"/>
        <v>3382</v>
      </c>
    </row>
    <row r="3384" spans="1:30" x14ac:dyDescent="0.3">
      <c r="A3384" t="s">
        <v>29</v>
      </c>
      <c r="B3384" t="s">
        <v>4602</v>
      </c>
      <c r="E3384" t="s">
        <v>30</v>
      </c>
      <c r="F3384" t="s">
        <v>3256</v>
      </c>
      <c r="G3384" t="s">
        <v>3260</v>
      </c>
      <c r="H3384"/>
      <c r="I3384" t="s">
        <v>37</v>
      </c>
      <c r="J3384" t="s">
        <v>3262</v>
      </c>
      <c r="K3384" t="s">
        <v>74</v>
      </c>
      <c r="L3384" t="s">
        <v>3261</v>
      </c>
      <c r="M3384" t="s">
        <v>41</v>
      </c>
      <c r="N3384" t="s">
        <v>55</v>
      </c>
      <c r="O3384" t="s">
        <v>43</v>
      </c>
      <c r="P3384" t="s">
        <v>44</v>
      </c>
      <c r="U3384" t="str">
        <f>CONCATENATE(Parameter[[#This Row],[Use Case 1]],";",Parameter[[#This Row],[Use Case 2]],";",Parameter[[#This Row],[Use Case 3]],";",Parameter[[#This Row],[Use Case 4]],";",Parameter[[#This Row],[Use Case 5]],";")</f>
        <v>Kostenermittlung;;;;;</v>
      </c>
      <c r="V3384" t="s">
        <v>34</v>
      </c>
      <c r="W3384">
        <v>2022</v>
      </c>
      <c r="Y3384" t="s">
        <v>4661</v>
      </c>
      <c r="Z3384" t="s">
        <v>3263</v>
      </c>
      <c r="AD3384">
        <f t="shared" si="54"/>
        <v>3383</v>
      </c>
    </row>
    <row r="3385" spans="1:30" x14ac:dyDescent="0.3">
      <c r="A3385" t="s">
        <v>29</v>
      </c>
      <c r="B3385" t="s">
        <v>4602</v>
      </c>
      <c r="E3385" t="s">
        <v>30</v>
      </c>
      <c r="F3385" t="s">
        <v>3256</v>
      </c>
      <c r="G3385" t="s">
        <v>3260</v>
      </c>
      <c r="H3385" t="s">
        <v>115</v>
      </c>
      <c r="I3385" t="s">
        <v>79</v>
      </c>
      <c r="P3385" t="s">
        <v>44</v>
      </c>
      <c r="U3385" t="str">
        <f>CONCATENATE(Parameter[[#This Row],[Use Case 1]],";",Parameter[[#This Row],[Use Case 2]],";",Parameter[[#This Row],[Use Case 3]],";",Parameter[[#This Row],[Use Case 4]],";",Parameter[[#This Row],[Use Case 5]],";")</f>
        <v>Kostenermittlung;;;;;</v>
      </c>
      <c r="V3385" t="s">
        <v>34</v>
      </c>
      <c r="W3385">
        <v>2022</v>
      </c>
      <c r="Y3385" t="s">
        <v>4661</v>
      </c>
      <c r="AD3385">
        <f t="shared" si="54"/>
        <v>3384</v>
      </c>
    </row>
    <row r="3386" spans="1:30" x14ac:dyDescent="0.3">
      <c r="A3386" t="s">
        <v>29</v>
      </c>
      <c r="B3386" t="s">
        <v>4602</v>
      </c>
      <c r="E3386" t="s">
        <v>30</v>
      </c>
      <c r="F3386" t="s">
        <v>3256</v>
      </c>
      <c r="G3386" t="s">
        <v>3260</v>
      </c>
      <c r="H3386" t="s">
        <v>1686</v>
      </c>
      <c r="I3386" t="s">
        <v>79</v>
      </c>
      <c r="P3386" t="s">
        <v>44</v>
      </c>
      <c r="U3386" t="str">
        <f>CONCATENATE(Parameter[[#This Row],[Use Case 1]],";",Parameter[[#This Row],[Use Case 2]],";",Parameter[[#This Row],[Use Case 3]],";",Parameter[[#This Row],[Use Case 4]],";",Parameter[[#This Row],[Use Case 5]],";")</f>
        <v>Kostenermittlung;;;;;</v>
      </c>
      <c r="V3386" t="s">
        <v>34</v>
      </c>
      <c r="W3386">
        <v>2022</v>
      </c>
      <c r="Y3386" t="s">
        <v>4661</v>
      </c>
      <c r="AD3386">
        <f t="shared" si="54"/>
        <v>3385</v>
      </c>
    </row>
    <row r="3387" spans="1:30" x14ac:dyDescent="0.3">
      <c r="A3387" t="s">
        <v>29</v>
      </c>
      <c r="B3387" t="s">
        <v>4602</v>
      </c>
      <c r="E3387" t="s">
        <v>30</v>
      </c>
      <c r="F3387" t="s">
        <v>3256</v>
      </c>
      <c r="G3387" t="s">
        <v>3260</v>
      </c>
      <c r="H3387" t="s">
        <v>3264</v>
      </c>
      <c r="I3387" t="s">
        <v>79</v>
      </c>
      <c r="P3387" t="s">
        <v>44</v>
      </c>
      <c r="U3387" t="str">
        <f>CONCATENATE(Parameter[[#This Row],[Use Case 1]],";",Parameter[[#This Row],[Use Case 2]],";",Parameter[[#This Row],[Use Case 3]],";",Parameter[[#This Row],[Use Case 4]],";",Parameter[[#This Row],[Use Case 5]],";")</f>
        <v>Kostenermittlung;;;;;</v>
      </c>
      <c r="V3387" t="s">
        <v>34</v>
      </c>
      <c r="W3387">
        <v>2022</v>
      </c>
      <c r="Y3387" t="s">
        <v>4661</v>
      </c>
      <c r="AD3387">
        <f t="shared" si="54"/>
        <v>3386</v>
      </c>
    </row>
    <row r="3388" spans="1:30" x14ac:dyDescent="0.3">
      <c r="A3388" t="s">
        <v>29</v>
      </c>
      <c r="B3388" t="s">
        <v>4602</v>
      </c>
      <c r="E3388" t="s">
        <v>30</v>
      </c>
      <c r="F3388" t="s">
        <v>3256</v>
      </c>
      <c r="G3388" t="s">
        <v>3260</v>
      </c>
      <c r="H3388" t="s">
        <v>3265</v>
      </c>
      <c r="I3388" t="s">
        <v>79</v>
      </c>
      <c r="P3388" t="s">
        <v>44</v>
      </c>
      <c r="U3388" t="str">
        <f>CONCATENATE(Parameter[[#This Row],[Use Case 1]],";",Parameter[[#This Row],[Use Case 2]],";",Parameter[[#This Row],[Use Case 3]],";",Parameter[[#This Row],[Use Case 4]],";",Parameter[[#This Row],[Use Case 5]],";")</f>
        <v>Kostenermittlung;;;;;</v>
      </c>
      <c r="V3388" t="s">
        <v>34</v>
      </c>
      <c r="W3388">
        <v>2022</v>
      </c>
      <c r="Y3388" t="s">
        <v>4661</v>
      </c>
      <c r="AD3388">
        <f t="shared" si="54"/>
        <v>3387</v>
      </c>
    </row>
    <row r="3389" spans="1:30" x14ac:dyDescent="0.3">
      <c r="A3389" t="s">
        <v>29</v>
      </c>
      <c r="B3389" t="s">
        <v>4602</v>
      </c>
      <c r="E3389" t="s">
        <v>30</v>
      </c>
      <c r="F3389" t="s">
        <v>3256</v>
      </c>
      <c r="G3389" t="s">
        <v>3260</v>
      </c>
      <c r="H3389" t="s">
        <v>3266</v>
      </c>
      <c r="I3389" t="s">
        <v>79</v>
      </c>
      <c r="P3389" t="s">
        <v>44</v>
      </c>
      <c r="U3389" t="str">
        <f>CONCATENATE(Parameter[[#This Row],[Use Case 1]],";",Parameter[[#This Row],[Use Case 2]],";",Parameter[[#This Row],[Use Case 3]],";",Parameter[[#This Row],[Use Case 4]],";",Parameter[[#This Row],[Use Case 5]],";")</f>
        <v>Kostenermittlung;;;;;</v>
      </c>
      <c r="V3389" t="s">
        <v>34</v>
      </c>
      <c r="W3389">
        <v>2022</v>
      </c>
      <c r="Y3389" t="s">
        <v>4661</v>
      </c>
      <c r="AD3389">
        <f t="shared" si="54"/>
        <v>3388</v>
      </c>
    </row>
    <row r="3390" spans="1:30" x14ac:dyDescent="0.3">
      <c r="A3390" t="s">
        <v>29</v>
      </c>
      <c r="B3390" t="s">
        <v>4602</v>
      </c>
      <c r="E3390" t="s">
        <v>30</v>
      </c>
      <c r="F3390" t="s">
        <v>3256</v>
      </c>
      <c r="G3390" t="s">
        <v>3260</v>
      </c>
      <c r="H3390" t="s">
        <v>3267</v>
      </c>
      <c r="I3390" t="s">
        <v>79</v>
      </c>
      <c r="P3390" t="s">
        <v>44</v>
      </c>
      <c r="U3390" t="str">
        <f>CONCATENATE(Parameter[[#This Row],[Use Case 1]],";",Parameter[[#This Row],[Use Case 2]],";",Parameter[[#This Row],[Use Case 3]],";",Parameter[[#This Row],[Use Case 4]],";",Parameter[[#This Row],[Use Case 5]],";")</f>
        <v>Kostenermittlung;;;;;</v>
      </c>
      <c r="V3390" t="s">
        <v>34</v>
      </c>
      <c r="W3390">
        <v>2022</v>
      </c>
      <c r="Y3390" t="s">
        <v>4661</v>
      </c>
      <c r="AD3390">
        <f t="shared" si="54"/>
        <v>3389</v>
      </c>
    </row>
    <row r="3391" spans="1:30" x14ac:dyDescent="0.3">
      <c r="A3391" t="s">
        <v>29</v>
      </c>
      <c r="B3391" t="s">
        <v>4602</v>
      </c>
      <c r="E3391" t="s">
        <v>30</v>
      </c>
      <c r="F3391" t="s">
        <v>3256</v>
      </c>
      <c r="G3391" t="s">
        <v>3260</v>
      </c>
      <c r="H3391" t="s">
        <v>3040</v>
      </c>
      <c r="I3391" t="s">
        <v>79</v>
      </c>
      <c r="P3391" t="s">
        <v>44</v>
      </c>
      <c r="U3391" t="str">
        <f>CONCATENATE(Parameter[[#This Row],[Use Case 1]],";",Parameter[[#This Row],[Use Case 2]],";",Parameter[[#This Row],[Use Case 3]],";",Parameter[[#This Row],[Use Case 4]],";",Parameter[[#This Row],[Use Case 5]],";")</f>
        <v>Kostenermittlung;;;;;</v>
      </c>
      <c r="V3391" t="s">
        <v>34</v>
      </c>
      <c r="W3391">
        <v>2022</v>
      </c>
      <c r="Y3391" t="s">
        <v>4661</v>
      </c>
      <c r="AD3391">
        <f t="shared" si="54"/>
        <v>3390</v>
      </c>
    </row>
    <row r="3392" spans="1:30" x14ac:dyDescent="0.3">
      <c r="A3392" t="s">
        <v>29</v>
      </c>
      <c r="B3392" t="s">
        <v>4602</v>
      </c>
      <c r="E3392" t="s">
        <v>30</v>
      </c>
      <c r="F3392" t="s">
        <v>3256</v>
      </c>
      <c r="G3392" t="s">
        <v>3260</v>
      </c>
      <c r="H3392" t="s">
        <v>114</v>
      </c>
      <c r="I3392" t="s">
        <v>79</v>
      </c>
      <c r="P3392" t="s">
        <v>44</v>
      </c>
      <c r="U3392" t="str">
        <f>CONCATENATE(Parameter[[#This Row],[Use Case 1]],";",Parameter[[#This Row],[Use Case 2]],";",Parameter[[#This Row],[Use Case 3]],";",Parameter[[#This Row],[Use Case 4]],";",Parameter[[#This Row],[Use Case 5]],";")</f>
        <v>Kostenermittlung;;;;;</v>
      </c>
      <c r="V3392" t="s">
        <v>34</v>
      </c>
      <c r="W3392">
        <v>2022</v>
      </c>
      <c r="Y3392" t="s">
        <v>4661</v>
      </c>
      <c r="AD3392">
        <f t="shared" si="54"/>
        <v>3391</v>
      </c>
    </row>
    <row r="3393" spans="1:30" x14ac:dyDescent="0.3">
      <c r="A3393" t="s">
        <v>29</v>
      </c>
      <c r="B3393" t="s">
        <v>4602</v>
      </c>
      <c r="E3393" t="s">
        <v>30</v>
      </c>
      <c r="F3393" t="s">
        <v>3256</v>
      </c>
      <c r="G3393" t="s">
        <v>3268</v>
      </c>
      <c r="H3393"/>
      <c r="I3393" t="s">
        <v>37</v>
      </c>
      <c r="J3393" t="s">
        <v>3270</v>
      </c>
      <c r="K3393" t="s">
        <v>74</v>
      </c>
      <c r="L3393" t="s">
        <v>3269</v>
      </c>
      <c r="M3393" t="s">
        <v>41</v>
      </c>
      <c r="N3393" t="s">
        <v>55</v>
      </c>
      <c r="O3393" t="s">
        <v>43</v>
      </c>
      <c r="P3393" t="s">
        <v>44</v>
      </c>
      <c r="U3393" t="str">
        <f>CONCATENATE(Parameter[[#This Row],[Use Case 1]],";",Parameter[[#This Row],[Use Case 2]],";",Parameter[[#This Row],[Use Case 3]],";",Parameter[[#This Row],[Use Case 4]],";",Parameter[[#This Row],[Use Case 5]],";")</f>
        <v>Kostenermittlung;;;;;</v>
      </c>
      <c r="V3393" t="s">
        <v>34</v>
      </c>
      <c r="W3393">
        <v>2022</v>
      </c>
      <c r="Y3393" t="s">
        <v>4661</v>
      </c>
      <c r="Z3393" t="s">
        <v>3271</v>
      </c>
      <c r="AD3393">
        <f t="shared" si="54"/>
        <v>3392</v>
      </c>
    </row>
    <row r="3394" spans="1:30" x14ac:dyDescent="0.3">
      <c r="A3394" t="s">
        <v>29</v>
      </c>
      <c r="B3394" t="s">
        <v>4602</v>
      </c>
      <c r="E3394" t="s">
        <v>30</v>
      </c>
      <c r="F3394" t="s">
        <v>3256</v>
      </c>
      <c r="G3394" t="s">
        <v>3268</v>
      </c>
      <c r="H3394" t="s">
        <v>115</v>
      </c>
      <c r="I3394" t="s">
        <v>79</v>
      </c>
      <c r="P3394" t="s">
        <v>44</v>
      </c>
      <c r="U3394" t="str">
        <f>CONCATENATE(Parameter[[#This Row],[Use Case 1]],";",Parameter[[#This Row],[Use Case 2]],";",Parameter[[#This Row],[Use Case 3]],";",Parameter[[#This Row],[Use Case 4]],";",Parameter[[#This Row],[Use Case 5]],";")</f>
        <v>Kostenermittlung;;;;;</v>
      </c>
      <c r="V3394" t="s">
        <v>34</v>
      </c>
      <c r="W3394">
        <v>2022</v>
      </c>
      <c r="Y3394" t="s">
        <v>4661</v>
      </c>
      <c r="AD3394">
        <f t="shared" si="54"/>
        <v>3393</v>
      </c>
    </row>
    <row r="3395" spans="1:30" x14ac:dyDescent="0.3">
      <c r="A3395" t="s">
        <v>29</v>
      </c>
      <c r="B3395" t="s">
        <v>4602</v>
      </c>
      <c r="E3395" t="s">
        <v>30</v>
      </c>
      <c r="F3395" t="s">
        <v>3256</v>
      </c>
      <c r="G3395" t="s">
        <v>3268</v>
      </c>
      <c r="H3395" t="s">
        <v>1686</v>
      </c>
      <c r="I3395" t="s">
        <v>79</v>
      </c>
      <c r="P3395" t="s">
        <v>44</v>
      </c>
      <c r="U3395" t="str">
        <f>CONCATENATE(Parameter[[#This Row],[Use Case 1]],";",Parameter[[#This Row],[Use Case 2]],";",Parameter[[#This Row],[Use Case 3]],";",Parameter[[#This Row],[Use Case 4]],";",Parameter[[#This Row],[Use Case 5]],";")</f>
        <v>Kostenermittlung;;;;;</v>
      </c>
      <c r="V3395" t="s">
        <v>34</v>
      </c>
      <c r="W3395">
        <v>2022</v>
      </c>
      <c r="Y3395" t="s">
        <v>4661</v>
      </c>
      <c r="AD3395">
        <f t="shared" si="54"/>
        <v>3394</v>
      </c>
    </row>
    <row r="3396" spans="1:30" x14ac:dyDescent="0.3">
      <c r="A3396" t="s">
        <v>29</v>
      </c>
      <c r="B3396" t="s">
        <v>4602</v>
      </c>
      <c r="E3396" t="s">
        <v>30</v>
      </c>
      <c r="F3396" t="s">
        <v>3256</v>
      </c>
      <c r="G3396" t="s">
        <v>3268</v>
      </c>
      <c r="H3396" t="s">
        <v>3272</v>
      </c>
      <c r="I3396" t="s">
        <v>79</v>
      </c>
      <c r="L3396" t="s">
        <v>795</v>
      </c>
      <c r="P3396" t="s">
        <v>44</v>
      </c>
      <c r="U3396" t="str">
        <f>CONCATENATE(Parameter[[#This Row],[Use Case 1]],";",Parameter[[#This Row],[Use Case 2]],";",Parameter[[#This Row],[Use Case 3]],";",Parameter[[#This Row],[Use Case 4]],";",Parameter[[#This Row],[Use Case 5]],";")</f>
        <v>Kostenermittlung;;;;;</v>
      </c>
      <c r="V3396" t="s">
        <v>34</v>
      </c>
      <c r="W3396">
        <v>2022</v>
      </c>
      <c r="Y3396" t="s">
        <v>4661</v>
      </c>
      <c r="AD3396">
        <f t="shared" ref="AD3396:AD3459" si="55">AD3395+1</f>
        <v>3395</v>
      </c>
    </row>
    <row r="3397" spans="1:30" x14ac:dyDescent="0.3">
      <c r="A3397" t="s">
        <v>29</v>
      </c>
      <c r="B3397" t="s">
        <v>4602</v>
      </c>
      <c r="E3397" t="s">
        <v>30</v>
      </c>
      <c r="F3397" t="s">
        <v>3256</v>
      </c>
      <c r="G3397" t="s">
        <v>3268</v>
      </c>
      <c r="H3397" t="s">
        <v>3273</v>
      </c>
      <c r="I3397" t="s">
        <v>79</v>
      </c>
      <c r="L3397" t="s">
        <v>796</v>
      </c>
      <c r="P3397" t="s">
        <v>44</v>
      </c>
      <c r="U3397" t="str">
        <f>CONCATENATE(Parameter[[#This Row],[Use Case 1]],";",Parameter[[#This Row],[Use Case 2]],";",Parameter[[#This Row],[Use Case 3]],";",Parameter[[#This Row],[Use Case 4]],";",Parameter[[#This Row],[Use Case 5]],";")</f>
        <v>Kostenermittlung;;;;;</v>
      </c>
      <c r="V3397" t="s">
        <v>34</v>
      </c>
      <c r="W3397">
        <v>2022</v>
      </c>
      <c r="Y3397" t="s">
        <v>4661</v>
      </c>
      <c r="AD3397">
        <f t="shared" si="55"/>
        <v>3396</v>
      </c>
    </row>
    <row r="3398" spans="1:30" x14ac:dyDescent="0.3">
      <c r="A3398" t="s">
        <v>29</v>
      </c>
      <c r="B3398" t="s">
        <v>4602</v>
      </c>
      <c r="E3398" t="s">
        <v>30</v>
      </c>
      <c r="F3398" t="s">
        <v>3256</v>
      </c>
      <c r="G3398" t="s">
        <v>3268</v>
      </c>
      <c r="H3398" t="s">
        <v>3274</v>
      </c>
      <c r="I3398" t="s">
        <v>79</v>
      </c>
      <c r="L3398" t="s">
        <v>3242</v>
      </c>
      <c r="P3398" t="s">
        <v>44</v>
      </c>
      <c r="U3398" t="str">
        <f>CONCATENATE(Parameter[[#This Row],[Use Case 1]],";",Parameter[[#This Row],[Use Case 2]],";",Parameter[[#This Row],[Use Case 3]],";",Parameter[[#This Row],[Use Case 4]],";",Parameter[[#This Row],[Use Case 5]],";")</f>
        <v>Kostenermittlung;;;;;</v>
      </c>
      <c r="V3398" t="s">
        <v>34</v>
      </c>
      <c r="W3398">
        <v>2022</v>
      </c>
      <c r="Y3398" t="s">
        <v>4661</v>
      </c>
      <c r="AD3398">
        <f t="shared" si="55"/>
        <v>3397</v>
      </c>
    </row>
    <row r="3399" spans="1:30" x14ac:dyDescent="0.3">
      <c r="A3399" t="s">
        <v>29</v>
      </c>
      <c r="B3399" t="s">
        <v>4602</v>
      </c>
      <c r="E3399" t="s">
        <v>30</v>
      </c>
      <c r="F3399" t="s">
        <v>3256</v>
      </c>
      <c r="G3399" t="s">
        <v>3268</v>
      </c>
      <c r="H3399" t="s">
        <v>3275</v>
      </c>
      <c r="I3399" t="s">
        <v>79</v>
      </c>
      <c r="L3399" t="s">
        <v>3276</v>
      </c>
      <c r="P3399" t="s">
        <v>44</v>
      </c>
      <c r="U3399" t="str">
        <f>CONCATENATE(Parameter[[#This Row],[Use Case 1]],";",Parameter[[#This Row],[Use Case 2]],";",Parameter[[#This Row],[Use Case 3]],";",Parameter[[#This Row],[Use Case 4]],";",Parameter[[#This Row],[Use Case 5]],";")</f>
        <v>Kostenermittlung;;;;;</v>
      </c>
      <c r="V3399" t="s">
        <v>34</v>
      </c>
      <c r="W3399">
        <v>2022</v>
      </c>
      <c r="Y3399" t="s">
        <v>4661</v>
      </c>
      <c r="AD3399">
        <f t="shared" si="55"/>
        <v>3398</v>
      </c>
    </row>
    <row r="3400" spans="1:30" x14ac:dyDescent="0.3">
      <c r="A3400" t="s">
        <v>29</v>
      </c>
      <c r="B3400" t="s">
        <v>4602</v>
      </c>
      <c r="E3400" t="s">
        <v>30</v>
      </c>
      <c r="F3400" t="s">
        <v>3256</v>
      </c>
      <c r="G3400" t="s">
        <v>3268</v>
      </c>
      <c r="H3400" t="s">
        <v>3277</v>
      </c>
      <c r="I3400" t="s">
        <v>79</v>
      </c>
      <c r="L3400" t="s">
        <v>2671</v>
      </c>
      <c r="P3400" t="s">
        <v>44</v>
      </c>
      <c r="U3400" t="str">
        <f>CONCATENATE(Parameter[[#This Row],[Use Case 1]],";",Parameter[[#This Row],[Use Case 2]],";",Parameter[[#This Row],[Use Case 3]],";",Parameter[[#This Row],[Use Case 4]],";",Parameter[[#This Row],[Use Case 5]],";")</f>
        <v>Kostenermittlung;;;;;</v>
      </c>
      <c r="V3400" t="s">
        <v>34</v>
      </c>
      <c r="W3400">
        <v>2022</v>
      </c>
      <c r="Y3400" t="s">
        <v>4661</v>
      </c>
      <c r="AD3400">
        <f t="shared" si="55"/>
        <v>3399</v>
      </c>
    </row>
    <row r="3401" spans="1:30" x14ac:dyDescent="0.3">
      <c r="A3401" t="s">
        <v>29</v>
      </c>
      <c r="B3401" t="s">
        <v>4602</v>
      </c>
      <c r="E3401" t="s">
        <v>30</v>
      </c>
      <c r="F3401" t="s">
        <v>3256</v>
      </c>
      <c r="G3401" t="s">
        <v>3268</v>
      </c>
      <c r="H3401" t="s">
        <v>3040</v>
      </c>
      <c r="I3401" t="s">
        <v>79</v>
      </c>
      <c r="P3401" t="s">
        <v>44</v>
      </c>
      <c r="U3401" t="str">
        <f>CONCATENATE(Parameter[[#This Row],[Use Case 1]],";",Parameter[[#This Row],[Use Case 2]],";",Parameter[[#This Row],[Use Case 3]],";",Parameter[[#This Row],[Use Case 4]],";",Parameter[[#This Row],[Use Case 5]],";")</f>
        <v>Kostenermittlung;;;;;</v>
      </c>
      <c r="V3401" t="s">
        <v>34</v>
      </c>
      <c r="W3401">
        <v>2022</v>
      </c>
      <c r="Y3401" t="s">
        <v>4661</v>
      </c>
      <c r="AD3401">
        <f t="shared" si="55"/>
        <v>3400</v>
      </c>
    </row>
    <row r="3402" spans="1:30" x14ac:dyDescent="0.3">
      <c r="A3402" t="s">
        <v>29</v>
      </c>
      <c r="B3402" t="s">
        <v>4602</v>
      </c>
      <c r="E3402" t="s">
        <v>30</v>
      </c>
      <c r="F3402" t="s">
        <v>3256</v>
      </c>
      <c r="G3402" t="s">
        <v>3268</v>
      </c>
      <c r="H3402" t="s">
        <v>114</v>
      </c>
      <c r="I3402" t="s">
        <v>79</v>
      </c>
      <c r="P3402" t="s">
        <v>44</v>
      </c>
      <c r="U3402" t="str">
        <f>CONCATENATE(Parameter[[#This Row],[Use Case 1]],";",Parameter[[#This Row],[Use Case 2]],";",Parameter[[#This Row],[Use Case 3]],";",Parameter[[#This Row],[Use Case 4]],";",Parameter[[#This Row],[Use Case 5]],";")</f>
        <v>Kostenermittlung;;;;;</v>
      </c>
      <c r="V3402" t="s">
        <v>34</v>
      </c>
      <c r="W3402">
        <v>2022</v>
      </c>
      <c r="Y3402" t="s">
        <v>4661</v>
      </c>
      <c r="AD3402">
        <f t="shared" si="55"/>
        <v>3401</v>
      </c>
    </row>
    <row r="3403" spans="1:30" x14ac:dyDescent="0.3">
      <c r="A3403" t="s">
        <v>29</v>
      </c>
      <c r="B3403" t="s">
        <v>4602</v>
      </c>
      <c r="E3403" t="s">
        <v>30</v>
      </c>
      <c r="F3403" t="s">
        <v>3256</v>
      </c>
      <c r="G3403" t="s">
        <v>3278</v>
      </c>
      <c r="H3403"/>
      <c r="I3403" t="s">
        <v>37</v>
      </c>
      <c r="J3403" t="s">
        <v>3279</v>
      </c>
      <c r="K3403" t="s">
        <v>74</v>
      </c>
      <c r="L3403" t="s">
        <v>3269</v>
      </c>
      <c r="M3403" t="s">
        <v>41</v>
      </c>
      <c r="N3403" t="s">
        <v>55</v>
      </c>
      <c r="O3403" t="s">
        <v>43</v>
      </c>
      <c r="P3403" t="s">
        <v>44</v>
      </c>
      <c r="U3403" t="str">
        <f>CONCATENATE(Parameter[[#This Row],[Use Case 1]],";",Parameter[[#This Row],[Use Case 2]],";",Parameter[[#This Row],[Use Case 3]],";",Parameter[[#This Row],[Use Case 4]],";",Parameter[[#This Row],[Use Case 5]],";")</f>
        <v>Kostenermittlung;;;;;</v>
      </c>
      <c r="V3403" t="s">
        <v>34</v>
      </c>
      <c r="W3403">
        <v>2022</v>
      </c>
      <c r="Y3403" t="s">
        <v>4661</v>
      </c>
      <c r="Z3403" t="s">
        <v>3280</v>
      </c>
      <c r="AD3403">
        <f t="shared" si="55"/>
        <v>3402</v>
      </c>
    </row>
    <row r="3404" spans="1:30" x14ac:dyDescent="0.3">
      <c r="A3404" t="s">
        <v>29</v>
      </c>
      <c r="B3404" t="s">
        <v>4602</v>
      </c>
      <c r="E3404" t="s">
        <v>30</v>
      </c>
      <c r="F3404" t="s">
        <v>3256</v>
      </c>
      <c r="G3404" t="s">
        <v>3278</v>
      </c>
      <c r="H3404" t="s">
        <v>115</v>
      </c>
      <c r="I3404" t="s">
        <v>79</v>
      </c>
      <c r="P3404" t="s">
        <v>44</v>
      </c>
      <c r="U3404" t="str">
        <f>CONCATENATE(Parameter[[#This Row],[Use Case 1]],";",Parameter[[#This Row],[Use Case 2]],";",Parameter[[#This Row],[Use Case 3]],";",Parameter[[#This Row],[Use Case 4]],";",Parameter[[#This Row],[Use Case 5]],";")</f>
        <v>Kostenermittlung;;;;;</v>
      </c>
      <c r="V3404" t="s">
        <v>34</v>
      </c>
      <c r="W3404">
        <v>2022</v>
      </c>
      <c r="Y3404" t="s">
        <v>4661</v>
      </c>
      <c r="AD3404">
        <f t="shared" si="55"/>
        <v>3403</v>
      </c>
    </row>
    <row r="3405" spans="1:30" x14ac:dyDescent="0.3">
      <c r="A3405" t="s">
        <v>29</v>
      </c>
      <c r="B3405" t="s">
        <v>4602</v>
      </c>
      <c r="E3405" t="s">
        <v>30</v>
      </c>
      <c r="F3405" t="s">
        <v>3256</v>
      </c>
      <c r="G3405" t="s">
        <v>3278</v>
      </c>
      <c r="H3405" t="s">
        <v>1686</v>
      </c>
      <c r="I3405" t="s">
        <v>79</v>
      </c>
      <c r="P3405" t="s">
        <v>44</v>
      </c>
      <c r="U3405" t="str">
        <f>CONCATENATE(Parameter[[#This Row],[Use Case 1]],";",Parameter[[#This Row],[Use Case 2]],";",Parameter[[#This Row],[Use Case 3]],";",Parameter[[#This Row],[Use Case 4]],";",Parameter[[#This Row],[Use Case 5]],";")</f>
        <v>Kostenermittlung;;;;;</v>
      </c>
      <c r="V3405" t="s">
        <v>34</v>
      </c>
      <c r="W3405">
        <v>2022</v>
      </c>
      <c r="Y3405" t="s">
        <v>4661</v>
      </c>
      <c r="AD3405">
        <f t="shared" si="55"/>
        <v>3404</v>
      </c>
    </row>
    <row r="3406" spans="1:30" x14ac:dyDescent="0.3">
      <c r="A3406" t="s">
        <v>29</v>
      </c>
      <c r="B3406" t="s">
        <v>4602</v>
      </c>
      <c r="E3406" t="s">
        <v>30</v>
      </c>
      <c r="F3406" t="s">
        <v>3256</v>
      </c>
      <c r="G3406" t="s">
        <v>3278</v>
      </c>
      <c r="H3406" t="s">
        <v>3272</v>
      </c>
      <c r="I3406" t="s">
        <v>79</v>
      </c>
      <c r="L3406" t="s">
        <v>795</v>
      </c>
      <c r="P3406" t="s">
        <v>44</v>
      </c>
      <c r="U3406" t="str">
        <f>CONCATENATE(Parameter[[#This Row],[Use Case 1]],";",Parameter[[#This Row],[Use Case 2]],";",Parameter[[#This Row],[Use Case 3]],";",Parameter[[#This Row],[Use Case 4]],";",Parameter[[#This Row],[Use Case 5]],";")</f>
        <v>Kostenermittlung;;;;;</v>
      </c>
      <c r="V3406" t="s">
        <v>34</v>
      </c>
      <c r="W3406">
        <v>2022</v>
      </c>
      <c r="Y3406" t="s">
        <v>4661</v>
      </c>
      <c r="AD3406">
        <f t="shared" si="55"/>
        <v>3405</v>
      </c>
    </row>
    <row r="3407" spans="1:30" x14ac:dyDescent="0.3">
      <c r="A3407" t="s">
        <v>29</v>
      </c>
      <c r="B3407" t="s">
        <v>4602</v>
      </c>
      <c r="E3407" t="s">
        <v>30</v>
      </c>
      <c r="F3407" t="s">
        <v>3256</v>
      </c>
      <c r="G3407" t="s">
        <v>3278</v>
      </c>
      <c r="H3407" t="s">
        <v>3273</v>
      </c>
      <c r="I3407" t="s">
        <v>79</v>
      </c>
      <c r="L3407" t="s">
        <v>796</v>
      </c>
      <c r="P3407" t="s">
        <v>44</v>
      </c>
      <c r="U3407" t="str">
        <f>CONCATENATE(Parameter[[#This Row],[Use Case 1]],";",Parameter[[#This Row],[Use Case 2]],";",Parameter[[#This Row],[Use Case 3]],";",Parameter[[#This Row],[Use Case 4]],";",Parameter[[#This Row],[Use Case 5]],";")</f>
        <v>Kostenermittlung;;;;;</v>
      </c>
      <c r="V3407" t="s">
        <v>34</v>
      </c>
      <c r="W3407">
        <v>2022</v>
      </c>
      <c r="Y3407" t="s">
        <v>4661</v>
      </c>
      <c r="AD3407">
        <f t="shared" si="55"/>
        <v>3406</v>
      </c>
    </row>
    <row r="3408" spans="1:30" x14ac:dyDescent="0.3">
      <c r="A3408" t="s">
        <v>29</v>
      </c>
      <c r="B3408" t="s">
        <v>4602</v>
      </c>
      <c r="E3408" t="s">
        <v>30</v>
      </c>
      <c r="F3408" t="s">
        <v>3256</v>
      </c>
      <c r="G3408" t="s">
        <v>3278</v>
      </c>
      <c r="H3408" t="s">
        <v>3274</v>
      </c>
      <c r="I3408" t="s">
        <v>79</v>
      </c>
      <c r="L3408" t="s">
        <v>3242</v>
      </c>
      <c r="P3408" t="s">
        <v>44</v>
      </c>
      <c r="U3408" t="str">
        <f>CONCATENATE(Parameter[[#This Row],[Use Case 1]],";",Parameter[[#This Row],[Use Case 2]],";",Parameter[[#This Row],[Use Case 3]],";",Parameter[[#This Row],[Use Case 4]],";",Parameter[[#This Row],[Use Case 5]],";")</f>
        <v>Kostenermittlung;;;;;</v>
      </c>
      <c r="V3408" t="s">
        <v>34</v>
      </c>
      <c r="W3408">
        <v>2022</v>
      </c>
      <c r="Y3408" t="s">
        <v>4661</v>
      </c>
      <c r="AD3408">
        <f t="shared" si="55"/>
        <v>3407</v>
      </c>
    </row>
    <row r="3409" spans="1:30" x14ac:dyDescent="0.3">
      <c r="A3409" t="s">
        <v>29</v>
      </c>
      <c r="B3409" t="s">
        <v>4602</v>
      </c>
      <c r="E3409" t="s">
        <v>30</v>
      </c>
      <c r="F3409" t="s">
        <v>3256</v>
      </c>
      <c r="G3409" t="s">
        <v>3278</v>
      </c>
      <c r="H3409" t="s">
        <v>3275</v>
      </c>
      <c r="I3409" t="s">
        <v>79</v>
      </c>
      <c r="L3409" t="s">
        <v>3276</v>
      </c>
      <c r="P3409" t="s">
        <v>44</v>
      </c>
      <c r="U3409" t="str">
        <f>CONCATENATE(Parameter[[#This Row],[Use Case 1]],";",Parameter[[#This Row],[Use Case 2]],";",Parameter[[#This Row],[Use Case 3]],";",Parameter[[#This Row],[Use Case 4]],";",Parameter[[#This Row],[Use Case 5]],";")</f>
        <v>Kostenermittlung;;;;;</v>
      </c>
      <c r="V3409" t="s">
        <v>34</v>
      </c>
      <c r="W3409">
        <v>2022</v>
      </c>
      <c r="Y3409" t="s">
        <v>4661</v>
      </c>
      <c r="AD3409">
        <f t="shared" si="55"/>
        <v>3408</v>
      </c>
    </row>
    <row r="3410" spans="1:30" x14ac:dyDescent="0.3">
      <c r="A3410" t="s">
        <v>29</v>
      </c>
      <c r="B3410" t="s">
        <v>4602</v>
      </c>
      <c r="E3410" t="s">
        <v>30</v>
      </c>
      <c r="F3410" t="s">
        <v>3256</v>
      </c>
      <c r="G3410" t="s">
        <v>3278</v>
      </c>
      <c r="H3410" t="s">
        <v>3277</v>
      </c>
      <c r="I3410" t="s">
        <v>79</v>
      </c>
      <c r="L3410" t="s">
        <v>2671</v>
      </c>
      <c r="P3410" t="s">
        <v>44</v>
      </c>
      <c r="U3410" t="str">
        <f>CONCATENATE(Parameter[[#This Row],[Use Case 1]],";",Parameter[[#This Row],[Use Case 2]],";",Parameter[[#This Row],[Use Case 3]],";",Parameter[[#This Row],[Use Case 4]],";",Parameter[[#This Row],[Use Case 5]],";")</f>
        <v>Kostenermittlung;;;;;</v>
      </c>
      <c r="V3410" t="s">
        <v>34</v>
      </c>
      <c r="W3410">
        <v>2022</v>
      </c>
      <c r="Y3410" t="s">
        <v>4661</v>
      </c>
      <c r="AD3410">
        <f t="shared" si="55"/>
        <v>3409</v>
      </c>
    </row>
    <row r="3411" spans="1:30" x14ac:dyDescent="0.3">
      <c r="A3411" t="s">
        <v>29</v>
      </c>
      <c r="B3411" t="s">
        <v>4602</v>
      </c>
      <c r="E3411" t="s">
        <v>30</v>
      </c>
      <c r="F3411" t="s">
        <v>3256</v>
      </c>
      <c r="G3411" t="s">
        <v>3278</v>
      </c>
      <c r="H3411" t="s">
        <v>3040</v>
      </c>
      <c r="I3411" t="s">
        <v>79</v>
      </c>
      <c r="P3411" t="s">
        <v>44</v>
      </c>
      <c r="U3411" t="str">
        <f>CONCATENATE(Parameter[[#This Row],[Use Case 1]],";",Parameter[[#This Row],[Use Case 2]],";",Parameter[[#This Row],[Use Case 3]],";",Parameter[[#This Row],[Use Case 4]],";",Parameter[[#This Row],[Use Case 5]],";")</f>
        <v>Kostenermittlung;;;;;</v>
      </c>
      <c r="V3411" t="s">
        <v>34</v>
      </c>
      <c r="W3411">
        <v>2022</v>
      </c>
      <c r="Y3411" t="s">
        <v>4661</v>
      </c>
      <c r="AD3411">
        <f t="shared" si="55"/>
        <v>3410</v>
      </c>
    </row>
    <row r="3412" spans="1:30" x14ac:dyDescent="0.3">
      <c r="A3412" t="s">
        <v>29</v>
      </c>
      <c r="B3412" t="s">
        <v>4602</v>
      </c>
      <c r="E3412" t="s">
        <v>30</v>
      </c>
      <c r="F3412" t="s">
        <v>3256</v>
      </c>
      <c r="G3412" t="s">
        <v>3278</v>
      </c>
      <c r="H3412" t="s">
        <v>114</v>
      </c>
      <c r="I3412" t="s">
        <v>79</v>
      </c>
      <c r="P3412" t="s">
        <v>44</v>
      </c>
      <c r="U3412" t="str">
        <f>CONCATENATE(Parameter[[#This Row],[Use Case 1]],";",Parameter[[#This Row],[Use Case 2]],";",Parameter[[#This Row],[Use Case 3]],";",Parameter[[#This Row],[Use Case 4]],";",Parameter[[#This Row],[Use Case 5]],";")</f>
        <v>Kostenermittlung;;;;;</v>
      </c>
      <c r="V3412" t="s">
        <v>34</v>
      </c>
      <c r="W3412">
        <v>2022</v>
      </c>
      <c r="Y3412" t="s">
        <v>4661</v>
      </c>
      <c r="AD3412">
        <f t="shared" si="55"/>
        <v>3411</v>
      </c>
    </row>
    <row r="3413" spans="1:30" x14ac:dyDescent="0.3">
      <c r="A3413" t="s">
        <v>29</v>
      </c>
      <c r="B3413" t="s">
        <v>4602</v>
      </c>
      <c r="E3413" t="s">
        <v>30</v>
      </c>
      <c r="F3413" t="s">
        <v>3256</v>
      </c>
      <c r="G3413" t="s">
        <v>3281</v>
      </c>
      <c r="H3413"/>
      <c r="I3413" t="s">
        <v>37</v>
      </c>
      <c r="J3413" t="s">
        <v>3283</v>
      </c>
      <c r="K3413" t="s">
        <v>38</v>
      </c>
      <c r="L3413" t="s">
        <v>3282</v>
      </c>
      <c r="M3413" t="s">
        <v>41</v>
      </c>
      <c r="N3413" t="s">
        <v>55</v>
      </c>
      <c r="O3413" t="s">
        <v>43</v>
      </c>
      <c r="P3413" t="s">
        <v>44</v>
      </c>
      <c r="U3413" t="str">
        <f>CONCATENATE(Parameter[[#This Row],[Use Case 1]],";",Parameter[[#This Row],[Use Case 2]],";",Parameter[[#This Row],[Use Case 3]],";",Parameter[[#This Row],[Use Case 4]],";",Parameter[[#This Row],[Use Case 5]],";")</f>
        <v>Kostenermittlung;;;;;</v>
      </c>
      <c r="V3413" t="s">
        <v>34</v>
      </c>
      <c r="W3413">
        <v>2022</v>
      </c>
      <c r="Y3413" t="s">
        <v>4661</v>
      </c>
      <c r="Z3413" t="str">
        <f>"Asi_"&amp;MID(J3413,3,40)</f>
        <v>Asi_ColorInterior</v>
      </c>
      <c r="AD3413">
        <f t="shared" si="55"/>
        <v>3412</v>
      </c>
    </row>
    <row r="3414" spans="1:30" x14ac:dyDescent="0.3">
      <c r="A3414" t="s">
        <v>29</v>
      </c>
      <c r="B3414" t="s">
        <v>4602</v>
      </c>
      <c r="E3414" t="s">
        <v>30</v>
      </c>
      <c r="F3414" t="s">
        <v>3256</v>
      </c>
      <c r="G3414" t="s">
        <v>3284</v>
      </c>
      <c r="H3414"/>
      <c r="I3414" t="s">
        <v>37</v>
      </c>
      <c r="J3414" t="s">
        <v>3286</v>
      </c>
      <c r="K3414" t="s">
        <v>38</v>
      </c>
      <c r="L3414" t="s">
        <v>3285</v>
      </c>
      <c r="M3414" t="s">
        <v>41</v>
      </c>
      <c r="N3414" t="s">
        <v>55</v>
      </c>
      <c r="O3414" t="s">
        <v>43</v>
      </c>
      <c r="P3414" t="s">
        <v>44</v>
      </c>
      <c r="U3414" t="str">
        <f>CONCATENATE(Parameter[[#This Row],[Use Case 1]],";",Parameter[[#This Row],[Use Case 2]],";",Parameter[[#This Row],[Use Case 3]],";",Parameter[[#This Row],[Use Case 4]],";",Parameter[[#This Row],[Use Case 5]],";")</f>
        <v>Kostenermittlung;;;;;</v>
      </c>
      <c r="V3414" t="s">
        <v>34</v>
      </c>
      <c r="W3414">
        <v>2022</v>
      </c>
      <c r="Y3414" t="s">
        <v>4661</v>
      </c>
      <c r="Z3414" t="str">
        <f>"Asi_"&amp;MID(J3414,3,40)</f>
        <v>Asi_ColorExterior</v>
      </c>
      <c r="AD3414">
        <f t="shared" si="55"/>
        <v>3413</v>
      </c>
    </row>
    <row r="3415" spans="1:30" x14ac:dyDescent="0.3">
      <c r="A3415" s="2" t="s">
        <v>29</v>
      </c>
      <c r="B3415" s="2" t="s">
        <v>4602</v>
      </c>
      <c r="C3415" s="2"/>
      <c r="D3415" s="2"/>
      <c r="E3415" s="2" t="s">
        <v>30</v>
      </c>
      <c r="F3415" s="2" t="s">
        <v>3287</v>
      </c>
      <c r="G3415" s="2"/>
      <c r="H3415" s="2"/>
      <c r="I3415" s="2" t="s">
        <v>32</v>
      </c>
      <c r="J3415" s="2" t="str">
        <f>F3415</f>
        <v>AsiP_WindowLiningSpecific</v>
      </c>
      <c r="K3415" s="2"/>
      <c r="L3415" s="2"/>
      <c r="M3415" s="2" t="s">
        <v>981</v>
      </c>
      <c r="N3415" s="2"/>
      <c r="O3415" s="2"/>
      <c r="P3415" s="2" t="s">
        <v>44</v>
      </c>
      <c r="Q3415" s="2"/>
      <c r="R3415" s="2"/>
      <c r="S3415" s="2"/>
      <c r="T3415" s="2"/>
      <c r="U3415" s="2" t="str">
        <f>CONCATENATE(Parameter[[#This Row],[Use Case 1]],";",Parameter[[#This Row],[Use Case 2]],";",Parameter[[#This Row],[Use Case 3]],";",Parameter[[#This Row],[Use Case 4]],";",Parameter[[#This Row],[Use Case 5]],";")</f>
        <v>Kostenermittlung;;;;;</v>
      </c>
      <c r="V3415" s="2" t="s">
        <v>34</v>
      </c>
      <c r="W3415" s="2">
        <v>2022</v>
      </c>
      <c r="X3415" s="2"/>
      <c r="Y3415" s="2" t="s">
        <v>4661</v>
      </c>
      <c r="Z3415" s="2" t="str">
        <f>J3415</f>
        <v>AsiP_WindowLiningSpecific</v>
      </c>
      <c r="AA3415" s="2" t="s">
        <v>4368</v>
      </c>
      <c r="AB3415" s="2"/>
      <c r="AC3415" s="2"/>
      <c r="AD3415" s="2">
        <f t="shared" si="55"/>
        <v>3414</v>
      </c>
    </row>
    <row r="3416" spans="1:30" x14ac:dyDescent="0.3">
      <c r="A3416" t="s">
        <v>29</v>
      </c>
      <c r="B3416" t="s">
        <v>4602</v>
      </c>
      <c r="E3416" t="s">
        <v>30</v>
      </c>
      <c r="F3416" t="s">
        <v>3287</v>
      </c>
      <c r="G3416" t="s">
        <v>3288</v>
      </c>
      <c r="H3416"/>
      <c r="I3416" t="s">
        <v>37</v>
      </c>
      <c r="J3416" t="s">
        <v>3290</v>
      </c>
      <c r="K3416" t="s">
        <v>47</v>
      </c>
      <c r="L3416" t="s">
        <v>3289</v>
      </c>
      <c r="M3416" t="s">
        <v>41</v>
      </c>
      <c r="N3416" t="s">
        <v>55</v>
      </c>
      <c r="O3416" t="s">
        <v>43</v>
      </c>
      <c r="P3416" t="s">
        <v>44</v>
      </c>
      <c r="U3416" t="str">
        <f>CONCATENATE(Parameter[[#This Row],[Use Case 1]],";",Parameter[[#This Row],[Use Case 2]],";",Parameter[[#This Row],[Use Case 3]],";",Parameter[[#This Row],[Use Case 4]],";",Parameter[[#This Row],[Use Case 5]],";")</f>
        <v>Kostenermittlung;;;;;</v>
      </c>
      <c r="V3416" t="s">
        <v>34</v>
      </c>
      <c r="W3416">
        <v>2022</v>
      </c>
      <c r="Y3416" t="s">
        <v>4661</v>
      </c>
      <c r="Z3416" t="str">
        <f>"Asi_"&amp;MID(J3416,3,40)</f>
        <v>Asi_WindowMountingFrame</v>
      </c>
      <c r="AD3416">
        <f t="shared" si="55"/>
        <v>3415</v>
      </c>
    </row>
    <row r="3417" spans="1:30" x14ac:dyDescent="0.3">
      <c r="A3417" t="s">
        <v>29</v>
      </c>
      <c r="B3417" t="s">
        <v>4602</v>
      </c>
      <c r="E3417" t="s">
        <v>30</v>
      </c>
      <c r="F3417" t="s">
        <v>3287</v>
      </c>
      <c r="G3417" t="s">
        <v>3291</v>
      </c>
      <c r="H3417"/>
      <c r="I3417" t="s">
        <v>37</v>
      </c>
      <c r="J3417" t="s">
        <v>3293</v>
      </c>
      <c r="K3417" t="s">
        <v>47</v>
      </c>
      <c r="L3417" t="s">
        <v>3292</v>
      </c>
      <c r="M3417" t="s">
        <v>41</v>
      </c>
      <c r="N3417" t="s">
        <v>55</v>
      </c>
      <c r="O3417" t="s">
        <v>43</v>
      </c>
      <c r="P3417" t="s">
        <v>44</v>
      </c>
      <c r="U3417" t="str">
        <f>CONCATENATE(Parameter[[#This Row],[Use Case 1]],";",Parameter[[#This Row],[Use Case 2]],";",Parameter[[#This Row],[Use Case 3]],";",Parameter[[#This Row],[Use Case 4]],";",Parameter[[#This Row],[Use Case 5]],";")</f>
        <v>Kostenermittlung;;;;;</v>
      </c>
      <c r="V3417" t="s">
        <v>34</v>
      </c>
      <c r="W3417">
        <v>2022</v>
      </c>
      <c r="Y3417" t="s">
        <v>4661</v>
      </c>
      <c r="Z3417" t="s">
        <v>3294</v>
      </c>
      <c r="AD3417">
        <f t="shared" si="55"/>
        <v>3416</v>
      </c>
    </row>
    <row r="3418" spans="1:30" x14ac:dyDescent="0.3">
      <c r="A3418" t="s">
        <v>29</v>
      </c>
      <c r="B3418" t="s">
        <v>4602</v>
      </c>
      <c r="E3418" t="s">
        <v>30</v>
      </c>
      <c r="F3418" t="s">
        <v>3287</v>
      </c>
      <c r="G3418" t="s">
        <v>2683</v>
      </c>
      <c r="H3418"/>
      <c r="I3418" t="s">
        <v>37</v>
      </c>
      <c r="J3418" t="s">
        <v>2685</v>
      </c>
      <c r="K3418" t="s">
        <v>74</v>
      </c>
      <c r="L3418" t="s">
        <v>2684</v>
      </c>
      <c r="M3418" t="s">
        <v>41</v>
      </c>
      <c r="N3418" t="s">
        <v>55</v>
      </c>
      <c r="O3418" t="s">
        <v>43</v>
      </c>
      <c r="P3418" t="s">
        <v>44</v>
      </c>
      <c r="U3418" t="str">
        <f>CONCATENATE(Parameter[[#This Row],[Use Case 1]],";",Parameter[[#This Row],[Use Case 2]],";",Parameter[[#This Row],[Use Case 3]],";",Parameter[[#This Row],[Use Case 4]],";",Parameter[[#This Row],[Use Case 5]],";")</f>
        <v>Kostenermittlung;;;;;</v>
      </c>
      <c r="V3418" t="s">
        <v>34</v>
      </c>
      <c r="W3418">
        <v>2022</v>
      </c>
      <c r="Y3418" t="s">
        <v>4661</v>
      </c>
      <c r="Z3418" t="s">
        <v>2686</v>
      </c>
      <c r="AD3418">
        <f t="shared" si="55"/>
        <v>3417</v>
      </c>
    </row>
    <row r="3419" spans="1:30" x14ac:dyDescent="0.3">
      <c r="A3419" t="s">
        <v>29</v>
      </c>
      <c r="B3419" t="s">
        <v>4602</v>
      </c>
      <c r="E3419" t="s">
        <v>30</v>
      </c>
      <c r="F3419" t="s">
        <v>3287</v>
      </c>
      <c r="G3419" t="s">
        <v>2683</v>
      </c>
      <c r="H3419" t="s">
        <v>115</v>
      </c>
      <c r="I3419" t="s">
        <v>79</v>
      </c>
      <c r="P3419" t="s">
        <v>44</v>
      </c>
      <c r="U3419" t="str">
        <f>CONCATENATE(Parameter[[#This Row],[Use Case 1]],";",Parameter[[#This Row],[Use Case 2]],";",Parameter[[#This Row],[Use Case 3]],";",Parameter[[#This Row],[Use Case 4]],";",Parameter[[#This Row],[Use Case 5]],";")</f>
        <v>Kostenermittlung;;;;;</v>
      </c>
      <c r="V3419" t="s">
        <v>34</v>
      </c>
      <c r="W3419">
        <v>2022</v>
      </c>
      <c r="Y3419" t="s">
        <v>4661</v>
      </c>
      <c r="AD3419">
        <f t="shared" si="55"/>
        <v>3418</v>
      </c>
    </row>
    <row r="3420" spans="1:30" x14ac:dyDescent="0.3">
      <c r="A3420" t="s">
        <v>29</v>
      </c>
      <c r="B3420" t="s">
        <v>4602</v>
      </c>
      <c r="E3420" t="s">
        <v>30</v>
      </c>
      <c r="F3420" t="s">
        <v>3287</v>
      </c>
      <c r="G3420" t="s">
        <v>2683</v>
      </c>
      <c r="H3420" t="s">
        <v>1686</v>
      </c>
      <c r="I3420" t="s">
        <v>79</v>
      </c>
      <c r="P3420" t="s">
        <v>44</v>
      </c>
      <c r="U3420" t="str">
        <f>CONCATENATE(Parameter[[#This Row],[Use Case 1]],";",Parameter[[#This Row],[Use Case 2]],";",Parameter[[#This Row],[Use Case 3]],";",Parameter[[#This Row],[Use Case 4]],";",Parameter[[#This Row],[Use Case 5]],";")</f>
        <v>Kostenermittlung;;;;;</v>
      </c>
      <c r="V3420" t="s">
        <v>34</v>
      </c>
      <c r="W3420">
        <v>2022</v>
      </c>
      <c r="Y3420" t="s">
        <v>4661</v>
      </c>
      <c r="AD3420">
        <f t="shared" si="55"/>
        <v>3419</v>
      </c>
    </row>
    <row r="3421" spans="1:30" x14ac:dyDescent="0.3">
      <c r="A3421" t="s">
        <v>29</v>
      </c>
      <c r="B3421" t="s">
        <v>4602</v>
      </c>
      <c r="E3421" t="s">
        <v>30</v>
      </c>
      <c r="F3421" t="s">
        <v>3287</v>
      </c>
      <c r="G3421" t="s">
        <v>2683</v>
      </c>
      <c r="H3421" t="s">
        <v>2687</v>
      </c>
      <c r="I3421" t="s">
        <v>79</v>
      </c>
      <c r="P3421" t="s">
        <v>44</v>
      </c>
      <c r="U3421" t="str">
        <f>CONCATENATE(Parameter[[#This Row],[Use Case 1]],";",Parameter[[#This Row],[Use Case 2]],";",Parameter[[#This Row],[Use Case 3]],";",Parameter[[#This Row],[Use Case 4]],";",Parameter[[#This Row],[Use Case 5]],";")</f>
        <v>Kostenermittlung;;;;;</v>
      </c>
      <c r="V3421" t="s">
        <v>34</v>
      </c>
      <c r="W3421">
        <v>2022</v>
      </c>
      <c r="Y3421" t="s">
        <v>4661</v>
      </c>
      <c r="AD3421">
        <f t="shared" si="55"/>
        <v>3420</v>
      </c>
    </row>
    <row r="3422" spans="1:30" x14ac:dyDescent="0.3">
      <c r="A3422" t="s">
        <v>29</v>
      </c>
      <c r="B3422" t="s">
        <v>4602</v>
      </c>
      <c r="E3422" t="s">
        <v>30</v>
      </c>
      <c r="F3422" t="s">
        <v>3287</v>
      </c>
      <c r="G3422" t="s">
        <v>2683</v>
      </c>
      <c r="H3422" t="s">
        <v>2688</v>
      </c>
      <c r="I3422" t="s">
        <v>79</v>
      </c>
      <c r="P3422" t="s">
        <v>44</v>
      </c>
      <c r="U3422" t="str">
        <f>CONCATENATE(Parameter[[#This Row],[Use Case 1]],";",Parameter[[#This Row],[Use Case 2]],";",Parameter[[#This Row],[Use Case 3]],";",Parameter[[#This Row],[Use Case 4]],";",Parameter[[#This Row],[Use Case 5]],";")</f>
        <v>Kostenermittlung;;;;;</v>
      </c>
      <c r="V3422" t="s">
        <v>34</v>
      </c>
      <c r="W3422">
        <v>2022</v>
      </c>
      <c r="Y3422" t="s">
        <v>4661</v>
      </c>
      <c r="AD3422">
        <f t="shared" si="55"/>
        <v>3421</v>
      </c>
    </row>
    <row r="3423" spans="1:30" x14ac:dyDescent="0.3">
      <c r="A3423" t="s">
        <v>29</v>
      </c>
      <c r="B3423" t="s">
        <v>4602</v>
      </c>
      <c r="E3423" t="s">
        <v>30</v>
      </c>
      <c r="F3423" t="s">
        <v>3287</v>
      </c>
      <c r="G3423" t="s">
        <v>2683</v>
      </c>
      <c r="H3423" t="s">
        <v>2689</v>
      </c>
      <c r="I3423" t="s">
        <v>79</v>
      </c>
      <c r="P3423" t="s">
        <v>44</v>
      </c>
      <c r="U3423" t="str">
        <f>CONCATENATE(Parameter[[#This Row],[Use Case 1]],";",Parameter[[#This Row],[Use Case 2]],";",Parameter[[#This Row],[Use Case 3]],";",Parameter[[#This Row],[Use Case 4]],";",Parameter[[#This Row],[Use Case 5]],";")</f>
        <v>Kostenermittlung;;;;;</v>
      </c>
      <c r="V3423" t="s">
        <v>34</v>
      </c>
      <c r="W3423">
        <v>2022</v>
      </c>
      <c r="Y3423" t="s">
        <v>4661</v>
      </c>
      <c r="AD3423">
        <f t="shared" si="55"/>
        <v>3422</v>
      </c>
    </row>
    <row r="3424" spans="1:30" x14ac:dyDescent="0.3">
      <c r="A3424" t="s">
        <v>29</v>
      </c>
      <c r="B3424" t="s">
        <v>4602</v>
      </c>
      <c r="E3424" t="s">
        <v>30</v>
      </c>
      <c r="F3424" t="s">
        <v>3287</v>
      </c>
      <c r="G3424" t="s">
        <v>2683</v>
      </c>
      <c r="H3424" t="s">
        <v>2690</v>
      </c>
      <c r="I3424" t="s">
        <v>79</v>
      </c>
      <c r="P3424" t="s">
        <v>44</v>
      </c>
      <c r="U3424" t="str">
        <f>CONCATENATE(Parameter[[#This Row],[Use Case 1]],";",Parameter[[#This Row],[Use Case 2]],";",Parameter[[#This Row],[Use Case 3]],";",Parameter[[#This Row],[Use Case 4]],";",Parameter[[#This Row],[Use Case 5]],";")</f>
        <v>Kostenermittlung;;;;;</v>
      </c>
      <c r="V3424" t="s">
        <v>34</v>
      </c>
      <c r="W3424">
        <v>2022</v>
      </c>
      <c r="Y3424" t="s">
        <v>4661</v>
      </c>
      <c r="AD3424">
        <f t="shared" si="55"/>
        <v>3423</v>
      </c>
    </row>
    <row r="3425" spans="1:30" x14ac:dyDescent="0.3">
      <c r="A3425" t="s">
        <v>29</v>
      </c>
      <c r="B3425" t="s">
        <v>4602</v>
      </c>
      <c r="E3425" t="s">
        <v>30</v>
      </c>
      <c r="F3425" t="s">
        <v>3287</v>
      </c>
      <c r="G3425" t="s">
        <v>2683</v>
      </c>
      <c r="H3425" t="s">
        <v>2691</v>
      </c>
      <c r="I3425" t="s">
        <v>79</v>
      </c>
      <c r="P3425" t="s">
        <v>44</v>
      </c>
      <c r="U3425" t="str">
        <f>CONCATENATE(Parameter[[#This Row],[Use Case 1]],";",Parameter[[#This Row],[Use Case 2]],";",Parameter[[#This Row],[Use Case 3]],";",Parameter[[#This Row],[Use Case 4]],";",Parameter[[#This Row],[Use Case 5]],";")</f>
        <v>Kostenermittlung;;;;;</v>
      </c>
      <c r="V3425" t="s">
        <v>34</v>
      </c>
      <c r="W3425">
        <v>2022</v>
      </c>
      <c r="Y3425" t="s">
        <v>4661</v>
      </c>
      <c r="AD3425">
        <f t="shared" si="55"/>
        <v>3424</v>
      </c>
    </row>
    <row r="3426" spans="1:30" x14ac:dyDescent="0.3">
      <c r="A3426" t="s">
        <v>29</v>
      </c>
      <c r="B3426" t="s">
        <v>4602</v>
      </c>
      <c r="E3426" t="s">
        <v>30</v>
      </c>
      <c r="F3426" t="s">
        <v>3287</v>
      </c>
      <c r="G3426" t="s">
        <v>2683</v>
      </c>
      <c r="H3426" t="s">
        <v>2693</v>
      </c>
      <c r="I3426" t="s">
        <v>79</v>
      </c>
      <c r="P3426" t="s">
        <v>44</v>
      </c>
      <c r="U3426" t="str">
        <f>CONCATENATE(Parameter[[#This Row],[Use Case 1]],";",Parameter[[#This Row],[Use Case 2]],";",Parameter[[#This Row],[Use Case 3]],";",Parameter[[#This Row],[Use Case 4]],";",Parameter[[#This Row],[Use Case 5]],";")</f>
        <v>Kostenermittlung;;;;;</v>
      </c>
      <c r="V3426" t="s">
        <v>34</v>
      </c>
      <c r="W3426">
        <v>2022</v>
      </c>
      <c r="Y3426" t="s">
        <v>4661</v>
      </c>
      <c r="AD3426">
        <f t="shared" si="55"/>
        <v>3425</v>
      </c>
    </row>
    <row r="3427" spans="1:30" x14ac:dyDescent="0.3">
      <c r="A3427" t="s">
        <v>29</v>
      </c>
      <c r="B3427" t="s">
        <v>4602</v>
      </c>
      <c r="E3427" t="s">
        <v>30</v>
      </c>
      <c r="F3427" t="s">
        <v>3287</v>
      </c>
      <c r="G3427" t="s">
        <v>2683</v>
      </c>
      <c r="H3427" t="s">
        <v>2694</v>
      </c>
      <c r="I3427" t="s">
        <v>79</v>
      </c>
      <c r="P3427" t="s">
        <v>44</v>
      </c>
      <c r="U3427" t="str">
        <f>CONCATENATE(Parameter[[#This Row],[Use Case 1]],";",Parameter[[#This Row],[Use Case 2]],";",Parameter[[#This Row],[Use Case 3]],";",Parameter[[#This Row],[Use Case 4]],";",Parameter[[#This Row],[Use Case 5]],";")</f>
        <v>Kostenermittlung;;;;;</v>
      </c>
      <c r="V3427" t="s">
        <v>34</v>
      </c>
      <c r="W3427">
        <v>2022</v>
      </c>
      <c r="Y3427" t="s">
        <v>4661</v>
      </c>
      <c r="AD3427">
        <f t="shared" si="55"/>
        <v>3426</v>
      </c>
    </row>
    <row r="3428" spans="1:30" x14ac:dyDescent="0.3">
      <c r="A3428" t="s">
        <v>29</v>
      </c>
      <c r="B3428" t="s">
        <v>4602</v>
      </c>
      <c r="E3428" t="s">
        <v>30</v>
      </c>
      <c r="F3428" t="s">
        <v>3287</v>
      </c>
      <c r="G3428" t="s">
        <v>2683</v>
      </c>
      <c r="H3428" t="s">
        <v>2695</v>
      </c>
      <c r="I3428" t="s">
        <v>79</v>
      </c>
      <c r="P3428" t="s">
        <v>44</v>
      </c>
      <c r="U3428" t="str">
        <f>CONCATENATE(Parameter[[#This Row],[Use Case 1]],";",Parameter[[#This Row],[Use Case 2]],";",Parameter[[#This Row],[Use Case 3]],";",Parameter[[#This Row],[Use Case 4]],";",Parameter[[#This Row],[Use Case 5]],";")</f>
        <v>Kostenermittlung;;;;;</v>
      </c>
      <c r="V3428" t="s">
        <v>34</v>
      </c>
      <c r="W3428">
        <v>2022</v>
      </c>
      <c r="Y3428" t="s">
        <v>4661</v>
      </c>
      <c r="AD3428">
        <f t="shared" si="55"/>
        <v>3427</v>
      </c>
    </row>
    <row r="3429" spans="1:30" x14ac:dyDescent="0.3">
      <c r="A3429" t="s">
        <v>29</v>
      </c>
      <c r="B3429" t="s">
        <v>4602</v>
      </c>
      <c r="E3429" t="s">
        <v>30</v>
      </c>
      <c r="F3429" t="s">
        <v>3287</v>
      </c>
      <c r="G3429" t="s">
        <v>2683</v>
      </c>
      <c r="H3429" t="s">
        <v>2696</v>
      </c>
      <c r="I3429" t="s">
        <v>79</v>
      </c>
      <c r="P3429" t="s">
        <v>44</v>
      </c>
      <c r="U3429" t="str">
        <f>CONCATENATE(Parameter[[#This Row],[Use Case 1]],";",Parameter[[#This Row],[Use Case 2]],";",Parameter[[#This Row],[Use Case 3]],";",Parameter[[#This Row],[Use Case 4]],";",Parameter[[#This Row],[Use Case 5]],";")</f>
        <v>Kostenermittlung;;;;;</v>
      </c>
      <c r="V3429" t="s">
        <v>34</v>
      </c>
      <c r="W3429">
        <v>2022</v>
      </c>
      <c r="Y3429" t="s">
        <v>4661</v>
      </c>
      <c r="AD3429">
        <f t="shared" si="55"/>
        <v>3428</v>
      </c>
    </row>
    <row r="3430" spans="1:30" x14ac:dyDescent="0.3">
      <c r="A3430" t="s">
        <v>29</v>
      </c>
      <c r="B3430" t="s">
        <v>4602</v>
      </c>
      <c r="E3430" t="s">
        <v>30</v>
      </c>
      <c r="F3430" t="s">
        <v>3287</v>
      </c>
      <c r="G3430" t="s">
        <v>2683</v>
      </c>
      <c r="H3430" t="s">
        <v>2697</v>
      </c>
      <c r="I3430" t="s">
        <v>79</v>
      </c>
      <c r="P3430" t="s">
        <v>44</v>
      </c>
      <c r="U3430" t="str">
        <f>CONCATENATE(Parameter[[#This Row],[Use Case 1]],";",Parameter[[#This Row],[Use Case 2]],";",Parameter[[#This Row],[Use Case 3]],";",Parameter[[#This Row],[Use Case 4]],";",Parameter[[#This Row],[Use Case 5]],";")</f>
        <v>Kostenermittlung;;;;;</v>
      </c>
      <c r="V3430" t="s">
        <v>34</v>
      </c>
      <c r="W3430">
        <v>2022</v>
      </c>
      <c r="Y3430" t="s">
        <v>4661</v>
      </c>
      <c r="AD3430">
        <f t="shared" si="55"/>
        <v>3429</v>
      </c>
    </row>
    <row r="3431" spans="1:30" x14ac:dyDescent="0.3">
      <c r="A3431" t="s">
        <v>29</v>
      </c>
      <c r="B3431" t="s">
        <v>4602</v>
      </c>
      <c r="E3431" t="s">
        <v>30</v>
      </c>
      <c r="F3431" t="s">
        <v>3287</v>
      </c>
      <c r="G3431" t="s">
        <v>2683</v>
      </c>
      <c r="H3431" t="s">
        <v>2700</v>
      </c>
      <c r="I3431" t="s">
        <v>79</v>
      </c>
      <c r="P3431" t="s">
        <v>44</v>
      </c>
      <c r="U3431" t="str">
        <f>CONCATENATE(Parameter[[#This Row],[Use Case 1]],";",Parameter[[#This Row],[Use Case 2]],";",Parameter[[#This Row],[Use Case 3]],";",Parameter[[#This Row],[Use Case 4]],";",Parameter[[#This Row],[Use Case 5]],";")</f>
        <v>Kostenermittlung;;;;;</v>
      </c>
      <c r="V3431" t="s">
        <v>34</v>
      </c>
      <c r="W3431">
        <v>2022</v>
      </c>
      <c r="Y3431" t="s">
        <v>4661</v>
      </c>
      <c r="AD3431">
        <f t="shared" si="55"/>
        <v>3430</v>
      </c>
    </row>
    <row r="3432" spans="1:30" x14ac:dyDescent="0.3">
      <c r="A3432" t="s">
        <v>29</v>
      </c>
      <c r="B3432" t="s">
        <v>4602</v>
      </c>
      <c r="E3432" t="s">
        <v>30</v>
      </c>
      <c r="F3432" t="s">
        <v>3287</v>
      </c>
      <c r="G3432" t="s">
        <v>2683</v>
      </c>
      <c r="H3432" t="s">
        <v>3040</v>
      </c>
      <c r="I3432" t="s">
        <v>79</v>
      </c>
      <c r="P3432" t="s">
        <v>44</v>
      </c>
      <c r="U3432" t="str">
        <f>CONCATENATE(Parameter[[#This Row],[Use Case 1]],";",Parameter[[#This Row],[Use Case 2]],";",Parameter[[#This Row],[Use Case 3]],";",Parameter[[#This Row],[Use Case 4]],";",Parameter[[#This Row],[Use Case 5]],";")</f>
        <v>Kostenermittlung;;;;;</v>
      </c>
      <c r="V3432" t="s">
        <v>34</v>
      </c>
      <c r="W3432">
        <v>2022</v>
      </c>
      <c r="Y3432" t="s">
        <v>4661</v>
      </c>
      <c r="AD3432">
        <f t="shared" si="55"/>
        <v>3431</v>
      </c>
    </row>
    <row r="3433" spans="1:30" x14ac:dyDescent="0.3">
      <c r="A3433" t="s">
        <v>29</v>
      </c>
      <c r="B3433" t="s">
        <v>4602</v>
      </c>
      <c r="E3433" t="s">
        <v>30</v>
      </c>
      <c r="F3433" t="s">
        <v>3287</v>
      </c>
      <c r="G3433" t="s">
        <v>2683</v>
      </c>
      <c r="H3433" t="s">
        <v>114</v>
      </c>
      <c r="I3433" t="s">
        <v>79</v>
      </c>
      <c r="P3433" t="s">
        <v>44</v>
      </c>
      <c r="U3433" t="str">
        <f>CONCATENATE(Parameter[[#This Row],[Use Case 1]],";",Parameter[[#This Row],[Use Case 2]],";",Parameter[[#This Row],[Use Case 3]],";",Parameter[[#This Row],[Use Case 4]],";",Parameter[[#This Row],[Use Case 5]],";")</f>
        <v>Kostenermittlung;;;;;</v>
      </c>
      <c r="V3433" t="s">
        <v>34</v>
      </c>
      <c r="W3433">
        <v>2022</v>
      </c>
      <c r="Y3433" t="s">
        <v>4661</v>
      </c>
      <c r="AD3433">
        <f t="shared" si="55"/>
        <v>3432</v>
      </c>
    </row>
    <row r="3434" spans="1:30" x14ac:dyDescent="0.3">
      <c r="A3434" t="s">
        <v>29</v>
      </c>
      <c r="B3434" t="s">
        <v>4602</v>
      </c>
      <c r="E3434" t="s">
        <v>30</v>
      </c>
      <c r="F3434" t="s">
        <v>3287</v>
      </c>
      <c r="G3434" t="s">
        <v>3268</v>
      </c>
      <c r="H3434"/>
      <c r="I3434" t="s">
        <v>37</v>
      </c>
      <c r="J3434" t="s">
        <v>3270</v>
      </c>
      <c r="K3434" t="s">
        <v>74</v>
      </c>
      <c r="L3434" t="s">
        <v>3269</v>
      </c>
      <c r="M3434" t="s">
        <v>41</v>
      </c>
      <c r="N3434" t="s">
        <v>55</v>
      </c>
      <c r="O3434" t="s">
        <v>43</v>
      </c>
      <c r="P3434" t="s">
        <v>44</v>
      </c>
      <c r="U3434" t="str">
        <f>CONCATENATE(Parameter[[#This Row],[Use Case 1]],";",Parameter[[#This Row],[Use Case 2]],";",Parameter[[#This Row],[Use Case 3]],";",Parameter[[#This Row],[Use Case 4]],";",Parameter[[#This Row],[Use Case 5]],";")</f>
        <v>Kostenermittlung;;;;;</v>
      </c>
      <c r="V3434" t="s">
        <v>34</v>
      </c>
      <c r="W3434">
        <v>2022</v>
      </c>
      <c r="Y3434" t="s">
        <v>4661</v>
      </c>
      <c r="Z3434" t="s">
        <v>3271</v>
      </c>
      <c r="AD3434">
        <f t="shared" si="55"/>
        <v>3433</v>
      </c>
    </row>
    <row r="3435" spans="1:30" x14ac:dyDescent="0.3">
      <c r="A3435" t="s">
        <v>29</v>
      </c>
      <c r="B3435" t="s">
        <v>4602</v>
      </c>
      <c r="E3435" t="s">
        <v>30</v>
      </c>
      <c r="F3435" t="s">
        <v>3287</v>
      </c>
      <c r="G3435" t="s">
        <v>3268</v>
      </c>
      <c r="H3435" t="s">
        <v>115</v>
      </c>
      <c r="I3435" t="s">
        <v>79</v>
      </c>
      <c r="P3435" t="s">
        <v>44</v>
      </c>
      <c r="U3435" t="str">
        <f>CONCATENATE(Parameter[[#This Row],[Use Case 1]],";",Parameter[[#This Row],[Use Case 2]],";",Parameter[[#This Row],[Use Case 3]],";",Parameter[[#This Row],[Use Case 4]],";",Parameter[[#This Row],[Use Case 5]],";")</f>
        <v>Kostenermittlung;;;;;</v>
      </c>
      <c r="V3435" t="s">
        <v>34</v>
      </c>
      <c r="W3435">
        <v>2022</v>
      </c>
      <c r="Y3435" t="s">
        <v>4661</v>
      </c>
      <c r="AD3435">
        <f t="shared" si="55"/>
        <v>3434</v>
      </c>
    </row>
    <row r="3436" spans="1:30" x14ac:dyDescent="0.3">
      <c r="A3436" t="s">
        <v>29</v>
      </c>
      <c r="B3436" t="s">
        <v>4602</v>
      </c>
      <c r="E3436" t="s">
        <v>30</v>
      </c>
      <c r="F3436" t="s">
        <v>3287</v>
      </c>
      <c r="G3436" t="s">
        <v>3268</v>
      </c>
      <c r="H3436" t="s">
        <v>1686</v>
      </c>
      <c r="I3436" t="s">
        <v>79</v>
      </c>
      <c r="P3436" t="s">
        <v>44</v>
      </c>
      <c r="U3436" t="str">
        <f>CONCATENATE(Parameter[[#This Row],[Use Case 1]],";",Parameter[[#This Row],[Use Case 2]],";",Parameter[[#This Row],[Use Case 3]],";",Parameter[[#This Row],[Use Case 4]],";",Parameter[[#This Row],[Use Case 5]],";")</f>
        <v>Kostenermittlung;;;;;</v>
      </c>
      <c r="V3436" t="s">
        <v>34</v>
      </c>
      <c r="W3436">
        <v>2022</v>
      </c>
      <c r="Y3436" t="s">
        <v>4661</v>
      </c>
      <c r="AD3436">
        <f t="shared" si="55"/>
        <v>3435</v>
      </c>
    </row>
    <row r="3437" spans="1:30" x14ac:dyDescent="0.3">
      <c r="A3437" t="s">
        <v>29</v>
      </c>
      <c r="B3437" t="s">
        <v>4602</v>
      </c>
      <c r="E3437" t="s">
        <v>30</v>
      </c>
      <c r="F3437" t="s">
        <v>3287</v>
      </c>
      <c r="G3437" t="s">
        <v>3268</v>
      </c>
      <c r="H3437" t="s">
        <v>3272</v>
      </c>
      <c r="I3437" t="s">
        <v>79</v>
      </c>
      <c r="L3437" t="s">
        <v>795</v>
      </c>
      <c r="P3437" t="s">
        <v>44</v>
      </c>
      <c r="U3437" t="str">
        <f>CONCATENATE(Parameter[[#This Row],[Use Case 1]],";",Parameter[[#This Row],[Use Case 2]],";",Parameter[[#This Row],[Use Case 3]],";",Parameter[[#This Row],[Use Case 4]],";",Parameter[[#This Row],[Use Case 5]],";")</f>
        <v>Kostenermittlung;;;;;</v>
      </c>
      <c r="V3437" t="s">
        <v>34</v>
      </c>
      <c r="W3437">
        <v>2022</v>
      </c>
      <c r="Y3437" t="s">
        <v>4661</v>
      </c>
      <c r="AD3437">
        <f t="shared" si="55"/>
        <v>3436</v>
      </c>
    </row>
    <row r="3438" spans="1:30" x14ac:dyDescent="0.3">
      <c r="A3438" t="s">
        <v>29</v>
      </c>
      <c r="B3438" t="s">
        <v>4602</v>
      </c>
      <c r="E3438" t="s">
        <v>30</v>
      </c>
      <c r="F3438" t="s">
        <v>3287</v>
      </c>
      <c r="G3438" t="s">
        <v>3268</v>
      </c>
      <c r="H3438" t="s">
        <v>3273</v>
      </c>
      <c r="I3438" t="s">
        <v>79</v>
      </c>
      <c r="L3438" t="s">
        <v>796</v>
      </c>
      <c r="P3438" t="s">
        <v>44</v>
      </c>
      <c r="U3438" t="str">
        <f>CONCATENATE(Parameter[[#This Row],[Use Case 1]],";",Parameter[[#This Row],[Use Case 2]],";",Parameter[[#This Row],[Use Case 3]],";",Parameter[[#This Row],[Use Case 4]],";",Parameter[[#This Row],[Use Case 5]],";")</f>
        <v>Kostenermittlung;;;;;</v>
      </c>
      <c r="V3438" t="s">
        <v>34</v>
      </c>
      <c r="W3438">
        <v>2022</v>
      </c>
      <c r="Y3438" t="s">
        <v>4661</v>
      </c>
      <c r="AD3438">
        <f t="shared" si="55"/>
        <v>3437</v>
      </c>
    </row>
    <row r="3439" spans="1:30" x14ac:dyDescent="0.3">
      <c r="A3439" t="s">
        <v>29</v>
      </c>
      <c r="B3439" t="s">
        <v>4602</v>
      </c>
      <c r="E3439" t="s">
        <v>30</v>
      </c>
      <c r="F3439" t="s">
        <v>3287</v>
      </c>
      <c r="G3439" t="s">
        <v>3268</v>
      </c>
      <c r="H3439" t="s">
        <v>3274</v>
      </c>
      <c r="I3439" t="s">
        <v>79</v>
      </c>
      <c r="L3439" t="s">
        <v>3242</v>
      </c>
      <c r="P3439" t="s">
        <v>44</v>
      </c>
      <c r="U3439" t="str">
        <f>CONCATENATE(Parameter[[#This Row],[Use Case 1]],";",Parameter[[#This Row],[Use Case 2]],";",Parameter[[#This Row],[Use Case 3]],";",Parameter[[#This Row],[Use Case 4]],";",Parameter[[#This Row],[Use Case 5]],";")</f>
        <v>Kostenermittlung;;;;;</v>
      </c>
      <c r="V3439" t="s">
        <v>34</v>
      </c>
      <c r="W3439">
        <v>2022</v>
      </c>
      <c r="Y3439" t="s">
        <v>4661</v>
      </c>
      <c r="AD3439">
        <f t="shared" si="55"/>
        <v>3438</v>
      </c>
    </row>
    <row r="3440" spans="1:30" x14ac:dyDescent="0.3">
      <c r="A3440" t="s">
        <v>29</v>
      </c>
      <c r="B3440" t="s">
        <v>4602</v>
      </c>
      <c r="E3440" t="s">
        <v>30</v>
      </c>
      <c r="F3440" t="s">
        <v>3287</v>
      </c>
      <c r="G3440" t="s">
        <v>3268</v>
      </c>
      <c r="H3440" t="s">
        <v>3275</v>
      </c>
      <c r="I3440" t="s">
        <v>79</v>
      </c>
      <c r="L3440" t="s">
        <v>3276</v>
      </c>
      <c r="P3440" t="s">
        <v>44</v>
      </c>
      <c r="U3440" t="str">
        <f>CONCATENATE(Parameter[[#This Row],[Use Case 1]],";",Parameter[[#This Row],[Use Case 2]],";",Parameter[[#This Row],[Use Case 3]],";",Parameter[[#This Row],[Use Case 4]],";",Parameter[[#This Row],[Use Case 5]],";")</f>
        <v>Kostenermittlung;;;;;</v>
      </c>
      <c r="V3440" t="s">
        <v>34</v>
      </c>
      <c r="W3440">
        <v>2022</v>
      </c>
      <c r="Y3440" t="s">
        <v>4661</v>
      </c>
      <c r="AD3440">
        <f t="shared" si="55"/>
        <v>3439</v>
      </c>
    </row>
    <row r="3441" spans="1:30" x14ac:dyDescent="0.3">
      <c r="A3441" t="s">
        <v>29</v>
      </c>
      <c r="B3441" t="s">
        <v>4602</v>
      </c>
      <c r="E3441" t="s">
        <v>30</v>
      </c>
      <c r="F3441" t="s">
        <v>3287</v>
      </c>
      <c r="G3441" t="s">
        <v>3268</v>
      </c>
      <c r="H3441" t="s">
        <v>3277</v>
      </c>
      <c r="I3441" t="s">
        <v>79</v>
      </c>
      <c r="L3441" t="s">
        <v>2671</v>
      </c>
      <c r="P3441" t="s">
        <v>44</v>
      </c>
      <c r="U3441" t="str">
        <f>CONCATENATE(Parameter[[#This Row],[Use Case 1]],";",Parameter[[#This Row],[Use Case 2]],";",Parameter[[#This Row],[Use Case 3]],";",Parameter[[#This Row],[Use Case 4]],";",Parameter[[#This Row],[Use Case 5]],";")</f>
        <v>Kostenermittlung;;;;;</v>
      </c>
      <c r="V3441" t="s">
        <v>34</v>
      </c>
      <c r="W3441">
        <v>2022</v>
      </c>
      <c r="Y3441" t="s">
        <v>4661</v>
      </c>
      <c r="AD3441">
        <f t="shared" si="55"/>
        <v>3440</v>
      </c>
    </row>
    <row r="3442" spans="1:30" x14ac:dyDescent="0.3">
      <c r="A3442" t="s">
        <v>29</v>
      </c>
      <c r="B3442" t="s">
        <v>4602</v>
      </c>
      <c r="E3442" t="s">
        <v>30</v>
      </c>
      <c r="F3442" t="s">
        <v>3287</v>
      </c>
      <c r="G3442" t="s">
        <v>3268</v>
      </c>
      <c r="H3442" t="s">
        <v>3040</v>
      </c>
      <c r="I3442" t="s">
        <v>79</v>
      </c>
      <c r="P3442" t="s">
        <v>44</v>
      </c>
      <c r="U3442" t="str">
        <f>CONCATENATE(Parameter[[#This Row],[Use Case 1]],";",Parameter[[#This Row],[Use Case 2]],";",Parameter[[#This Row],[Use Case 3]],";",Parameter[[#This Row],[Use Case 4]],";",Parameter[[#This Row],[Use Case 5]],";")</f>
        <v>Kostenermittlung;;;;;</v>
      </c>
      <c r="V3442" t="s">
        <v>34</v>
      </c>
      <c r="W3442">
        <v>2022</v>
      </c>
      <c r="Y3442" t="s">
        <v>4661</v>
      </c>
      <c r="AD3442">
        <f t="shared" si="55"/>
        <v>3441</v>
      </c>
    </row>
    <row r="3443" spans="1:30" x14ac:dyDescent="0.3">
      <c r="A3443" t="s">
        <v>29</v>
      </c>
      <c r="B3443" t="s">
        <v>4602</v>
      </c>
      <c r="E3443" t="s">
        <v>30</v>
      </c>
      <c r="F3443" t="s">
        <v>3287</v>
      </c>
      <c r="G3443" t="s">
        <v>3268</v>
      </c>
      <c r="H3443" t="s">
        <v>114</v>
      </c>
      <c r="I3443" t="s">
        <v>79</v>
      </c>
      <c r="P3443" t="s">
        <v>44</v>
      </c>
      <c r="U3443" t="str">
        <f>CONCATENATE(Parameter[[#This Row],[Use Case 1]],";",Parameter[[#This Row],[Use Case 2]],";",Parameter[[#This Row],[Use Case 3]],";",Parameter[[#This Row],[Use Case 4]],";",Parameter[[#This Row],[Use Case 5]],";")</f>
        <v>Kostenermittlung;;;;;</v>
      </c>
      <c r="V3443" t="s">
        <v>34</v>
      </c>
      <c r="W3443">
        <v>2022</v>
      </c>
      <c r="Y3443" t="s">
        <v>4661</v>
      </c>
      <c r="AD3443">
        <f t="shared" si="55"/>
        <v>3442</v>
      </c>
    </row>
    <row r="3444" spans="1:30" x14ac:dyDescent="0.3">
      <c r="A3444" t="s">
        <v>29</v>
      </c>
      <c r="B3444" t="s">
        <v>4602</v>
      </c>
      <c r="E3444" t="s">
        <v>30</v>
      </c>
      <c r="F3444" t="s">
        <v>3287</v>
      </c>
      <c r="G3444" t="s">
        <v>3278</v>
      </c>
      <c r="H3444"/>
      <c r="I3444" t="s">
        <v>37</v>
      </c>
      <c r="J3444" t="s">
        <v>3279</v>
      </c>
      <c r="K3444" t="s">
        <v>74</v>
      </c>
      <c r="L3444" t="s">
        <v>3269</v>
      </c>
      <c r="M3444" t="s">
        <v>41</v>
      </c>
      <c r="N3444" t="s">
        <v>55</v>
      </c>
      <c r="O3444" t="s">
        <v>43</v>
      </c>
      <c r="P3444" t="s">
        <v>44</v>
      </c>
      <c r="U3444" t="str">
        <f>CONCATENATE(Parameter[[#This Row],[Use Case 1]],";",Parameter[[#This Row],[Use Case 2]],";",Parameter[[#This Row],[Use Case 3]],";",Parameter[[#This Row],[Use Case 4]],";",Parameter[[#This Row],[Use Case 5]],";")</f>
        <v>Kostenermittlung;;;;;</v>
      </c>
      <c r="V3444" t="s">
        <v>34</v>
      </c>
      <c r="W3444">
        <v>2022</v>
      </c>
      <c r="Y3444" t="s">
        <v>4661</v>
      </c>
      <c r="Z3444" t="s">
        <v>3280</v>
      </c>
      <c r="AD3444">
        <f t="shared" si="55"/>
        <v>3443</v>
      </c>
    </row>
    <row r="3445" spans="1:30" x14ac:dyDescent="0.3">
      <c r="A3445" t="s">
        <v>29</v>
      </c>
      <c r="B3445" t="s">
        <v>4602</v>
      </c>
      <c r="E3445" t="s">
        <v>30</v>
      </c>
      <c r="F3445" t="s">
        <v>3287</v>
      </c>
      <c r="G3445" t="s">
        <v>3278</v>
      </c>
      <c r="H3445" t="s">
        <v>115</v>
      </c>
      <c r="I3445" t="s">
        <v>79</v>
      </c>
      <c r="P3445" t="s">
        <v>44</v>
      </c>
      <c r="U3445" t="str">
        <f>CONCATENATE(Parameter[[#This Row],[Use Case 1]],";",Parameter[[#This Row],[Use Case 2]],";",Parameter[[#This Row],[Use Case 3]],";",Parameter[[#This Row],[Use Case 4]],";",Parameter[[#This Row],[Use Case 5]],";")</f>
        <v>Kostenermittlung;;;;;</v>
      </c>
      <c r="V3445" t="s">
        <v>34</v>
      </c>
      <c r="W3445">
        <v>2022</v>
      </c>
      <c r="Y3445" t="s">
        <v>4661</v>
      </c>
      <c r="AD3445">
        <f t="shared" si="55"/>
        <v>3444</v>
      </c>
    </row>
    <row r="3446" spans="1:30" x14ac:dyDescent="0.3">
      <c r="A3446" t="s">
        <v>29</v>
      </c>
      <c r="B3446" t="s">
        <v>4602</v>
      </c>
      <c r="E3446" t="s">
        <v>30</v>
      </c>
      <c r="F3446" t="s">
        <v>3287</v>
      </c>
      <c r="G3446" t="s">
        <v>3278</v>
      </c>
      <c r="H3446" t="s">
        <v>1686</v>
      </c>
      <c r="I3446" t="s">
        <v>79</v>
      </c>
      <c r="P3446" t="s">
        <v>44</v>
      </c>
      <c r="U3446" t="str">
        <f>CONCATENATE(Parameter[[#This Row],[Use Case 1]],";",Parameter[[#This Row],[Use Case 2]],";",Parameter[[#This Row],[Use Case 3]],";",Parameter[[#This Row],[Use Case 4]],";",Parameter[[#This Row],[Use Case 5]],";")</f>
        <v>Kostenermittlung;;;;;</v>
      </c>
      <c r="V3446" t="s">
        <v>34</v>
      </c>
      <c r="W3446">
        <v>2022</v>
      </c>
      <c r="Y3446" t="s">
        <v>4661</v>
      </c>
      <c r="AD3446">
        <f t="shared" si="55"/>
        <v>3445</v>
      </c>
    </row>
    <row r="3447" spans="1:30" x14ac:dyDescent="0.3">
      <c r="A3447" t="s">
        <v>29</v>
      </c>
      <c r="B3447" t="s">
        <v>4602</v>
      </c>
      <c r="E3447" t="s">
        <v>30</v>
      </c>
      <c r="F3447" t="s">
        <v>3287</v>
      </c>
      <c r="G3447" t="s">
        <v>3278</v>
      </c>
      <c r="H3447" t="s">
        <v>3272</v>
      </c>
      <c r="I3447" t="s">
        <v>79</v>
      </c>
      <c r="L3447" t="s">
        <v>795</v>
      </c>
      <c r="P3447" t="s">
        <v>44</v>
      </c>
      <c r="U3447" t="str">
        <f>CONCATENATE(Parameter[[#This Row],[Use Case 1]],";",Parameter[[#This Row],[Use Case 2]],";",Parameter[[#This Row],[Use Case 3]],";",Parameter[[#This Row],[Use Case 4]],";",Parameter[[#This Row],[Use Case 5]],";")</f>
        <v>Kostenermittlung;;;;;</v>
      </c>
      <c r="V3447" t="s">
        <v>34</v>
      </c>
      <c r="W3447">
        <v>2022</v>
      </c>
      <c r="Y3447" t="s">
        <v>4661</v>
      </c>
      <c r="AD3447">
        <f t="shared" si="55"/>
        <v>3446</v>
      </c>
    </row>
    <row r="3448" spans="1:30" x14ac:dyDescent="0.3">
      <c r="A3448" t="s">
        <v>29</v>
      </c>
      <c r="B3448" t="s">
        <v>4602</v>
      </c>
      <c r="E3448" t="s">
        <v>30</v>
      </c>
      <c r="F3448" t="s">
        <v>3287</v>
      </c>
      <c r="G3448" t="s">
        <v>3278</v>
      </c>
      <c r="H3448" t="s">
        <v>3273</v>
      </c>
      <c r="I3448" t="s">
        <v>79</v>
      </c>
      <c r="L3448" t="s">
        <v>796</v>
      </c>
      <c r="P3448" t="s">
        <v>44</v>
      </c>
      <c r="U3448" t="str">
        <f>CONCATENATE(Parameter[[#This Row],[Use Case 1]],";",Parameter[[#This Row],[Use Case 2]],";",Parameter[[#This Row],[Use Case 3]],";",Parameter[[#This Row],[Use Case 4]],";",Parameter[[#This Row],[Use Case 5]],";")</f>
        <v>Kostenermittlung;;;;;</v>
      </c>
      <c r="V3448" t="s">
        <v>34</v>
      </c>
      <c r="W3448">
        <v>2022</v>
      </c>
      <c r="Y3448" t="s">
        <v>4661</v>
      </c>
      <c r="AD3448">
        <f t="shared" si="55"/>
        <v>3447</v>
      </c>
    </row>
    <row r="3449" spans="1:30" x14ac:dyDescent="0.3">
      <c r="A3449" t="s">
        <v>29</v>
      </c>
      <c r="B3449" t="s">
        <v>4602</v>
      </c>
      <c r="E3449" t="s">
        <v>30</v>
      </c>
      <c r="F3449" t="s">
        <v>3287</v>
      </c>
      <c r="G3449" t="s">
        <v>3278</v>
      </c>
      <c r="H3449" t="s">
        <v>3274</v>
      </c>
      <c r="I3449" t="s">
        <v>79</v>
      </c>
      <c r="L3449" t="s">
        <v>3242</v>
      </c>
      <c r="P3449" t="s">
        <v>44</v>
      </c>
      <c r="U3449" t="str">
        <f>CONCATENATE(Parameter[[#This Row],[Use Case 1]],";",Parameter[[#This Row],[Use Case 2]],";",Parameter[[#This Row],[Use Case 3]],";",Parameter[[#This Row],[Use Case 4]],";",Parameter[[#This Row],[Use Case 5]],";")</f>
        <v>Kostenermittlung;;;;;</v>
      </c>
      <c r="V3449" t="s">
        <v>34</v>
      </c>
      <c r="W3449">
        <v>2022</v>
      </c>
      <c r="Y3449" t="s">
        <v>4661</v>
      </c>
      <c r="AD3449">
        <f t="shared" si="55"/>
        <v>3448</v>
      </c>
    </row>
    <row r="3450" spans="1:30" x14ac:dyDescent="0.3">
      <c r="A3450" t="s">
        <v>29</v>
      </c>
      <c r="B3450" t="s">
        <v>4602</v>
      </c>
      <c r="E3450" t="s">
        <v>30</v>
      </c>
      <c r="F3450" t="s">
        <v>3287</v>
      </c>
      <c r="G3450" t="s">
        <v>3278</v>
      </c>
      <c r="H3450" t="s">
        <v>3275</v>
      </c>
      <c r="I3450" t="s">
        <v>79</v>
      </c>
      <c r="L3450" t="s">
        <v>3276</v>
      </c>
      <c r="P3450" t="s">
        <v>44</v>
      </c>
      <c r="U3450" t="str">
        <f>CONCATENATE(Parameter[[#This Row],[Use Case 1]],";",Parameter[[#This Row],[Use Case 2]],";",Parameter[[#This Row],[Use Case 3]],";",Parameter[[#This Row],[Use Case 4]],";",Parameter[[#This Row],[Use Case 5]],";")</f>
        <v>Kostenermittlung;;;;;</v>
      </c>
      <c r="V3450" t="s">
        <v>34</v>
      </c>
      <c r="W3450">
        <v>2022</v>
      </c>
      <c r="Y3450" t="s">
        <v>4661</v>
      </c>
      <c r="AD3450">
        <f t="shared" si="55"/>
        <v>3449</v>
      </c>
    </row>
    <row r="3451" spans="1:30" x14ac:dyDescent="0.3">
      <c r="A3451" t="s">
        <v>29</v>
      </c>
      <c r="B3451" t="s">
        <v>4602</v>
      </c>
      <c r="E3451" t="s">
        <v>30</v>
      </c>
      <c r="F3451" t="s">
        <v>3287</v>
      </c>
      <c r="G3451" t="s">
        <v>3278</v>
      </c>
      <c r="H3451" t="s">
        <v>3277</v>
      </c>
      <c r="I3451" t="s">
        <v>79</v>
      </c>
      <c r="L3451" t="s">
        <v>2671</v>
      </c>
      <c r="P3451" t="s">
        <v>44</v>
      </c>
      <c r="U3451" t="str">
        <f>CONCATENATE(Parameter[[#This Row],[Use Case 1]],";",Parameter[[#This Row],[Use Case 2]],";",Parameter[[#This Row],[Use Case 3]],";",Parameter[[#This Row],[Use Case 4]],";",Parameter[[#This Row],[Use Case 5]],";")</f>
        <v>Kostenermittlung;;;;;</v>
      </c>
      <c r="V3451" t="s">
        <v>34</v>
      </c>
      <c r="W3451">
        <v>2022</v>
      </c>
      <c r="Y3451" t="s">
        <v>4661</v>
      </c>
      <c r="AD3451">
        <f t="shared" si="55"/>
        <v>3450</v>
      </c>
    </row>
    <row r="3452" spans="1:30" x14ac:dyDescent="0.3">
      <c r="A3452" t="s">
        <v>29</v>
      </c>
      <c r="B3452" t="s">
        <v>4602</v>
      </c>
      <c r="E3452" t="s">
        <v>30</v>
      </c>
      <c r="F3452" t="s">
        <v>3287</v>
      </c>
      <c r="G3452" t="s">
        <v>3278</v>
      </c>
      <c r="H3452" t="s">
        <v>3040</v>
      </c>
      <c r="I3452" t="s">
        <v>79</v>
      </c>
      <c r="P3452" t="s">
        <v>44</v>
      </c>
      <c r="U3452" t="str">
        <f>CONCATENATE(Parameter[[#This Row],[Use Case 1]],";",Parameter[[#This Row],[Use Case 2]],";",Parameter[[#This Row],[Use Case 3]],";",Parameter[[#This Row],[Use Case 4]],";",Parameter[[#This Row],[Use Case 5]],";")</f>
        <v>Kostenermittlung;;;;;</v>
      </c>
      <c r="V3452" t="s">
        <v>34</v>
      </c>
      <c r="W3452">
        <v>2022</v>
      </c>
      <c r="Y3452" t="s">
        <v>4661</v>
      </c>
      <c r="AD3452">
        <f t="shared" si="55"/>
        <v>3451</v>
      </c>
    </row>
    <row r="3453" spans="1:30" x14ac:dyDescent="0.3">
      <c r="A3453" t="s">
        <v>29</v>
      </c>
      <c r="B3453" t="s">
        <v>4602</v>
      </c>
      <c r="E3453" t="s">
        <v>30</v>
      </c>
      <c r="F3453" t="s">
        <v>3287</v>
      </c>
      <c r="G3453" t="s">
        <v>3278</v>
      </c>
      <c r="H3453" t="s">
        <v>114</v>
      </c>
      <c r="I3453" t="s">
        <v>79</v>
      </c>
      <c r="P3453" t="s">
        <v>44</v>
      </c>
      <c r="U3453" t="str">
        <f>CONCATENATE(Parameter[[#This Row],[Use Case 1]],";",Parameter[[#This Row],[Use Case 2]],";",Parameter[[#This Row],[Use Case 3]],";",Parameter[[#This Row],[Use Case 4]],";",Parameter[[#This Row],[Use Case 5]],";")</f>
        <v>Kostenermittlung;;;;;</v>
      </c>
      <c r="V3453" t="s">
        <v>34</v>
      </c>
      <c r="W3453">
        <v>2022</v>
      </c>
      <c r="Y3453" t="s">
        <v>4661</v>
      </c>
      <c r="AD3453">
        <f t="shared" si="55"/>
        <v>3452</v>
      </c>
    </row>
    <row r="3454" spans="1:30" x14ac:dyDescent="0.3">
      <c r="A3454" t="s">
        <v>29</v>
      </c>
      <c r="B3454" t="s">
        <v>4602</v>
      </c>
      <c r="E3454" t="s">
        <v>30</v>
      </c>
      <c r="F3454" t="s">
        <v>3287</v>
      </c>
      <c r="G3454" t="s">
        <v>3281</v>
      </c>
      <c r="H3454"/>
      <c r="I3454" t="s">
        <v>37</v>
      </c>
      <c r="J3454" t="s">
        <v>3283</v>
      </c>
      <c r="K3454" t="s">
        <v>38</v>
      </c>
      <c r="L3454" t="s">
        <v>3282</v>
      </c>
      <c r="M3454" t="s">
        <v>41</v>
      </c>
      <c r="N3454" t="s">
        <v>55</v>
      </c>
      <c r="O3454" t="s">
        <v>43</v>
      </c>
      <c r="P3454" t="s">
        <v>44</v>
      </c>
      <c r="U3454" t="str">
        <f>CONCATENATE(Parameter[[#This Row],[Use Case 1]],";",Parameter[[#This Row],[Use Case 2]],";",Parameter[[#This Row],[Use Case 3]],";",Parameter[[#This Row],[Use Case 4]],";",Parameter[[#This Row],[Use Case 5]],";")</f>
        <v>Kostenermittlung;;;;;</v>
      </c>
      <c r="V3454" t="s">
        <v>34</v>
      </c>
      <c r="W3454">
        <v>2022</v>
      </c>
      <c r="Y3454" t="s">
        <v>4661</v>
      </c>
      <c r="Z3454" t="str">
        <f>"Asi_"&amp;MID(J3454,3,40)</f>
        <v>Asi_ColorInterior</v>
      </c>
      <c r="AD3454">
        <f t="shared" si="55"/>
        <v>3453</v>
      </c>
    </row>
    <row r="3455" spans="1:30" x14ac:dyDescent="0.3">
      <c r="A3455" t="s">
        <v>29</v>
      </c>
      <c r="B3455" t="s">
        <v>4602</v>
      </c>
      <c r="E3455" t="s">
        <v>30</v>
      </c>
      <c r="F3455" t="s">
        <v>3287</v>
      </c>
      <c r="G3455" t="s">
        <v>3284</v>
      </c>
      <c r="H3455"/>
      <c r="I3455" t="s">
        <v>37</v>
      </c>
      <c r="J3455" t="s">
        <v>3286</v>
      </c>
      <c r="K3455" t="s">
        <v>38</v>
      </c>
      <c r="L3455" t="s">
        <v>3285</v>
      </c>
      <c r="M3455" t="s">
        <v>41</v>
      </c>
      <c r="N3455" t="s">
        <v>55</v>
      </c>
      <c r="O3455" t="s">
        <v>43</v>
      </c>
      <c r="P3455" t="s">
        <v>44</v>
      </c>
      <c r="U3455" t="str">
        <f>CONCATENATE(Parameter[[#This Row],[Use Case 1]],";",Parameter[[#This Row],[Use Case 2]],";",Parameter[[#This Row],[Use Case 3]],";",Parameter[[#This Row],[Use Case 4]],";",Parameter[[#This Row],[Use Case 5]],";")</f>
        <v>Kostenermittlung;;;;;</v>
      </c>
      <c r="V3455" t="s">
        <v>34</v>
      </c>
      <c r="W3455">
        <v>2022</v>
      </c>
      <c r="Y3455" t="s">
        <v>4661</v>
      </c>
      <c r="Z3455" t="str">
        <f>"Asi_"&amp;MID(J3455,3,40)</f>
        <v>Asi_ColorExterior</v>
      </c>
      <c r="AD3455">
        <f t="shared" si="55"/>
        <v>3454</v>
      </c>
    </row>
    <row r="3456" spans="1:30" x14ac:dyDescent="0.3">
      <c r="A3456" s="3" t="s">
        <v>29</v>
      </c>
      <c r="B3456" s="3" t="s">
        <v>4602</v>
      </c>
      <c r="C3456" s="3"/>
      <c r="D3456" s="3"/>
      <c r="E3456" s="3" t="s">
        <v>30</v>
      </c>
      <c r="F3456" s="3" t="s">
        <v>3295</v>
      </c>
      <c r="G3456" s="3"/>
      <c r="H3456" s="3"/>
      <c r="I3456" s="3" t="s">
        <v>32</v>
      </c>
      <c r="J3456" s="3" t="str">
        <f>F3456</f>
        <v>AsiP_WindowEquipmentSpecific</v>
      </c>
      <c r="K3456" s="3"/>
      <c r="L3456" s="3"/>
      <c r="M3456" s="3" t="s">
        <v>981</v>
      </c>
      <c r="N3456" s="3"/>
      <c r="O3456" s="3"/>
      <c r="P3456" s="3" t="s">
        <v>44</v>
      </c>
      <c r="Q3456" s="3"/>
      <c r="R3456" s="3"/>
      <c r="S3456" s="3"/>
      <c r="T3456" s="3"/>
      <c r="U3456" s="3" t="str">
        <f>CONCATENATE(Parameter[[#This Row],[Use Case 1]],";",Parameter[[#This Row],[Use Case 2]],";",Parameter[[#This Row],[Use Case 3]],";",Parameter[[#This Row],[Use Case 4]],";",Parameter[[#This Row],[Use Case 5]],";")</f>
        <v>Kostenermittlung;;;;;</v>
      </c>
      <c r="V3456" s="3" t="s">
        <v>34</v>
      </c>
      <c r="W3456" s="3">
        <v>2022</v>
      </c>
      <c r="X3456" s="3"/>
      <c r="Y3456" s="3" t="s">
        <v>4661</v>
      </c>
      <c r="Z3456" s="3" t="str">
        <f>J3456</f>
        <v>AsiP_WindowEquipmentSpecific</v>
      </c>
      <c r="AA3456" s="3" t="s">
        <v>4368</v>
      </c>
      <c r="AB3456" s="3"/>
      <c r="AC3456" s="3"/>
      <c r="AD3456" s="3">
        <f t="shared" si="55"/>
        <v>3455</v>
      </c>
    </row>
    <row r="3457" spans="1:30" x14ac:dyDescent="0.3">
      <c r="A3457" t="s">
        <v>29</v>
      </c>
      <c r="B3457" t="s">
        <v>4602</v>
      </c>
      <c r="E3457" t="s">
        <v>30</v>
      </c>
      <c r="F3457" t="s">
        <v>3295</v>
      </c>
      <c r="G3457" t="s">
        <v>3296</v>
      </c>
      <c r="H3457"/>
      <c r="I3457" t="s">
        <v>37</v>
      </c>
      <c r="J3457" t="s">
        <v>3298</v>
      </c>
      <c r="K3457" t="s">
        <v>47</v>
      </c>
      <c r="L3457" t="s">
        <v>3297</v>
      </c>
      <c r="M3457" t="s">
        <v>41</v>
      </c>
      <c r="N3457" t="s">
        <v>55</v>
      </c>
      <c r="O3457" t="s">
        <v>43</v>
      </c>
      <c r="P3457" t="s">
        <v>44</v>
      </c>
      <c r="U3457" t="str">
        <f>CONCATENATE(Parameter[[#This Row],[Use Case 1]],";",Parameter[[#This Row],[Use Case 2]],";",Parameter[[#This Row],[Use Case 3]],";",Parameter[[#This Row],[Use Case 4]],";",Parameter[[#This Row],[Use Case 5]],";")</f>
        <v>Kostenermittlung;;;;;</v>
      </c>
      <c r="V3457" t="s">
        <v>34</v>
      </c>
      <c r="W3457">
        <v>2022</v>
      </c>
      <c r="Y3457" t="s">
        <v>4661</v>
      </c>
      <c r="Z3457" t="str">
        <f t="shared" ref="Z3457:Z3462" si="56">"Asi_"&amp;MID(J3457,3,40)</f>
        <v>Asi_OpeningLimiter</v>
      </c>
      <c r="AD3457">
        <f t="shared" si="55"/>
        <v>3456</v>
      </c>
    </row>
    <row r="3458" spans="1:30" x14ac:dyDescent="0.3">
      <c r="A3458" t="s">
        <v>29</v>
      </c>
      <c r="B3458" t="s">
        <v>4602</v>
      </c>
      <c r="E3458" t="s">
        <v>30</v>
      </c>
      <c r="F3458" t="s">
        <v>3295</v>
      </c>
      <c r="G3458" t="s">
        <v>2458</v>
      </c>
      <c r="H3458"/>
      <c r="I3458" t="s">
        <v>37</v>
      </c>
      <c r="J3458" t="s">
        <v>3300</v>
      </c>
      <c r="K3458" t="s">
        <v>47</v>
      </c>
      <c r="L3458" t="s">
        <v>3299</v>
      </c>
      <c r="M3458" t="s">
        <v>41</v>
      </c>
      <c r="N3458" t="s">
        <v>55</v>
      </c>
      <c r="O3458" t="s">
        <v>43</v>
      </c>
      <c r="P3458" t="s">
        <v>44</v>
      </c>
      <c r="U3458" t="str">
        <f>CONCATENATE(Parameter[[#This Row],[Use Case 1]],";",Parameter[[#This Row],[Use Case 2]],";",Parameter[[#This Row],[Use Case 3]],";",Parameter[[#This Row],[Use Case 4]],";",Parameter[[#This Row],[Use Case 5]],";")</f>
        <v>Kostenermittlung;;;;;</v>
      </c>
      <c r="V3458" t="s">
        <v>34</v>
      </c>
      <c r="W3458">
        <v>2022</v>
      </c>
      <c r="Y3458" t="s">
        <v>4661</v>
      </c>
      <c r="Z3458" t="str">
        <f t="shared" si="56"/>
        <v>Asi_RotationLock</v>
      </c>
      <c r="AD3458">
        <f t="shared" si="55"/>
        <v>3457</v>
      </c>
    </row>
    <row r="3459" spans="1:30" x14ac:dyDescent="0.3">
      <c r="A3459" t="s">
        <v>29</v>
      </c>
      <c r="B3459" t="s">
        <v>4602</v>
      </c>
      <c r="E3459" t="s">
        <v>30</v>
      </c>
      <c r="F3459" t="s">
        <v>3295</v>
      </c>
      <c r="G3459" t="s">
        <v>3301</v>
      </c>
      <c r="H3459"/>
      <c r="I3459" t="s">
        <v>37</v>
      </c>
      <c r="J3459" t="s">
        <v>3303</v>
      </c>
      <c r="K3459" t="s">
        <v>47</v>
      </c>
      <c r="L3459" t="s">
        <v>3302</v>
      </c>
      <c r="M3459" t="s">
        <v>41</v>
      </c>
      <c r="N3459" t="s">
        <v>55</v>
      </c>
      <c r="O3459" t="s">
        <v>43</v>
      </c>
      <c r="P3459" t="s">
        <v>44</v>
      </c>
      <c r="U3459" t="str">
        <f>CONCATENATE(Parameter[[#This Row],[Use Case 1]],";",Parameter[[#This Row],[Use Case 2]],";",Parameter[[#This Row],[Use Case 3]],";",Parameter[[#This Row],[Use Case 4]],";",Parameter[[#This Row],[Use Case 5]],";")</f>
        <v>Kostenermittlung;;;;;</v>
      </c>
      <c r="V3459" t="s">
        <v>34</v>
      </c>
      <c r="W3459">
        <v>2022</v>
      </c>
      <c r="Y3459" t="s">
        <v>4661</v>
      </c>
      <c r="Z3459" t="str">
        <f t="shared" si="56"/>
        <v>Asi_FallProtection</v>
      </c>
      <c r="AD3459">
        <f t="shared" si="55"/>
        <v>3458</v>
      </c>
    </row>
    <row r="3460" spans="1:30" x14ac:dyDescent="0.3">
      <c r="A3460" t="s">
        <v>29</v>
      </c>
      <c r="B3460" t="s">
        <v>4602</v>
      </c>
      <c r="E3460" t="s">
        <v>30</v>
      </c>
      <c r="F3460" t="s">
        <v>3295</v>
      </c>
      <c r="G3460" t="s">
        <v>3304</v>
      </c>
      <c r="H3460"/>
      <c r="I3460" t="s">
        <v>37</v>
      </c>
      <c r="J3460" t="s">
        <v>3306</v>
      </c>
      <c r="K3460" t="s">
        <v>47</v>
      </c>
      <c r="L3460" t="s">
        <v>3305</v>
      </c>
      <c r="M3460" t="s">
        <v>41</v>
      </c>
      <c r="N3460" t="s">
        <v>55</v>
      </c>
      <c r="O3460" t="s">
        <v>43</v>
      </c>
      <c r="P3460" t="s">
        <v>44</v>
      </c>
      <c r="U3460" t="str">
        <f>CONCATENATE(Parameter[[#This Row],[Use Case 1]],";",Parameter[[#This Row],[Use Case 2]],";",Parameter[[#This Row],[Use Case 3]],";",Parameter[[#This Row],[Use Case 4]],";",Parameter[[#This Row],[Use Case 5]],";")</f>
        <v>Kostenermittlung;;;;;</v>
      </c>
      <c r="V3460" t="s">
        <v>34</v>
      </c>
      <c r="W3460">
        <v>2022</v>
      </c>
      <c r="Y3460" t="s">
        <v>4661</v>
      </c>
      <c r="Z3460" t="str">
        <f t="shared" si="56"/>
        <v>Asi_Lockable</v>
      </c>
      <c r="AD3460">
        <f t="shared" ref="AD3460:AD3523" si="57">AD3459+1</f>
        <v>3459</v>
      </c>
    </row>
    <row r="3461" spans="1:30" x14ac:dyDescent="0.3">
      <c r="A3461" t="s">
        <v>29</v>
      </c>
      <c r="B3461" t="s">
        <v>4602</v>
      </c>
      <c r="E3461" t="s">
        <v>30</v>
      </c>
      <c r="F3461" t="s">
        <v>3295</v>
      </c>
      <c r="G3461" t="s">
        <v>3307</v>
      </c>
      <c r="H3461"/>
      <c r="I3461" t="s">
        <v>37</v>
      </c>
      <c r="J3461" t="s">
        <v>3309</v>
      </c>
      <c r="K3461" t="s">
        <v>47</v>
      </c>
      <c r="L3461" t="s">
        <v>3308</v>
      </c>
      <c r="M3461" t="s">
        <v>41</v>
      </c>
      <c r="N3461" t="s">
        <v>55</v>
      </c>
      <c r="O3461" t="s">
        <v>43</v>
      </c>
      <c r="P3461" t="s">
        <v>44</v>
      </c>
      <c r="U3461" t="str">
        <f>CONCATENATE(Parameter[[#This Row],[Use Case 1]],";",Parameter[[#This Row],[Use Case 2]],";",Parameter[[#This Row],[Use Case 3]],";",Parameter[[#This Row],[Use Case 4]],";",Parameter[[#This Row],[Use Case 5]],";")</f>
        <v>Kostenermittlung;;;;;</v>
      </c>
      <c r="V3461" t="s">
        <v>34</v>
      </c>
      <c r="W3461">
        <v>2022</v>
      </c>
      <c r="Y3461" t="s">
        <v>4661</v>
      </c>
      <c r="Z3461" t="str">
        <f t="shared" si="56"/>
        <v>Asi_WindowVentilation</v>
      </c>
      <c r="AD3461">
        <f t="shared" si="57"/>
        <v>3460</v>
      </c>
    </row>
    <row r="3462" spans="1:30" x14ac:dyDescent="0.3">
      <c r="A3462" t="s">
        <v>29</v>
      </c>
      <c r="B3462" t="s">
        <v>4602</v>
      </c>
      <c r="E3462" t="s">
        <v>30</v>
      </c>
      <c r="F3462" t="s">
        <v>3295</v>
      </c>
      <c r="G3462" t="s">
        <v>3310</v>
      </c>
      <c r="H3462"/>
      <c r="I3462" t="s">
        <v>37</v>
      </c>
      <c r="J3462" t="s">
        <v>3312</v>
      </c>
      <c r="K3462" t="s">
        <v>47</v>
      </c>
      <c r="L3462" t="s">
        <v>3311</v>
      </c>
      <c r="M3462" t="s">
        <v>41</v>
      </c>
      <c r="N3462" t="s">
        <v>55</v>
      </c>
      <c r="O3462" t="s">
        <v>43</v>
      </c>
      <c r="P3462" t="s">
        <v>44</v>
      </c>
      <c r="U3462" t="str">
        <f>CONCATENATE(Parameter[[#This Row],[Use Case 1]],";",Parameter[[#This Row],[Use Case 2]],";",Parameter[[#This Row],[Use Case 3]],";",Parameter[[#This Row],[Use Case 4]],";",Parameter[[#This Row],[Use Case 5]],";")</f>
        <v>Kostenermittlung;;;;;</v>
      </c>
      <c r="V3462" t="s">
        <v>34</v>
      </c>
      <c r="W3462">
        <v>2022</v>
      </c>
      <c r="Y3462" t="s">
        <v>4661</v>
      </c>
      <c r="Z3462" t="str">
        <f t="shared" si="56"/>
        <v>Asi_WindowGlazingBars</v>
      </c>
      <c r="AD3462">
        <f t="shared" si="57"/>
        <v>3461</v>
      </c>
    </row>
    <row r="3463" spans="1:30" x14ac:dyDescent="0.3">
      <c r="A3463" t="s">
        <v>29</v>
      </c>
      <c r="B3463" t="s">
        <v>4602</v>
      </c>
      <c r="E3463" t="s">
        <v>30</v>
      </c>
      <c r="F3463" t="s">
        <v>3295</v>
      </c>
      <c r="G3463" t="s">
        <v>3313</v>
      </c>
      <c r="H3463"/>
      <c r="I3463" t="s">
        <v>37</v>
      </c>
      <c r="J3463" t="s">
        <v>3315</v>
      </c>
      <c r="K3463" t="s">
        <v>47</v>
      </c>
      <c r="L3463" t="s">
        <v>3314</v>
      </c>
      <c r="M3463" t="s">
        <v>41</v>
      </c>
      <c r="N3463" t="s">
        <v>55</v>
      </c>
      <c r="O3463" t="s">
        <v>43</v>
      </c>
      <c r="P3463" t="s">
        <v>44</v>
      </c>
      <c r="U3463" t="str">
        <f>CONCATENATE(Parameter[[#This Row],[Use Case 1]],";",Parameter[[#This Row],[Use Case 2]],";",Parameter[[#This Row],[Use Case 3]],";",Parameter[[#This Row],[Use Case 4]],";",Parameter[[#This Row],[Use Case 5]],";")</f>
        <v>Kostenermittlung;;;;;</v>
      </c>
      <c r="V3463" t="s">
        <v>34</v>
      </c>
      <c r="W3463">
        <v>2022</v>
      </c>
      <c r="Y3463" t="s">
        <v>4661</v>
      </c>
      <c r="Z3463" t="s">
        <v>3316</v>
      </c>
      <c r="AD3463">
        <f t="shared" si="57"/>
        <v>3462</v>
      </c>
    </row>
    <row r="3464" spans="1:30" x14ac:dyDescent="0.3">
      <c r="A3464" t="s">
        <v>29</v>
      </c>
      <c r="B3464" t="s">
        <v>4602</v>
      </c>
      <c r="E3464" t="s">
        <v>30</v>
      </c>
      <c r="F3464" t="s">
        <v>3295</v>
      </c>
      <c r="G3464" t="s">
        <v>3317</v>
      </c>
      <c r="H3464"/>
      <c r="I3464" t="s">
        <v>37</v>
      </c>
      <c r="J3464" t="s">
        <v>3319</v>
      </c>
      <c r="K3464" t="s">
        <v>47</v>
      </c>
      <c r="L3464" t="s">
        <v>3318</v>
      </c>
      <c r="M3464" t="s">
        <v>41</v>
      </c>
      <c r="N3464" t="s">
        <v>70</v>
      </c>
      <c r="O3464" t="s">
        <v>43</v>
      </c>
      <c r="P3464" t="s">
        <v>44</v>
      </c>
      <c r="U3464" t="str">
        <f>CONCATENATE(Parameter[[#This Row],[Use Case 1]],";",Parameter[[#This Row],[Use Case 2]],";",Parameter[[#This Row],[Use Case 3]],";",Parameter[[#This Row],[Use Case 4]],";",Parameter[[#This Row],[Use Case 5]],";")</f>
        <v>Kostenermittlung;;;;;</v>
      </c>
      <c r="V3464" t="s">
        <v>34</v>
      </c>
      <c r="W3464">
        <v>2022</v>
      </c>
      <c r="Y3464" t="s">
        <v>4661</v>
      </c>
      <c r="Z3464" t="s">
        <v>3320</v>
      </c>
      <c r="AD3464">
        <f t="shared" si="57"/>
        <v>3463</v>
      </c>
    </row>
    <row r="3465" spans="1:30" x14ac:dyDescent="0.3">
      <c r="A3465" s="3" t="s">
        <v>29</v>
      </c>
      <c r="B3465" s="3" t="s">
        <v>4604</v>
      </c>
      <c r="C3465" s="3"/>
      <c r="D3465" s="3"/>
      <c r="E3465" s="3" t="s">
        <v>30</v>
      </c>
      <c r="F3465" s="3" t="s">
        <v>3321</v>
      </c>
      <c r="G3465" s="3"/>
      <c r="H3465" s="3"/>
      <c r="I3465" s="3" t="s">
        <v>32</v>
      </c>
      <c r="J3465" s="3" t="s">
        <v>3321</v>
      </c>
      <c r="K3465" s="3"/>
      <c r="L3465" s="3"/>
      <c r="M3465" s="3" t="s">
        <v>3322</v>
      </c>
      <c r="N3465" s="3"/>
      <c r="O3465" s="3"/>
      <c r="P3465" s="3" t="s">
        <v>4477</v>
      </c>
      <c r="Q3465" s="3"/>
      <c r="R3465" s="3"/>
      <c r="S3465" s="3"/>
      <c r="T3465" s="3"/>
      <c r="U3465" s="3" t="str">
        <f>CONCATENATE(Parameter[[#This Row],[Use Case 1]],";",Parameter[[#This Row],[Use Case 2]],";",Parameter[[#This Row],[Use Case 3]],";",Parameter[[#This Row],[Use Case 4]],";",Parameter[[#This Row],[Use Case 5]],";")</f>
        <v>Planung Baustoffe;;;;;</v>
      </c>
      <c r="V3465" s="3" t="s">
        <v>34</v>
      </c>
      <c r="W3465" s="3">
        <v>2022</v>
      </c>
      <c r="X3465" s="3"/>
      <c r="Y3465" s="3" t="s">
        <v>4661</v>
      </c>
      <c r="Z3465" s="3" t="s">
        <v>3321</v>
      </c>
      <c r="AA3465" s="3" t="s">
        <v>4368</v>
      </c>
      <c r="AB3465" s="3"/>
      <c r="AC3465" s="3"/>
      <c r="AD3465" s="3">
        <f t="shared" si="57"/>
        <v>3464</v>
      </c>
    </row>
    <row r="3466" spans="1:30" x14ac:dyDescent="0.3">
      <c r="A3466" t="s">
        <v>29</v>
      </c>
      <c r="B3466" t="s">
        <v>4604</v>
      </c>
      <c r="E3466" t="s">
        <v>30</v>
      </c>
      <c r="F3466" t="s">
        <v>3321</v>
      </c>
      <c r="G3466" t="s">
        <v>3323</v>
      </c>
      <c r="H3466"/>
      <c r="I3466" t="s">
        <v>37</v>
      </c>
      <c r="J3466" t="s">
        <v>3325</v>
      </c>
      <c r="K3466" t="s">
        <v>47</v>
      </c>
      <c r="L3466" t="s">
        <v>3324</v>
      </c>
      <c r="M3466" t="s">
        <v>41</v>
      </c>
      <c r="N3466" t="s">
        <v>42</v>
      </c>
      <c r="O3466" t="s">
        <v>43</v>
      </c>
      <c r="P3466" t="s">
        <v>4477</v>
      </c>
      <c r="U3466" t="str">
        <f>CONCATENATE(Parameter[[#This Row],[Use Case 1]],";",Parameter[[#This Row],[Use Case 2]],";",Parameter[[#This Row],[Use Case 3]],";",Parameter[[#This Row],[Use Case 4]],";",Parameter[[#This Row],[Use Case 5]],";")</f>
        <v>Planung Baustoffe;;;;;</v>
      </c>
      <c r="V3466" t="s">
        <v>34</v>
      </c>
      <c r="W3466">
        <v>2022</v>
      </c>
      <c r="Y3466" t="s">
        <v>4661</v>
      </c>
      <c r="Z3466" t="s">
        <v>3326</v>
      </c>
      <c r="AD3466">
        <f t="shared" si="57"/>
        <v>3465</v>
      </c>
    </row>
    <row r="3467" spans="1:30" x14ac:dyDescent="0.3">
      <c r="A3467" t="s">
        <v>29</v>
      </c>
      <c r="B3467" t="s">
        <v>4604</v>
      </c>
      <c r="E3467" t="s">
        <v>30</v>
      </c>
      <c r="F3467" t="s">
        <v>3321</v>
      </c>
      <c r="G3467" t="s">
        <v>3327</v>
      </c>
      <c r="H3467"/>
      <c r="I3467" t="s">
        <v>37</v>
      </c>
      <c r="J3467" t="s">
        <v>3329</v>
      </c>
      <c r="K3467" t="s">
        <v>47</v>
      </c>
      <c r="L3467" t="s">
        <v>3328</v>
      </c>
      <c r="M3467" t="s">
        <v>41</v>
      </c>
      <c r="N3467" t="s">
        <v>42</v>
      </c>
      <c r="O3467" t="s">
        <v>43</v>
      </c>
      <c r="P3467" t="s">
        <v>4477</v>
      </c>
      <c r="U3467" t="str">
        <f>CONCATENATE(Parameter[[#This Row],[Use Case 1]],";",Parameter[[#This Row],[Use Case 2]],";",Parameter[[#This Row],[Use Case 3]],";",Parameter[[#This Row],[Use Case 4]],";",Parameter[[#This Row],[Use Case 5]],";")</f>
        <v>Planung Baustoffe;;;;;</v>
      </c>
      <c r="V3467" t="s">
        <v>34</v>
      </c>
      <c r="W3467">
        <v>2022</v>
      </c>
      <c r="Y3467" t="s">
        <v>4661</v>
      </c>
      <c r="Z3467" t="s">
        <v>3330</v>
      </c>
      <c r="AD3467">
        <f t="shared" si="57"/>
        <v>3466</v>
      </c>
    </row>
    <row r="3468" spans="1:30" x14ac:dyDescent="0.3">
      <c r="A3468" s="3" t="s">
        <v>29</v>
      </c>
      <c r="B3468" s="3" t="s">
        <v>4602</v>
      </c>
      <c r="C3468" s="3"/>
      <c r="D3468" s="3"/>
      <c r="E3468" s="3" t="s">
        <v>30</v>
      </c>
      <c r="F3468" s="3" t="s">
        <v>3331</v>
      </c>
      <c r="G3468" s="3"/>
      <c r="H3468" s="3"/>
      <c r="I3468" s="3" t="s">
        <v>32</v>
      </c>
      <c r="J3468" s="3" t="str">
        <f>F3468</f>
        <v>Pset_ShadingDeviceCommon</v>
      </c>
      <c r="K3468" s="3"/>
      <c r="L3468" s="3"/>
      <c r="M3468" s="3" t="s">
        <v>3332</v>
      </c>
      <c r="N3468" s="3"/>
      <c r="O3468" s="3"/>
      <c r="P3468" s="3" t="s">
        <v>44</v>
      </c>
      <c r="Q3468" s="3"/>
      <c r="R3468" s="3"/>
      <c r="S3468" s="3"/>
      <c r="T3468" s="3"/>
      <c r="U3468" s="3" t="str">
        <f>CONCATENATE(Parameter[[#This Row],[Use Case 1]],";",Parameter[[#This Row],[Use Case 2]],";",Parameter[[#This Row],[Use Case 3]],";",Parameter[[#This Row],[Use Case 4]],";",Parameter[[#This Row],[Use Case 5]],";")</f>
        <v>Kostenermittlung;;;;;</v>
      </c>
      <c r="V3468" s="3" t="s">
        <v>34</v>
      </c>
      <c r="W3468" s="3">
        <v>2022</v>
      </c>
      <c r="X3468" s="3"/>
      <c r="Y3468" s="3" t="s">
        <v>4661</v>
      </c>
      <c r="Z3468" s="3" t="str">
        <f>J3468</f>
        <v>Pset_ShadingDeviceCommon</v>
      </c>
      <c r="AA3468" s="3"/>
      <c r="AB3468" s="3"/>
      <c r="AC3468" s="3"/>
      <c r="AD3468" s="3">
        <f t="shared" si="57"/>
        <v>3467</v>
      </c>
    </row>
    <row r="3469" spans="1:30" x14ac:dyDescent="0.3">
      <c r="A3469" t="s">
        <v>29</v>
      </c>
      <c r="B3469" t="s">
        <v>4602</v>
      </c>
      <c r="E3469" t="s">
        <v>30</v>
      </c>
      <c r="F3469" t="s">
        <v>3331</v>
      </c>
      <c r="G3469" t="s">
        <v>645</v>
      </c>
      <c r="H3469"/>
      <c r="I3469" t="s">
        <v>37</v>
      </c>
      <c r="J3469" t="s">
        <v>647</v>
      </c>
      <c r="K3469" t="s">
        <v>38</v>
      </c>
      <c r="L3469" t="s">
        <v>646</v>
      </c>
      <c r="M3469" t="s">
        <v>41</v>
      </c>
      <c r="N3469" t="s">
        <v>70</v>
      </c>
      <c r="O3469" t="s">
        <v>43</v>
      </c>
      <c r="P3469" t="s">
        <v>44</v>
      </c>
      <c r="U3469" t="str">
        <f>CONCATENATE(Parameter[[#This Row],[Use Case 1]],";",Parameter[[#This Row],[Use Case 2]],";",Parameter[[#This Row],[Use Case 3]],";",Parameter[[#This Row],[Use Case 4]],";",Parameter[[#This Row],[Use Case 5]],";")</f>
        <v>Kostenermittlung;;;;;</v>
      </c>
      <c r="V3469" t="s">
        <v>34</v>
      </c>
      <c r="W3469">
        <v>2022</v>
      </c>
      <c r="Y3469" t="s">
        <v>4661</v>
      </c>
      <c r="Z3469" t="str">
        <f>"Asi_"&amp;MID(J3469,3,40)</f>
        <v>Asi_Reference</v>
      </c>
      <c r="AD3469">
        <f t="shared" si="57"/>
        <v>3468</v>
      </c>
    </row>
    <row r="3470" spans="1:30" x14ac:dyDescent="0.3">
      <c r="A3470" t="s">
        <v>29</v>
      </c>
      <c r="B3470" t="s">
        <v>4602</v>
      </c>
      <c r="E3470" t="s">
        <v>30</v>
      </c>
      <c r="F3470" t="s">
        <v>3331</v>
      </c>
      <c r="G3470" t="s">
        <v>637</v>
      </c>
      <c r="H3470"/>
      <c r="I3470" t="s">
        <v>37</v>
      </c>
      <c r="J3470" t="s">
        <v>639</v>
      </c>
      <c r="K3470" t="s">
        <v>74</v>
      </c>
      <c r="L3470" t="s">
        <v>638</v>
      </c>
      <c r="M3470" t="s">
        <v>41</v>
      </c>
      <c r="N3470" t="s">
        <v>50</v>
      </c>
      <c r="O3470" t="s">
        <v>43</v>
      </c>
      <c r="P3470" t="s">
        <v>44</v>
      </c>
      <c r="U3470" t="str">
        <f>CONCATENATE(Parameter[[#This Row],[Use Case 1]],";",Parameter[[#This Row],[Use Case 2]],";",Parameter[[#This Row],[Use Case 3]],";",Parameter[[#This Row],[Use Case 4]],";",Parameter[[#This Row],[Use Case 5]],";")</f>
        <v>Kostenermittlung;;;;;</v>
      </c>
      <c r="V3470" t="s">
        <v>34</v>
      </c>
      <c r="W3470">
        <v>2022</v>
      </c>
      <c r="Y3470" t="s">
        <v>4661</v>
      </c>
      <c r="Z3470" t="s">
        <v>640</v>
      </c>
      <c r="AD3470">
        <f t="shared" si="57"/>
        <v>3469</v>
      </c>
    </row>
    <row r="3471" spans="1:30" x14ac:dyDescent="0.3">
      <c r="A3471" t="s">
        <v>29</v>
      </c>
      <c r="B3471" t="s">
        <v>4602</v>
      </c>
      <c r="E3471" t="s">
        <v>30</v>
      </c>
      <c r="F3471" t="s">
        <v>3331</v>
      </c>
      <c r="G3471" t="s">
        <v>637</v>
      </c>
      <c r="H3471" t="s">
        <v>115</v>
      </c>
      <c r="I3471" t="s">
        <v>79</v>
      </c>
      <c r="P3471" t="s">
        <v>44</v>
      </c>
      <c r="U3471" t="str">
        <f>CONCATENATE(Parameter[[#This Row],[Use Case 1]],";",Parameter[[#This Row],[Use Case 2]],";",Parameter[[#This Row],[Use Case 3]],";",Parameter[[#This Row],[Use Case 4]],";",Parameter[[#This Row],[Use Case 5]],";")</f>
        <v>Kostenermittlung;;;;;</v>
      </c>
      <c r="V3471" t="s">
        <v>34</v>
      </c>
      <c r="W3471">
        <v>2022</v>
      </c>
      <c r="Y3471" t="s">
        <v>4661</v>
      </c>
      <c r="AD3471">
        <f t="shared" si="57"/>
        <v>3470</v>
      </c>
    </row>
    <row r="3472" spans="1:30" x14ac:dyDescent="0.3">
      <c r="A3472" t="s">
        <v>29</v>
      </c>
      <c r="B3472" t="s">
        <v>4602</v>
      </c>
      <c r="E3472" t="s">
        <v>30</v>
      </c>
      <c r="F3472" t="s">
        <v>3331</v>
      </c>
      <c r="G3472" t="s">
        <v>637</v>
      </c>
      <c r="H3472" t="s">
        <v>114</v>
      </c>
      <c r="I3472" t="s">
        <v>79</v>
      </c>
      <c r="P3472" t="s">
        <v>44</v>
      </c>
      <c r="U3472" t="str">
        <f>CONCATENATE(Parameter[[#This Row],[Use Case 1]],";",Parameter[[#This Row],[Use Case 2]],";",Parameter[[#This Row],[Use Case 3]],";",Parameter[[#This Row],[Use Case 4]],";",Parameter[[#This Row],[Use Case 5]],";")</f>
        <v>Kostenermittlung;;;;;</v>
      </c>
      <c r="V3472" t="s">
        <v>34</v>
      </c>
      <c r="W3472">
        <v>2022</v>
      </c>
      <c r="Y3472" t="s">
        <v>4661</v>
      </c>
      <c r="AD3472">
        <f t="shared" si="57"/>
        <v>3471</v>
      </c>
    </row>
    <row r="3473" spans="1:30" x14ac:dyDescent="0.3">
      <c r="A3473" t="s">
        <v>29</v>
      </c>
      <c r="B3473" t="s">
        <v>4602</v>
      </c>
      <c r="E3473" t="s">
        <v>30</v>
      </c>
      <c r="F3473" t="s">
        <v>3331</v>
      </c>
      <c r="G3473" t="s">
        <v>637</v>
      </c>
      <c r="H3473" t="s">
        <v>3100</v>
      </c>
      <c r="I3473" t="s">
        <v>79</v>
      </c>
      <c r="P3473" t="s">
        <v>44</v>
      </c>
      <c r="U3473" t="str">
        <f>CONCATENATE(Parameter[[#This Row],[Use Case 1]],";",Parameter[[#This Row],[Use Case 2]],";",Parameter[[#This Row],[Use Case 3]],";",Parameter[[#This Row],[Use Case 4]],";",Parameter[[#This Row],[Use Case 5]],";")</f>
        <v>Kostenermittlung;;;;;</v>
      </c>
      <c r="V3473" t="s">
        <v>34</v>
      </c>
      <c r="W3473">
        <v>2022</v>
      </c>
      <c r="Y3473" t="s">
        <v>4661</v>
      </c>
      <c r="AD3473">
        <f t="shared" si="57"/>
        <v>3472</v>
      </c>
    </row>
    <row r="3474" spans="1:30" x14ac:dyDescent="0.3">
      <c r="A3474" t="s">
        <v>29</v>
      </c>
      <c r="B3474" t="s">
        <v>4602</v>
      </c>
      <c r="E3474" t="s">
        <v>30</v>
      </c>
      <c r="F3474" t="s">
        <v>3331</v>
      </c>
      <c r="G3474" t="s">
        <v>637</v>
      </c>
      <c r="H3474" t="s">
        <v>3101</v>
      </c>
      <c r="I3474" t="s">
        <v>79</v>
      </c>
      <c r="P3474" t="s">
        <v>44</v>
      </c>
      <c r="U3474" t="str">
        <f>CONCATENATE(Parameter[[#This Row],[Use Case 1]],";",Parameter[[#This Row],[Use Case 2]],";",Parameter[[#This Row],[Use Case 3]],";",Parameter[[#This Row],[Use Case 4]],";",Parameter[[#This Row],[Use Case 5]],";")</f>
        <v>Kostenermittlung;;;;;</v>
      </c>
      <c r="V3474" t="s">
        <v>34</v>
      </c>
      <c r="W3474">
        <v>2022</v>
      </c>
      <c r="Y3474" t="s">
        <v>4661</v>
      </c>
      <c r="AD3474">
        <f t="shared" si="57"/>
        <v>3473</v>
      </c>
    </row>
    <row r="3475" spans="1:30" x14ac:dyDescent="0.3">
      <c r="A3475" t="s">
        <v>29</v>
      </c>
      <c r="B3475" t="s">
        <v>4602</v>
      </c>
      <c r="E3475" t="s">
        <v>30</v>
      </c>
      <c r="F3475" t="s">
        <v>3331</v>
      </c>
      <c r="G3475" t="s">
        <v>637</v>
      </c>
      <c r="H3475" t="s">
        <v>3102</v>
      </c>
      <c r="I3475" t="s">
        <v>79</v>
      </c>
      <c r="P3475" t="s">
        <v>44</v>
      </c>
      <c r="U3475" t="str">
        <f>CONCATENATE(Parameter[[#This Row],[Use Case 1]],";",Parameter[[#This Row],[Use Case 2]],";",Parameter[[#This Row],[Use Case 3]],";",Parameter[[#This Row],[Use Case 4]],";",Parameter[[#This Row],[Use Case 5]],";")</f>
        <v>Kostenermittlung;;;;;</v>
      </c>
      <c r="V3475" t="s">
        <v>34</v>
      </c>
      <c r="W3475">
        <v>2022</v>
      </c>
      <c r="Y3475" t="s">
        <v>4661</v>
      </c>
      <c r="AD3475">
        <f t="shared" si="57"/>
        <v>3474</v>
      </c>
    </row>
    <row r="3476" spans="1:30" x14ac:dyDescent="0.3">
      <c r="A3476" t="s">
        <v>29</v>
      </c>
      <c r="B3476" t="s">
        <v>4602</v>
      </c>
      <c r="E3476" t="s">
        <v>30</v>
      </c>
      <c r="F3476" t="s">
        <v>3331</v>
      </c>
      <c r="G3476" t="s">
        <v>637</v>
      </c>
      <c r="H3476" t="s">
        <v>3103</v>
      </c>
      <c r="I3476" t="s">
        <v>79</v>
      </c>
      <c r="P3476" t="s">
        <v>44</v>
      </c>
      <c r="U3476" t="str">
        <f>CONCATENATE(Parameter[[#This Row],[Use Case 1]],";",Parameter[[#This Row],[Use Case 2]],";",Parameter[[#This Row],[Use Case 3]],";",Parameter[[#This Row],[Use Case 4]],";",Parameter[[#This Row],[Use Case 5]],";")</f>
        <v>Kostenermittlung;;;;;</v>
      </c>
      <c r="V3476" t="s">
        <v>34</v>
      </c>
      <c r="W3476">
        <v>2022</v>
      </c>
      <c r="Y3476" t="s">
        <v>4661</v>
      </c>
      <c r="AD3476">
        <f t="shared" si="57"/>
        <v>3475</v>
      </c>
    </row>
    <row r="3477" spans="1:30" x14ac:dyDescent="0.3">
      <c r="A3477" t="s">
        <v>29</v>
      </c>
      <c r="B3477" t="s">
        <v>4602</v>
      </c>
      <c r="E3477" t="s">
        <v>30</v>
      </c>
      <c r="F3477" t="s">
        <v>3331</v>
      </c>
      <c r="G3477" t="s">
        <v>637</v>
      </c>
      <c r="H3477" t="s">
        <v>3040</v>
      </c>
      <c r="I3477" t="s">
        <v>79</v>
      </c>
      <c r="P3477" t="s">
        <v>44</v>
      </c>
      <c r="U3477" t="str">
        <f>CONCATENATE(Parameter[[#This Row],[Use Case 1]],";",Parameter[[#This Row],[Use Case 2]],";",Parameter[[#This Row],[Use Case 3]],";",Parameter[[#This Row],[Use Case 4]],";",Parameter[[#This Row],[Use Case 5]],";")</f>
        <v>Kostenermittlung;;;;;</v>
      </c>
      <c r="V3477" t="s">
        <v>34</v>
      </c>
      <c r="W3477">
        <v>2022</v>
      </c>
      <c r="Y3477" t="s">
        <v>4661</v>
      </c>
      <c r="AD3477">
        <f t="shared" si="57"/>
        <v>3476</v>
      </c>
    </row>
    <row r="3478" spans="1:30" x14ac:dyDescent="0.3">
      <c r="A3478" t="s">
        <v>29</v>
      </c>
      <c r="B3478" t="s">
        <v>4602</v>
      </c>
      <c r="E3478" t="s">
        <v>30</v>
      </c>
      <c r="F3478" t="s">
        <v>3331</v>
      </c>
      <c r="G3478" t="s">
        <v>3333</v>
      </c>
      <c r="H3478"/>
      <c r="I3478" t="s">
        <v>37</v>
      </c>
      <c r="J3478" t="s">
        <v>3334</v>
      </c>
      <c r="K3478" t="s">
        <v>74</v>
      </c>
      <c r="L3478" t="s">
        <v>4572</v>
      </c>
      <c r="M3478" t="s">
        <v>41</v>
      </c>
      <c r="N3478" t="s">
        <v>55</v>
      </c>
      <c r="O3478" t="s">
        <v>43</v>
      </c>
      <c r="P3478" t="s">
        <v>44</v>
      </c>
      <c r="U3478" t="str">
        <f>CONCATENATE(Parameter[[#This Row],[Use Case 1]],";",Parameter[[#This Row],[Use Case 2]],";",Parameter[[#This Row],[Use Case 3]],";",Parameter[[#This Row],[Use Case 4]],";",Parameter[[#This Row],[Use Case 5]],";")</f>
        <v>Kostenermittlung;;;;;</v>
      </c>
      <c r="V3478" t="s">
        <v>34</v>
      </c>
      <c r="W3478">
        <v>2022</v>
      </c>
      <c r="Y3478" t="s">
        <v>4661</v>
      </c>
      <c r="Z3478" t="s">
        <v>3335</v>
      </c>
      <c r="AD3478">
        <f t="shared" si="57"/>
        <v>3477</v>
      </c>
    </row>
    <row r="3479" spans="1:30" x14ac:dyDescent="0.3">
      <c r="A3479" t="s">
        <v>29</v>
      </c>
      <c r="B3479" t="s">
        <v>4602</v>
      </c>
      <c r="E3479" t="s">
        <v>30</v>
      </c>
      <c r="F3479" t="s">
        <v>3331</v>
      </c>
      <c r="G3479" t="s">
        <v>3333</v>
      </c>
      <c r="H3479" t="s">
        <v>115</v>
      </c>
      <c r="I3479" t="s">
        <v>79</v>
      </c>
      <c r="P3479" t="s">
        <v>44</v>
      </c>
      <c r="U3479" t="str">
        <f>CONCATENATE(Parameter[[#This Row],[Use Case 1]],";",Parameter[[#This Row],[Use Case 2]],";",Parameter[[#This Row],[Use Case 3]],";",Parameter[[#This Row],[Use Case 4]],";",Parameter[[#This Row],[Use Case 5]],";")</f>
        <v>Kostenermittlung;;;;;</v>
      </c>
      <c r="V3479" t="s">
        <v>34</v>
      </c>
      <c r="W3479">
        <v>2022</v>
      </c>
      <c r="Y3479" t="s">
        <v>4661</v>
      </c>
      <c r="AD3479">
        <f t="shared" si="57"/>
        <v>3478</v>
      </c>
    </row>
    <row r="3480" spans="1:30" x14ac:dyDescent="0.3">
      <c r="A3480" t="s">
        <v>29</v>
      </c>
      <c r="B3480" t="s">
        <v>4602</v>
      </c>
      <c r="E3480" t="s">
        <v>30</v>
      </c>
      <c r="F3480" t="s">
        <v>3331</v>
      </c>
      <c r="G3480" t="s">
        <v>3333</v>
      </c>
      <c r="H3480" t="s">
        <v>114</v>
      </c>
      <c r="I3480" t="s">
        <v>79</v>
      </c>
      <c r="P3480" t="s">
        <v>44</v>
      </c>
      <c r="U3480" t="str">
        <f>CONCATENATE(Parameter[[#This Row],[Use Case 1]],";",Parameter[[#This Row],[Use Case 2]],";",Parameter[[#This Row],[Use Case 3]],";",Parameter[[#This Row],[Use Case 4]],";",Parameter[[#This Row],[Use Case 5]],";")</f>
        <v>Kostenermittlung;;;;;</v>
      </c>
      <c r="V3480" t="s">
        <v>34</v>
      </c>
      <c r="W3480">
        <v>2022</v>
      </c>
      <c r="Y3480" t="s">
        <v>4661</v>
      </c>
      <c r="AD3480">
        <f t="shared" si="57"/>
        <v>3479</v>
      </c>
    </row>
    <row r="3481" spans="1:30" x14ac:dyDescent="0.3">
      <c r="A3481" t="s">
        <v>29</v>
      </c>
      <c r="B3481" t="s">
        <v>4602</v>
      </c>
      <c r="E3481" t="s">
        <v>30</v>
      </c>
      <c r="F3481" t="s">
        <v>3331</v>
      </c>
      <c r="G3481" t="s">
        <v>3333</v>
      </c>
      <c r="H3481" t="s">
        <v>3336</v>
      </c>
      <c r="I3481" t="s">
        <v>79</v>
      </c>
      <c r="P3481" t="s">
        <v>44</v>
      </c>
      <c r="U3481" t="str">
        <f>CONCATENATE(Parameter[[#This Row],[Use Case 1]],";",Parameter[[#This Row],[Use Case 2]],";",Parameter[[#This Row],[Use Case 3]],";",Parameter[[#This Row],[Use Case 4]],";",Parameter[[#This Row],[Use Case 5]],";")</f>
        <v>Kostenermittlung;;;;;</v>
      </c>
      <c r="V3481" t="s">
        <v>34</v>
      </c>
      <c r="W3481">
        <v>2022</v>
      </c>
      <c r="Y3481" t="s">
        <v>4661</v>
      </c>
      <c r="AD3481">
        <f t="shared" si="57"/>
        <v>3480</v>
      </c>
    </row>
    <row r="3482" spans="1:30" x14ac:dyDescent="0.3">
      <c r="A3482" t="s">
        <v>29</v>
      </c>
      <c r="B3482" t="s">
        <v>4602</v>
      </c>
      <c r="E3482" t="s">
        <v>30</v>
      </c>
      <c r="F3482" t="s">
        <v>3331</v>
      </c>
      <c r="G3482" t="s">
        <v>3333</v>
      </c>
      <c r="H3482" t="s">
        <v>3337</v>
      </c>
      <c r="I3482" t="s">
        <v>79</v>
      </c>
      <c r="P3482" t="s">
        <v>44</v>
      </c>
      <c r="U3482" t="str">
        <f>CONCATENATE(Parameter[[#This Row],[Use Case 1]],";",Parameter[[#This Row],[Use Case 2]],";",Parameter[[#This Row],[Use Case 3]],";",Parameter[[#This Row],[Use Case 4]],";",Parameter[[#This Row],[Use Case 5]],";")</f>
        <v>Kostenermittlung;;;;;</v>
      </c>
      <c r="V3482" t="s">
        <v>34</v>
      </c>
      <c r="W3482">
        <v>2022</v>
      </c>
      <c r="Y3482" t="s">
        <v>4661</v>
      </c>
      <c r="AD3482">
        <f t="shared" si="57"/>
        <v>3481</v>
      </c>
    </row>
    <row r="3483" spans="1:30" x14ac:dyDescent="0.3">
      <c r="A3483" t="s">
        <v>29</v>
      </c>
      <c r="B3483" t="s">
        <v>4602</v>
      </c>
      <c r="E3483" t="s">
        <v>30</v>
      </c>
      <c r="F3483" t="s">
        <v>3331</v>
      </c>
      <c r="G3483" t="s">
        <v>3333</v>
      </c>
      <c r="H3483" t="s">
        <v>3338</v>
      </c>
      <c r="I3483" t="s">
        <v>79</v>
      </c>
      <c r="P3483" t="s">
        <v>44</v>
      </c>
      <c r="U3483" t="str">
        <f>CONCATENATE(Parameter[[#This Row],[Use Case 1]],";",Parameter[[#This Row],[Use Case 2]],";",Parameter[[#This Row],[Use Case 3]],";",Parameter[[#This Row],[Use Case 4]],";",Parameter[[#This Row],[Use Case 5]],";")</f>
        <v>Kostenermittlung;;;;;</v>
      </c>
      <c r="V3483" t="s">
        <v>34</v>
      </c>
      <c r="W3483">
        <v>2022</v>
      </c>
      <c r="Y3483" t="s">
        <v>4661</v>
      </c>
      <c r="AD3483">
        <f t="shared" si="57"/>
        <v>3482</v>
      </c>
    </row>
    <row r="3484" spans="1:30" x14ac:dyDescent="0.3">
      <c r="A3484" t="s">
        <v>29</v>
      </c>
      <c r="B3484" t="s">
        <v>4602</v>
      </c>
      <c r="E3484" t="s">
        <v>30</v>
      </c>
      <c r="F3484" t="s">
        <v>3331</v>
      </c>
      <c r="G3484" t="s">
        <v>3333</v>
      </c>
      <c r="H3484" t="s">
        <v>3339</v>
      </c>
      <c r="I3484" t="s">
        <v>79</v>
      </c>
      <c r="P3484" t="s">
        <v>44</v>
      </c>
      <c r="U3484" t="str">
        <f>CONCATENATE(Parameter[[#This Row],[Use Case 1]],";",Parameter[[#This Row],[Use Case 2]],";",Parameter[[#This Row],[Use Case 3]],";",Parameter[[#This Row],[Use Case 4]],";",Parameter[[#This Row],[Use Case 5]],";")</f>
        <v>Kostenermittlung;;;;;</v>
      </c>
      <c r="V3484" t="s">
        <v>34</v>
      </c>
      <c r="W3484">
        <v>2022</v>
      </c>
      <c r="Y3484" t="s">
        <v>4661</v>
      </c>
      <c r="AD3484">
        <f t="shared" si="57"/>
        <v>3483</v>
      </c>
    </row>
    <row r="3485" spans="1:30" x14ac:dyDescent="0.3">
      <c r="A3485" t="s">
        <v>29</v>
      </c>
      <c r="B3485" t="s">
        <v>4602</v>
      </c>
      <c r="E3485" t="s">
        <v>30</v>
      </c>
      <c r="F3485" t="s">
        <v>3331</v>
      </c>
      <c r="G3485" t="s">
        <v>3333</v>
      </c>
      <c r="H3485" t="s">
        <v>3040</v>
      </c>
      <c r="I3485" t="s">
        <v>79</v>
      </c>
      <c r="P3485" t="s">
        <v>44</v>
      </c>
      <c r="U3485" t="str">
        <f>CONCATENATE(Parameter[[#This Row],[Use Case 1]],";",Parameter[[#This Row],[Use Case 2]],";",Parameter[[#This Row],[Use Case 3]],";",Parameter[[#This Row],[Use Case 4]],";",Parameter[[#This Row],[Use Case 5]],";")</f>
        <v>Kostenermittlung;;;;;</v>
      </c>
      <c r="V3485" t="s">
        <v>34</v>
      </c>
      <c r="W3485">
        <v>2022</v>
      </c>
      <c r="Y3485" t="s">
        <v>4661</v>
      </c>
      <c r="AD3485">
        <f t="shared" si="57"/>
        <v>3484</v>
      </c>
    </row>
    <row r="3486" spans="1:30" x14ac:dyDescent="0.3">
      <c r="A3486" t="s">
        <v>29</v>
      </c>
      <c r="B3486" t="s">
        <v>4602</v>
      </c>
      <c r="E3486" t="s">
        <v>30</v>
      </c>
      <c r="F3486" t="s">
        <v>3331</v>
      </c>
      <c r="G3486" t="s">
        <v>3340</v>
      </c>
      <c r="H3486"/>
      <c r="I3486" t="s">
        <v>37</v>
      </c>
      <c r="J3486" t="s">
        <v>3342</v>
      </c>
      <c r="K3486" t="s">
        <v>47</v>
      </c>
      <c r="L3486" t="s">
        <v>3341</v>
      </c>
      <c r="M3486" t="s">
        <v>41</v>
      </c>
      <c r="N3486" t="s">
        <v>55</v>
      </c>
      <c r="O3486" t="s">
        <v>43</v>
      </c>
      <c r="P3486" t="s">
        <v>44</v>
      </c>
      <c r="U3486" t="str">
        <f>CONCATENATE(Parameter[[#This Row],[Use Case 1]],";",Parameter[[#This Row],[Use Case 2]],";",Parameter[[#This Row],[Use Case 3]],";",Parameter[[#This Row],[Use Case 4]],";",Parameter[[#This Row],[Use Case 5]],";")</f>
        <v>Kostenermittlung;;;;;</v>
      </c>
      <c r="V3486" t="s">
        <v>34</v>
      </c>
      <c r="W3486">
        <v>2022</v>
      </c>
      <c r="Y3486" t="s">
        <v>4661</v>
      </c>
      <c r="Z3486" t="str">
        <f t="shared" ref="Z3486:Z3492" si="58">"Asi_"&amp;MID(J3486,3,40)</f>
        <v>Asi_MechanicalOperated</v>
      </c>
      <c r="AD3486">
        <f t="shared" si="57"/>
        <v>3485</v>
      </c>
    </row>
    <row r="3487" spans="1:30" x14ac:dyDescent="0.3">
      <c r="A3487" t="s">
        <v>29</v>
      </c>
      <c r="B3487" t="s">
        <v>4602</v>
      </c>
      <c r="E3487" t="s">
        <v>30</v>
      </c>
      <c r="F3487" t="s">
        <v>3331</v>
      </c>
      <c r="G3487" t="s">
        <v>3343</v>
      </c>
      <c r="H3487"/>
      <c r="I3487" t="s">
        <v>37</v>
      </c>
      <c r="J3487" t="s">
        <v>3345</v>
      </c>
      <c r="K3487" t="s">
        <v>3344</v>
      </c>
      <c r="L3487" t="s">
        <v>4577</v>
      </c>
      <c r="M3487" t="s">
        <v>41</v>
      </c>
      <c r="N3487" t="s">
        <v>55</v>
      </c>
      <c r="O3487" t="s">
        <v>43</v>
      </c>
      <c r="P3487" t="s">
        <v>44</v>
      </c>
      <c r="U3487" t="str">
        <f>CONCATENATE(Parameter[[#This Row],[Use Case 1]],";",Parameter[[#This Row],[Use Case 2]],";",Parameter[[#This Row],[Use Case 3]],";",Parameter[[#This Row],[Use Case 4]],";",Parameter[[#This Row],[Use Case 5]],";")</f>
        <v>Kostenermittlung;;;;;</v>
      </c>
      <c r="V3487" t="s">
        <v>34</v>
      </c>
      <c r="W3487">
        <v>2022</v>
      </c>
      <c r="Y3487" t="s">
        <v>4661</v>
      </c>
      <c r="Z3487" t="str">
        <f t="shared" si="58"/>
        <v>Asi_SolarTransmittance</v>
      </c>
      <c r="AD3487">
        <f t="shared" si="57"/>
        <v>3486</v>
      </c>
    </row>
    <row r="3488" spans="1:30" x14ac:dyDescent="0.3">
      <c r="A3488" t="s">
        <v>29</v>
      </c>
      <c r="B3488" t="s">
        <v>4602</v>
      </c>
      <c r="E3488" t="s">
        <v>30</v>
      </c>
      <c r="F3488" t="s">
        <v>3331</v>
      </c>
      <c r="G3488" t="s">
        <v>4573</v>
      </c>
      <c r="H3488"/>
      <c r="I3488" t="s">
        <v>37</v>
      </c>
      <c r="J3488" t="s">
        <v>3346</v>
      </c>
      <c r="K3488" t="s">
        <v>3344</v>
      </c>
      <c r="L3488" t="s">
        <v>4574</v>
      </c>
      <c r="M3488" t="s">
        <v>41</v>
      </c>
      <c r="N3488" t="s">
        <v>55</v>
      </c>
      <c r="O3488" t="s">
        <v>43</v>
      </c>
      <c r="P3488" t="s">
        <v>44</v>
      </c>
      <c r="U3488" t="str">
        <f>CONCATENATE(Parameter[[#This Row],[Use Case 1]],";",Parameter[[#This Row],[Use Case 2]],";",Parameter[[#This Row],[Use Case 3]],";",Parameter[[#This Row],[Use Case 4]],";",Parameter[[#This Row],[Use Case 5]],";")</f>
        <v>Kostenermittlung;;;;;</v>
      </c>
      <c r="V3488" t="s">
        <v>34</v>
      </c>
      <c r="W3488">
        <v>2022</v>
      </c>
      <c r="Y3488" t="s">
        <v>4661</v>
      </c>
      <c r="Z3488" t="str">
        <f t="shared" si="58"/>
        <v>Asi_SolarReflectance</v>
      </c>
      <c r="AD3488">
        <f t="shared" si="57"/>
        <v>3487</v>
      </c>
    </row>
    <row r="3489" spans="1:30" x14ac:dyDescent="0.3">
      <c r="A3489" t="s">
        <v>29</v>
      </c>
      <c r="B3489" t="s">
        <v>4602</v>
      </c>
      <c r="E3489" t="s">
        <v>30</v>
      </c>
      <c r="F3489" t="s">
        <v>3331</v>
      </c>
      <c r="G3489" t="s">
        <v>3347</v>
      </c>
      <c r="H3489"/>
      <c r="I3489" t="s">
        <v>37</v>
      </c>
      <c r="J3489" t="s">
        <v>3348</v>
      </c>
      <c r="K3489" t="s">
        <v>3344</v>
      </c>
      <c r="L3489" t="s">
        <v>4576</v>
      </c>
      <c r="M3489" t="s">
        <v>41</v>
      </c>
      <c r="N3489" t="s">
        <v>55</v>
      </c>
      <c r="O3489" t="s">
        <v>43</v>
      </c>
      <c r="P3489" t="s">
        <v>44</v>
      </c>
      <c r="U3489" t="str">
        <f>CONCATENATE(Parameter[[#This Row],[Use Case 1]],";",Parameter[[#This Row],[Use Case 2]],";",Parameter[[#This Row],[Use Case 3]],";",Parameter[[#This Row],[Use Case 4]],";",Parameter[[#This Row],[Use Case 5]],";")</f>
        <v>Kostenermittlung;;;;;</v>
      </c>
      <c r="V3489" t="s">
        <v>34</v>
      </c>
      <c r="W3489">
        <v>2022</v>
      </c>
      <c r="Y3489" t="s">
        <v>4661</v>
      </c>
      <c r="Z3489" t="str">
        <f t="shared" si="58"/>
        <v>Asi_VisibleLightTransmittance</v>
      </c>
      <c r="AD3489">
        <f t="shared" si="57"/>
        <v>3488</v>
      </c>
    </row>
    <row r="3490" spans="1:30" x14ac:dyDescent="0.3">
      <c r="A3490" t="s">
        <v>29</v>
      </c>
      <c r="B3490" t="s">
        <v>4602</v>
      </c>
      <c r="E3490" t="s">
        <v>30</v>
      </c>
      <c r="F3490" t="s">
        <v>3331</v>
      </c>
      <c r="G3490" t="s">
        <v>3349</v>
      </c>
      <c r="H3490"/>
      <c r="I3490" t="s">
        <v>37</v>
      </c>
      <c r="J3490" t="s">
        <v>3350</v>
      </c>
      <c r="K3490" t="s">
        <v>3344</v>
      </c>
      <c r="L3490" t="s">
        <v>4575</v>
      </c>
      <c r="M3490" t="s">
        <v>41</v>
      </c>
      <c r="N3490" t="s">
        <v>55</v>
      </c>
      <c r="O3490" t="s">
        <v>43</v>
      </c>
      <c r="P3490" t="s">
        <v>44</v>
      </c>
      <c r="U3490" t="str">
        <f>CONCATENATE(Parameter[[#This Row],[Use Case 1]],";",Parameter[[#This Row],[Use Case 2]],";",Parameter[[#This Row],[Use Case 3]],";",Parameter[[#This Row],[Use Case 4]],";",Parameter[[#This Row],[Use Case 5]],";")</f>
        <v>Kostenermittlung;;;;;</v>
      </c>
      <c r="V3490" t="s">
        <v>34</v>
      </c>
      <c r="W3490">
        <v>2022</v>
      </c>
      <c r="Y3490" t="s">
        <v>4661</v>
      </c>
      <c r="Z3490" t="str">
        <f t="shared" si="58"/>
        <v>Asi_VisibleLightReflectance</v>
      </c>
      <c r="AD3490">
        <f t="shared" si="57"/>
        <v>3489</v>
      </c>
    </row>
    <row r="3491" spans="1:30" x14ac:dyDescent="0.3">
      <c r="A3491" t="s">
        <v>29</v>
      </c>
      <c r="B3491" t="s">
        <v>4602</v>
      </c>
      <c r="E3491" t="s">
        <v>30</v>
      </c>
      <c r="F3491" t="s">
        <v>3331</v>
      </c>
      <c r="G3491" t="s">
        <v>709</v>
      </c>
      <c r="H3491"/>
      <c r="I3491" t="s">
        <v>37</v>
      </c>
      <c r="J3491" t="s">
        <v>711</v>
      </c>
      <c r="K3491" t="s">
        <v>709</v>
      </c>
      <c r="L3491" t="s">
        <v>3351</v>
      </c>
      <c r="M3491" t="s">
        <v>41</v>
      </c>
      <c r="N3491" t="s">
        <v>55</v>
      </c>
      <c r="O3491" t="s">
        <v>43</v>
      </c>
      <c r="P3491" t="s">
        <v>44</v>
      </c>
      <c r="U3491" t="str">
        <f>CONCATENATE(Parameter[[#This Row],[Use Case 1]],";",Parameter[[#This Row],[Use Case 2]],";",Parameter[[#This Row],[Use Case 3]],";",Parameter[[#This Row],[Use Case 4]],";",Parameter[[#This Row],[Use Case 5]],";")</f>
        <v>Kostenermittlung;;;;;</v>
      </c>
      <c r="V3491" t="s">
        <v>34</v>
      </c>
      <c r="W3491">
        <v>2022</v>
      </c>
      <c r="Y3491" t="s">
        <v>4661</v>
      </c>
      <c r="Z3491" t="str">
        <f t="shared" si="58"/>
        <v>Asi_ThermalTransmittance</v>
      </c>
      <c r="AD3491">
        <f t="shared" si="57"/>
        <v>3490</v>
      </c>
    </row>
    <row r="3492" spans="1:30" x14ac:dyDescent="0.3">
      <c r="A3492" t="s">
        <v>29</v>
      </c>
      <c r="B3492" t="s">
        <v>4602</v>
      </c>
      <c r="E3492" t="s">
        <v>30</v>
      </c>
      <c r="F3492" t="s">
        <v>3331</v>
      </c>
      <c r="G3492" t="s">
        <v>641</v>
      </c>
      <c r="H3492"/>
      <c r="I3492" t="s">
        <v>37</v>
      </c>
      <c r="J3492" t="s">
        <v>643</v>
      </c>
      <c r="K3492" t="s">
        <v>47</v>
      </c>
      <c r="L3492" t="s">
        <v>3352</v>
      </c>
      <c r="M3492" t="s">
        <v>41</v>
      </c>
      <c r="N3492" t="s">
        <v>55</v>
      </c>
      <c r="O3492" t="s">
        <v>43</v>
      </c>
      <c r="P3492" t="s">
        <v>44</v>
      </c>
      <c r="U3492" t="str">
        <f>CONCATENATE(Parameter[[#This Row],[Use Case 1]],";",Parameter[[#This Row],[Use Case 2]],";",Parameter[[#This Row],[Use Case 3]],";",Parameter[[#This Row],[Use Case 4]],";",Parameter[[#This Row],[Use Case 5]],";")</f>
        <v>Kostenermittlung;;;;;</v>
      </c>
      <c r="V3492" t="s">
        <v>34</v>
      </c>
      <c r="W3492">
        <v>2022</v>
      </c>
      <c r="Y3492" t="s">
        <v>4661</v>
      </c>
      <c r="Z3492" t="str">
        <f t="shared" si="58"/>
        <v>Asi_IsExternal</v>
      </c>
      <c r="AD3492">
        <f t="shared" si="57"/>
        <v>3491</v>
      </c>
    </row>
    <row r="3493" spans="1:30" x14ac:dyDescent="0.3">
      <c r="A3493" s="3" t="s">
        <v>29</v>
      </c>
      <c r="B3493" s="3" t="s">
        <v>4602</v>
      </c>
      <c r="C3493" s="3"/>
      <c r="D3493" s="3"/>
      <c r="E3493" s="3" t="s">
        <v>30</v>
      </c>
      <c r="F3493" s="3" t="s">
        <v>3353</v>
      </c>
      <c r="G3493" s="3"/>
      <c r="H3493" s="3"/>
      <c r="I3493" s="3" t="s">
        <v>32</v>
      </c>
      <c r="J3493" s="3" t="str">
        <f>F3493</f>
        <v>AsiP_ShadingDeviceSpecific</v>
      </c>
      <c r="K3493" s="3"/>
      <c r="L3493" s="3"/>
      <c r="M3493" s="3" t="s">
        <v>3332</v>
      </c>
      <c r="N3493" s="3"/>
      <c r="O3493" s="3"/>
      <c r="P3493" s="3" t="s">
        <v>44</v>
      </c>
      <c r="Q3493" s="3"/>
      <c r="R3493" s="3"/>
      <c r="S3493" s="3"/>
      <c r="T3493" s="3"/>
      <c r="U3493" s="3" t="str">
        <f>CONCATENATE(Parameter[[#This Row],[Use Case 1]],";",Parameter[[#This Row],[Use Case 2]],";",Parameter[[#This Row],[Use Case 3]],";",Parameter[[#This Row],[Use Case 4]],";",Parameter[[#This Row],[Use Case 5]],";")</f>
        <v>Kostenermittlung;;;;;</v>
      </c>
      <c r="V3493" s="3" t="s">
        <v>34</v>
      </c>
      <c r="W3493" s="3">
        <v>2022</v>
      </c>
      <c r="X3493" s="3"/>
      <c r="Y3493" s="3" t="s">
        <v>4661</v>
      </c>
      <c r="Z3493" s="3" t="str">
        <f>J3493</f>
        <v>AsiP_ShadingDeviceSpecific</v>
      </c>
      <c r="AA3493" s="3" t="s">
        <v>4368</v>
      </c>
      <c r="AB3493" s="3"/>
      <c r="AC3493" s="3"/>
      <c r="AD3493" s="3">
        <f t="shared" si="57"/>
        <v>3492</v>
      </c>
    </row>
    <row r="3494" spans="1:30" x14ac:dyDescent="0.3">
      <c r="A3494" t="s">
        <v>29</v>
      </c>
      <c r="B3494" t="s">
        <v>4602</v>
      </c>
      <c r="E3494" t="s">
        <v>30</v>
      </c>
      <c r="F3494" t="s">
        <v>3353</v>
      </c>
      <c r="G3494" t="s">
        <v>3354</v>
      </c>
      <c r="H3494"/>
      <c r="I3494" t="s">
        <v>37</v>
      </c>
      <c r="J3494" t="s">
        <v>3355</v>
      </c>
      <c r="K3494" t="s">
        <v>74</v>
      </c>
      <c r="L3494" t="s">
        <v>4583</v>
      </c>
      <c r="M3494" t="s">
        <v>41</v>
      </c>
      <c r="N3494" t="s">
        <v>55</v>
      </c>
      <c r="O3494" t="s">
        <v>43</v>
      </c>
      <c r="P3494" t="s">
        <v>44</v>
      </c>
      <c r="U3494" t="str">
        <f>CONCATENATE(Parameter[[#This Row],[Use Case 1]],";",Parameter[[#This Row],[Use Case 2]],";",Parameter[[#This Row],[Use Case 3]],";",Parameter[[#This Row],[Use Case 4]],";",Parameter[[#This Row],[Use Case 5]],";")</f>
        <v>Kostenermittlung;;;;;</v>
      </c>
      <c r="V3494" t="s">
        <v>34</v>
      </c>
      <c r="W3494">
        <v>2022</v>
      </c>
      <c r="Y3494" t="s">
        <v>4661</v>
      </c>
      <c r="Z3494" t="s">
        <v>3356</v>
      </c>
      <c r="AD3494">
        <f t="shared" si="57"/>
        <v>3493</v>
      </c>
    </row>
    <row r="3495" spans="1:30" x14ac:dyDescent="0.3">
      <c r="A3495" t="s">
        <v>29</v>
      </c>
      <c r="B3495" t="s">
        <v>4602</v>
      </c>
      <c r="E3495" t="s">
        <v>30</v>
      </c>
      <c r="F3495" t="s">
        <v>3353</v>
      </c>
      <c r="G3495" t="s">
        <v>3354</v>
      </c>
      <c r="H3495" t="s">
        <v>115</v>
      </c>
      <c r="I3495" t="s">
        <v>79</v>
      </c>
      <c r="P3495" t="s">
        <v>44</v>
      </c>
      <c r="U3495" t="str">
        <f>CONCATENATE(Parameter[[#This Row],[Use Case 1]],";",Parameter[[#This Row],[Use Case 2]],";",Parameter[[#This Row],[Use Case 3]],";",Parameter[[#This Row],[Use Case 4]],";",Parameter[[#This Row],[Use Case 5]],";")</f>
        <v>Kostenermittlung;;;;;</v>
      </c>
      <c r="V3495" t="s">
        <v>34</v>
      </c>
      <c r="W3495">
        <v>2022</v>
      </c>
      <c r="Y3495" t="s">
        <v>4661</v>
      </c>
      <c r="AD3495">
        <f t="shared" si="57"/>
        <v>3494</v>
      </c>
    </row>
    <row r="3496" spans="1:30" x14ac:dyDescent="0.3">
      <c r="A3496" t="s">
        <v>29</v>
      </c>
      <c r="B3496" t="s">
        <v>4602</v>
      </c>
      <c r="E3496" t="s">
        <v>30</v>
      </c>
      <c r="F3496" t="s">
        <v>3353</v>
      </c>
      <c r="G3496" t="s">
        <v>3354</v>
      </c>
      <c r="H3496" t="s">
        <v>1686</v>
      </c>
      <c r="I3496" t="s">
        <v>79</v>
      </c>
      <c r="P3496" t="s">
        <v>44</v>
      </c>
      <c r="U3496" t="str">
        <f>CONCATENATE(Parameter[[#This Row],[Use Case 1]],";",Parameter[[#This Row],[Use Case 2]],";",Parameter[[#This Row],[Use Case 3]],";",Parameter[[#This Row],[Use Case 4]],";",Parameter[[#This Row],[Use Case 5]],";")</f>
        <v>Kostenermittlung;;;;;</v>
      </c>
      <c r="V3496" t="s">
        <v>34</v>
      </c>
      <c r="W3496">
        <v>2022</v>
      </c>
      <c r="Y3496" t="s">
        <v>4661</v>
      </c>
      <c r="AD3496">
        <f t="shared" si="57"/>
        <v>3495</v>
      </c>
    </row>
    <row r="3497" spans="1:30" x14ac:dyDescent="0.3">
      <c r="A3497" t="s">
        <v>29</v>
      </c>
      <c r="B3497" t="s">
        <v>4602</v>
      </c>
      <c r="E3497" t="s">
        <v>30</v>
      </c>
      <c r="F3497" t="s">
        <v>3353</v>
      </c>
      <c r="G3497" t="s">
        <v>3354</v>
      </c>
      <c r="H3497" t="s">
        <v>3357</v>
      </c>
      <c r="I3497" t="s">
        <v>79</v>
      </c>
      <c r="P3497" t="s">
        <v>44</v>
      </c>
      <c r="U3497" t="str">
        <f>CONCATENATE(Parameter[[#This Row],[Use Case 1]],";",Parameter[[#This Row],[Use Case 2]],";",Parameter[[#This Row],[Use Case 3]],";",Parameter[[#This Row],[Use Case 4]],";",Parameter[[#This Row],[Use Case 5]],";")</f>
        <v>Kostenermittlung;;;;;</v>
      </c>
      <c r="V3497" t="s">
        <v>34</v>
      </c>
      <c r="W3497">
        <v>2022</v>
      </c>
      <c r="Y3497" t="s">
        <v>4661</v>
      </c>
      <c r="AD3497">
        <f t="shared" si="57"/>
        <v>3496</v>
      </c>
    </row>
    <row r="3498" spans="1:30" x14ac:dyDescent="0.3">
      <c r="A3498" t="s">
        <v>29</v>
      </c>
      <c r="B3498" t="s">
        <v>4602</v>
      </c>
      <c r="E3498" t="s">
        <v>30</v>
      </c>
      <c r="F3498" t="s">
        <v>3353</v>
      </c>
      <c r="G3498" t="s">
        <v>3354</v>
      </c>
      <c r="H3498" t="s">
        <v>3358</v>
      </c>
      <c r="I3498" t="s">
        <v>79</v>
      </c>
      <c r="P3498" t="s">
        <v>44</v>
      </c>
      <c r="U3498" t="str">
        <f>CONCATENATE(Parameter[[#This Row],[Use Case 1]],";",Parameter[[#This Row],[Use Case 2]],";",Parameter[[#This Row],[Use Case 3]],";",Parameter[[#This Row],[Use Case 4]],";",Parameter[[#This Row],[Use Case 5]],";")</f>
        <v>Kostenermittlung;;;;;</v>
      </c>
      <c r="V3498" t="s">
        <v>34</v>
      </c>
      <c r="W3498">
        <v>2022</v>
      </c>
      <c r="Y3498" t="s">
        <v>4661</v>
      </c>
      <c r="AD3498">
        <f t="shared" si="57"/>
        <v>3497</v>
      </c>
    </row>
    <row r="3499" spans="1:30" x14ac:dyDescent="0.3">
      <c r="A3499" t="s">
        <v>29</v>
      </c>
      <c r="B3499" t="s">
        <v>4602</v>
      </c>
      <c r="E3499" t="s">
        <v>30</v>
      </c>
      <c r="F3499" t="s">
        <v>3353</v>
      </c>
      <c r="G3499" t="s">
        <v>3354</v>
      </c>
      <c r="H3499" t="s">
        <v>3359</v>
      </c>
      <c r="I3499" t="s">
        <v>79</v>
      </c>
      <c r="P3499" t="s">
        <v>44</v>
      </c>
      <c r="U3499" t="str">
        <f>CONCATENATE(Parameter[[#This Row],[Use Case 1]],";",Parameter[[#This Row],[Use Case 2]],";",Parameter[[#This Row],[Use Case 3]],";",Parameter[[#This Row],[Use Case 4]],";",Parameter[[#This Row],[Use Case 5]],";")</f>
        <v>Kostenermittlung;;;;;</v>
      </c>
      <c r="V3499" t="s">
        <v>34</v>
      </c>
      <c r="W3499">
        <v>2022</v>
      </c>
      <c r="Y3499" t="s">
        <v>4661</v>
      </c>
      <c r="AD3499">
        <f t="shared" si="57"/>
        <v>3498</v>
      </c>
    </row>
    <row r="3500" spans="1:30" x14ac:dyDescent="0.3">
      <c r="A3500" t="s">
        <v>29</v>
      </c>
      <c r="B3500" t="s">
        <v>4602</v>
      </c>
      <c r="E3500" t="s">
        <v>30</v>
      </c>
      <c r="F3500" t="s">
        <v>3353</v>
      </c>
      <c r="G3500" t="s">
        <v>3354</v>
      </c>
      <c r="H3500" t="s">
        <v>3360</v>
      </c>
      <c r="I3500" t="s">
        <v>79</v>
      </c>
      <c r="P3500" t="s">
        <v>44</v>
      </c>
      <c r="U3500" t="str">
        <f>CONCATENATE(Parameter[[#This Row],[Use Case 1]],";",Parameter[[#This Row],[Use Case 2]],";",Parameter[[#This Row],[Use Case 3]],";",Parameter[[#This Row],[Use Case 4]],";",Parameter[[#This Row],[Use Case 5]],";")</f>
        <v>Kostenermittlung;;;;;</v>
      </c>
      <c r="V3500" t="s">
        <v>34</v>
      </c>
      <c r="W3500">
        <v>2022</v>
      </c>
      <c r="Y3500" t="s">
        <v>4661</v>
      </c>
      <c r="AD3500">
        <f t="shared" si="57"/>
        <v>3499</v>
      </c>
    </row>
    <row r="3501" spans="1:30" x14ac:dyDescent="0.3">
      <c r="A3501" t="s">
        <v>29</v>
      </c>
      <c r="B3501" t="s">
        <v>4602</v>
      </c>
      <c r="E3501" t="s">
        <v>30</v>
      </c>
      <c r="F3501" t="s">
        <v>3353</v>
      </c>
      <c r="G3501" t="s">
        <v>3354</v>
      </c>
      <c r="H3501" t="s">
        <v>3361</v>
      </c>
      <c r="I3501" t="s">
        <v>79</v>
      </c>
      <c r="P3501" t="s">
        <v>44</v>
      </c>
      <c r="U3501" t="str">
        <f>CONCATENATE(Parameter[[#This Row],[Use Case 1]],";",Parameter[[#This Row],[Use Case 2]],";",Parameter[[#This Row],[Use Case 3]],";",Parameter[[#This Row],[Use Case 4]],";",Parameter[[#This Row],[Use Case 5]],";")</f>
        <v>Kostenermittlung;;;;;</v>
      </c>
      <c r="V3501" t="s">
        <v>34</v>
      </c>
      <c r="W3501">
        <v>2022</v>
      </c>
      <c r="Y3501" t="s">
        <v>4661</v>
      </c>
      <c r="AD3501">
        <f t="shared" si="57"/>
        <v>3500</v>
      </c>
    </row>
    <row r="3502" spans="1:30" x14ac:dyDescent="0.3">
      <c r="A3502" t="s">
        <v>29</v>
      </c>
      <c r="B3502" t="s">
        <v>4602</v>
      </c>
      <c r="E3502" t="s">
        <v>30</v>
      </c>
      <c r="F3502" t="s">
        <v>3353</v>
      </c>
      <c r="G3502" t="s">
        <v>3354</v>
      </c>
      <c r="H3502" t="s">
        <v>3362</v>
      </c>
      <c r="I3502" t="s">
        <v>79</v>
      </c>
      <c r="P3502" t="s">
        <v>44</v>
      </c>
      <c r="U3502" t="str">
        <f>CONCATENATE(Parameter[[#This Row],[Use Case 1]],";",Parameter[[#This Row],[Use Case 2]],";",Parameter[[#This Row],[Use Case 3]],";",Parameter[[#This Row],[Use Case 4]],";",Parameter[[#This Row],[Use Case 5]],";")</f>
        <v>Kostenermittlung;;;;;</v>
      </c>
      <c r="V3502" t="s">
        <v>34</v>
      </c>
      <c r="W3502">
        <v>2022</v>
      </c>
      <c r="Y3502" t="s">
        <v>4661</v>
      </c>
      <c r="AD3502">
        <f t="shared" si="57"/>
        <v>3501</v>
      </c>
    </row>
    <row r="3503" spans="1:30" x14ac:dyDescent="0.3">
      <c r="A3503" t="s">
        <v>29</v>
      </c>
      <c r="B3503" t="s">
        <v>4602</v>
      </c>
      <c r="E3503" t="s">
        <v>30</v>
      </c>
      <c r="F3503" t="s">
        <v>3353</v>
      </c>
      <c r="G3503" t="s">
        <v>3354</v>
      </c>
      <c r="H3503" t="s">
        <v>3363</v>
      </c>
      <c r="I3503" t="s">
        <v>79</v>
      </c>
      <c r="P3503" t="s">
        <v>44</v>
      </c>
      <c r="U3503" t="str">
        <f>CONCATENATE(Parameter[[#This Row],[Use Case 1]],";",Parameter[[#This Row],[Use Case 2]],";",Parameter[[#This Row],[Use Case 3]],";",Parameter[[#This Row],[Use Case 4]],";",Parameter[[#This Row],[Use Case 5]],";")</f>
        <v>Kostenermittlung;;;;;</v>
      </c>
      <c r="V3503" t="s">
        <v>34</v>
      </c>
      <c r="W3503">
        <v>2022</v>
      </c>
      <c r="Y3503" t="s">
        <v>4661</v>
      </c>
      <c r="AD3503">
        <f t="shared" si="57"/>
        <v>3502</v>
      </c>
    </row>
    <row r="3504" spans="1:30" x14ac:dyDescent="0.3">
      <c r="A3504" t="s">
        <v>29</v>
      </c>
      <c r="B3504" t="s">
        <v>4602</v>
      </c>
      <c r="E3504" t="s">
        <v>30</v>
      </c>
      <c r="F3504" t="s">
        <v>3353</v>
      </c>
      <c r="G3504" t="s">
        <v>3354</v>
      </c>
      <c r="H3504" t="s">
        <v>3364</v>
      </c>
      <c r="I3504" t="s">
        <v>79</v>
      </c>
      <c r="P3504" t="s">
        <v>44</v>
      </c>
      <c r="U3504" t="str">
        <f>CONCATENATE(Parameter[[#This Row],[Use Case 1]],";",Parameter[[#This Row],[Use Case 2]],";",Parameter[[#This Row],[Use Case 3]],";",Parameter[[#This Row],[Use Case 4]],";",Parameter[[#This Row],[Use Case 5]],";")</f>
        <v>Kostenermittlung;;;;;</v>
      </c>
      <c r="V3504" t="s">
        <v>34</v>
      </c>
      <c r="W3504">
        <v>2022</v>
      </c>
      <c r="Y3504" t="s">
        <v>4661</v>
      </c>
      <c r="AD3504">
        <f t="shared" si="57"/>
        <v>3503</v>
      </c>
    </row>
    <row r="3505" spans="1:30" x14ac:dyDescent="0.3">
      <c r="A3505" t="s">
        <v>29</v>
      </c>
      <c r="B3505" t="s">
        <v>4602</v>
      </c>
      <c r="E3505" t="s">
        <v>30</v>
      </c>
      <c r="F3505" t="s">
        <v>3353</v>
      </c>
      <c r="G3505" t="s">
        <v>3354</v>
      </c>
      <c r="H3505" t="s">
        <v>3365</v>
      </c>
      <c r="I3505" t="s">
        <v>79</v>
      </c>
      <c r="P3505" t="s">
        <v>44</v>
      </c>
      <c r="U3505" t="str">
        <f>CONCATENATE(Parameter[[#This Row],[Use Case 1]],";",Parameter[[#This Row],[Use Case 2]],";",Parameter[[#This Row],[Use Case 3]],";",Parameter[[#This Row],[Use Case 4]],";",Parameter[[#This Row],[Use Case 5]],";")</f>
        <v>Kostenermittlung;;;;;</v>
      </c>
      <c r="V3505" t="s">
        <v>34</v>
      </c>
      <c r="W3505">
        <v>2022</v>
      </c>
      <c r="Y3505" t="s">
        <v>4661</v>
      </c>
      <c r="AD3505">
        <f t="shared" si="57"/>
        <v>3504</v>
      </c>
    </row>
    <row r="3506" spans="1:30" x14ac:dyDescent="0.3">
      <c r="A3506" t="s">
        <v>29</v>
      </c>
      <c r="B3506" t="s">
        <v>4602</v>
      </c>
      <c r="E3506" t="s">
        <v>30</v>
      </c>
      <c r="F3506" t="s">
        <v>3353</v>
      </c>
      <c r="G3506" t="s">
        <v>3354</v>
      </c>
      <c r="H3506" t="s">
        <v>3040</v>
      </c>
      <c r="I3506" t="s">
        <v>79</v>
      </c>
      <c r="P3506" t="s">
        <v>44</v>
      </c>
      <c r="U3506" t="str">
        <f>CONCATENATE(Parameter[[#This Row],[Use Case 1]],";",Parameter[[#This Row],[Use Case 2]],";",Parameter[[#This Row],[Use Case 3]],";",Parameter[[#This Row],[Use Case 4]],";",Parameter[[#This Row],[Use Case 5]],";")</f>
        <v>Kostenermittlung;;;;;</v>
      </c>
      <c r="V3506" t="s">
        <v>34</v>
      </c>
      <c r="W3506">
        <v>2022</v>
      </c>
      <c r="Y3506" t="s">
        <v>4661</v>
      </c>
      <c r="AD3506">
        <f t="shared" si="57"/>
        <v>3505</v>
      </c>
    </row>
    <row r="3507" spans="1:30" x14ac:dyDescent="0.3">
      <c r="A3507" t="s">
        <v>29</v>
      </c>
      <c r="B3507" t="s">
        <v>4602</v>
      </c>
      <c r="E3507" t="s">
        <v>30</v>
      </c>
      <c r="F3507" t="s">
        <v>3353</v>
      </c>
      <c r="G3507" t="s">
        <v>3354</v>
      </c>
      <c r="H3507" t="s">
        <v>114</v>
      </c>
      <c r="I3507" t="s">
        <v>79</v>
      </c>
      <c r="P3507" t="s">
        <v>44</v>
      </c>
      <c r="U3507" t="str">
        <f>CONCATENATE(Parameter[[#This Row],[Use Case 1]],";",Parameter[[#This Row],[Use Case 2]],";",Parameter[[#This Row],[Use Case 3]],";",Parameter[[#This Row],[Use Case 4]],";",Parameter[[#This Row],[Use Case 5]],";")</f>
        <v>Kostenermittlung;;;;;</v>
      </c>
      <c r="V3507" t="s">
        <v>34</v>
      </c>
      <c r="W3507">
        <v>2022</v>
      </c>
      <c r="Y3507" t="s">
        <v>4661</v>
      </c>
      <c r="AD3507">
        <f t="shared" si="57"/>
        <v>3506</v>
      </c>
    </row>
    <row r="3508" spans="1:30" x14ac:dyDescent="0.3">
      <c r="A3508" t="s">
        <v>29</v>
      </c>
      <c r="B3508" t="s">
        <v>4602</v>
      </c>
      <c r="E3508" t="s">
        <v>30</v>
      </c>
      <c r="F3508" t="s">
        <v>3353</v>
      </c>
      <c r="G3508" t="s">
        <v>3366</v>
      </c>
      <c r="H3508"/>
      <c r="I3508" t="s">
        <v>37</v>
      </c>
      <c r="J3508" t="s">
        <v>3367</v>
      </c>
      <c r="K3508" t="s">
        <v>74</v>
      </c>
      <c r="L3508" t="s">
        <v>4584</v>
      </c>
      <c r="M3508" t="s">
        <v>41</v>
      </c>
      <c r="N3508" t="s">
        <v>55</v>
      </c>
      <c r="O3508" t="s">
        <v>43</v>
      </c>
      <c r="P3508" t="s">
        <v>44</v>
      </c>
      <c r="U3508" t="str">
        <f>CONCATENATE(Parameter[[#This Row],[Use Case 1]],";",Parameter[[#This Row],[Use Case 2]],";",Parameter[[#This Row],[Use Case 3]],";",Parameter[[#This Row],[Use Case 4]],";",Parameter[[#This Row],[Use Case 5]],";")</f>
        <v>Kostenermittlung;;;;;</v>
      </c>
      <c r="V3508" t="s">
        <v>34</v>
      </c>
      <c r="W3508">
        <v>2022</v>
      </c>
      <c r="Y3508" t="s">
        <v>4661</v>
      </c>
      <c r="Z3508" t="s">
        <v>3368</v>
      </c>
      <c r="AD3508">
        <f t="shared" si="57"/>
        <v>3507</v>
      </c>
    </row>
    <row r="3509" spans="1:30" x14ac:dyDescent="0.3">
      <c r="A3509" t="s">
        <v>29</v>
      </c>
      <c r="B3509" t="s">
        <v>4602</v>
      </c>
      <c r="E3509" t="s">
        <v>30</v>
      </c>
      <c r="F3509" t="s">
        <v>3353</v>
      </c>
      <c r="G3509" t="s">
        <v>3366</v>
      </c>
      <c r="H3509" t="s">
        <v>115</v>
      </c>
      <c r="I3509" t="s">
        <v>79</v>
      </c>
      <c r="P3509" t="s">
        <v>44</v>
      </c>
      <c r="U3509" t="str">
        <f>CONCATENATE(Parameter[[#This Row],[Use Case 1]],";",Parameter[[#This Row],[Use Case 2]],";",Parameter[[#This Row],[Use Case 3]],";",Parameter[[#This Row],[Use Case 4]],";",Parameter[[#This Row],[Use Case 5]],";")</f>
        <v>Kostenermittlung;;;;;</v>
      </c>
      <c r="V3509" t="s">
        <v>34</v>
      </c>
      <c r="W3509">
        <v>2022</v>
      </c>
      <c r="Y3509" t="s">
        <v>4661</v>
      </c>
      <c r="AD3509">
        <f t="shared" si="57"/>
        <v>3508</v>
      </c>
    </row>
    <row r="3510" spans="1:30" x14ac:dyDescent="0.3">
      <c r="A3510" t="s">
        <v>29</v>
      </c>
      <c r="B3510" t="s">
        <v>4602</v>
      </c>
      <c r="E3510" t="s">
        <v>30</v>
      </c>
      <c r="F3510" t="s">
        <v>3353</v>
      </c>
      <c r="G3510" t="s">
        <v>3366</v>
      </c>
      <c r="H3510" t="s">
        <v>1686</v>
      </c>
      <c r="I3510" t="s">
        <v>79</v>
      </c>
      <c r="P3510" t="s">
        <v>44</v>
      </c>
      <c r="U3510" t="str">
        <f>CONCATENATE(Parameter[[#This Row],[Use Case 1]],";",Parameter[[#This Row],[Use Case 2]],";",Parameter[[#This Row],[Use Case 3]],";",Parameter[[#This Row],[Use Case 4]],";",Parameter[[#This Row],[Use Case 5]],";")</f>
        <v>Kostenermittlung;;;;;</v>
      </c>
      <c r="V3510" t="s">
        <v>34</v>
      </c>
      <c r="W3510">
        <v>2022</v>
      </c>
      <c r="Y3510" t="s">
        <v>4661</v>
      </c>
      <c r="AD3510">
        <f t="shared" si="57"/>
        <v>3509</v>
      </c>
    </row>
    <row r="3511" spans="1:30" x14ac:dyDescent="0.3">
      <c r="A3511" t="s">
        <v>29</v>
      </c>
      <c r="B3511" t="s">
        <v>4602</v>
      </c>
      <c r="E3511" t="s">
        <v>30</v>
      </c>
      <c r="F3511" t="s">
        <v>3353</v>
      </c>
      <c r="G3511" t="s">
        <v>3366</v>
      </c>
      <c r="H3511" t="s">
        <v>3369</v>
      </c>
      <c r="I3511" t="s">
        <v>79</v>
      </c>
      <c r="P3511" t="s">
        <v>44</v>
      </c>
      <c r="U3511" t="str">
        <f>CONCATENATE(Parameter[[#This Row],[Use Case 1]],";",Parameter[[#This Row],[Use Case 2]],";",Parameter[[#This Row],[Use Case 3]],";",Parameter[[#This Row],[Use Case 4]],";",Parameter[[#This Row],[Use Case 5]],";")</f>
        <v>Kostenermittlung;;;;;</v>
      </c>
      <c r="V3511" t="s">
        <v>34</v>
      </c>
      <c r="W3511">
        <v>2022</v>
      </c>
      <c r="Y3511" t="s">
        <v>4661</v>
      </c>
      <c r="AD3511">
        <f t="shared" si="57"/>
        <v>3510</v>
      </c>
    </row>
    <row r="3512" spans="1:30" x14ac:dyDescent="0.3">
      <c r="A3512" t="s">
        <v>29</v>
      </c>
      <c r="B3512" t="s">
        <v>4602</v>
      </c>
      <c r="E3512" t="s">
        <v>30</v>
      </c>
      <c r="F3512" t="s">
        <v>3353</v>
      </c>
      <c r="G3512" t="s">
        <v>3366</v>
      </c>
      <c r="H3512" t="s">
        <v>3370</v>
      </c>
      <c r="I3512" t="s">
        <v>79</v>
      </c>
      <c r="P3512" t="s">
        <v>44</v>
      </c>
      <c r="U3512" t="str">
        <f>CONCATENATE(Parameter[[#This Row],[Use Case 1]],";",Parameter[[#This Row],[Use Case 2]],";",Parameter[[#This Row],[Use Case 3]],";",Parameter[[#This Row],[Use Case 4]],";",Parameter[[#This Row],[Use Case 5]],";")</f>
        <v>Kostenermittlung;;;;;</v>
      </c>
      <c r="V3512" t="s">
        <v>34</v>
      </c>
      <c r="W3512">
        <v>2022</v>
      </c>
      <c r="Y3512" t="s">
        <v>4661</v>
      </c>
      <c r="AD3512">
        <f t="shared" si="57"/>
        <v>3511</v>
      </c>
    </row>
    <row r="3513" spans="1:30" x14ac:dyDescent="0.3">
      <c r="A3513" t="s">
        <v>29</v>
      </c>
      <c r="B3513" t="s">
        <v>4602</v>
      </c>
      <c r="E3513" t="s">
        <v>30</v>
      </c>
      <c r="F3513" t="s">
        <v>3353</v>
      </c>
      <c r="G3513" t="s">
        <v>3366</v>
      </c>
      <c r="H3513" t="s">
        <v>3371</v>
      </c>
      <c r="I3513" t="s">
        <v>79</v>
      </c>
      <c r="P3513" t="s">
        <v>44</v>
      </c>
      <c r="U3513" t="str">
        <f>CONCATENATE(Parameter[[#This Row],[Use Case 1]],";",Parameter[[#This Row],[Use Case 2]],";",Parameter[[#This Row],[Use Case 3]],";",Parameter[[#This Row],[Use Case 4]],";",Parameter[[#This Row],[Use Case 5]],";")</f>
        <v>Kostenermittlung;;;;;</v>
      </c>
      <c r="V3513" t="s">
        <v>34</v>
      </c>
      <c r="W3513">
        <v>2022</v>
      </c>
      <c r="Y3513" t="s">
        <v>4661</v>
      </c>
      <c r="AD3513">
        <f t="shared" si="57"/>
        <v>3512</v>
      </c>
    </row>
    <row r="3514" spans="1:30" x14ac:dyDescent="0.3">
      <c r="A3514" t="s">
        <v>29</v>
      </c>
      <c r="B3514" t="s">
        <v>4602</v>
      </c>
      <c r="E3514" t="s">
        <v>30</v>
      </c>
      <c r="F3514" t="s">
        <v>3353</v>
      </c>
      <c r="G3514" t="s">
        <v>3366</v>
      </c>
      <c r="H3514" t="s">
        <v>3372</v>
      </c>
      <c r="I3514" t="s">
        <v>79</v>
      </c>
      <c r="P3514" t="s">
        <v>44</v>
      </c>
      <c r="U3514" t="str">
        <f>CONCATENATE(Parameter[[#This Row],[Use Case 1]],";",Parameter[[#This Row],[Use Case 2]],";",Parameter[[#This Row],[Use Case 3]],";",Parameter[[#This Row],[Use Case 4]],";",Parameter[[#This Row],[Use Case 5]],";")</f>
        <v>Kostenermittlung;;;;;</v>
      </c>
      <c r="V3514" t="s">
        <v>34</v>
      </c>
      <c r="W3514">
        <v>2022</v>
      </c>
      <c r="Y3514" t="s">
        <v>4661</v>
      </c>
      <c r="AD3514">
        <f t="shared" si="57"/>
        <v>3513</v>
      </c>
    </row>
    <row r="3515" spans="1:30" x14ac:dyDescent="0.3">
      <c r="A3515" t="s">
        <v>29</v>
      </c>
      <c r="B3515" t="s">
        <v>4602</v>
      </c>
      <c r="E3515" t="s">
        <v>30</v>
      </c>
      <c r="F3515" t="s">
        <v>3353</v>
      </c>
      <c r="G3515" t="s">
        <v>3366</v>
      </c>
      <c r="H3515" t="s">
        <v>3373</v>
      </c>
      <c r="I3515" t="s">
        <v>79</v>
      </c>
      <c r="P3515" t="s">
        <v>44</v>
      </c>
      <c r="U3515" t="str">
        <f>CONCATENATE(Parameter[[#This Row],[Use Case 1]],";",Parameter[[#This Row],[Use Case 2]],";",Parameter[[#This Row],[Use Case 3]],";",Parameter[[#This Row],[Use Case 4]],";",Parameter[[#This Row],[Use Case 5]],";")</f>
        <v>Kostenermittlung;;;;;</v>
      </c>
      <c r="V3515" t="s">
        <v>34</v>
      </c>
      <c r="W3515">
        <v>2022</v>
      </c>
      <c r="Y3515" t="s">
        <v>4661</v>
      </c>
      <c r="AD3515">
        <f t="shared" si="57"/>
        <v>3514</v>
      </c>
    </row>
    <row r="3516" spans="1:30" x14ac:dyDescent="0.3">
      <c r="A3516" t="s">
        <v>29</v>
      </c>
      <c r="B3516" t="s">
        <v>4602</v>
      </c>
      <c r="E3516" t="s">
        <v>30</v>
      </c>
      <c r="F3516" t="s">
        <v>3353</v>
      </c>
      <c r="G3516" t="s">
        <v>3366</v>
      </c>
      <c r="H3516" t="s">
        <v>3374</v>
      </c>
      <c r="I3516" t="s">
        <v>79</v>
      </c>
      <c r="P3516" t="s">
        <v>44</v>
      </c>
      <c r="U3516" t="str">
        <f>CONCATENATE(Parameter[[#This Row],[Use Case 1]],";",Parameter[[#This Row],[Use Case 2]],";",Parameter[[#This Row],[Use Case 3]],";",Parameter[[#This Row],[Use Case 4]],";",Parameter[[#This Row],[Use Case 5]],";")</f>
        <v>Kostenermittlung;;;;;</v>
      </c>
      <c r="V3516" t="s">
        <v>34</v>
      </c>
      <c r="W3516">
        <v>2022</v>
      </c>
      <c r="Y3516" t="s">
        <v>4661</v>
      </c>
      <c r="AD3516">
        <f t="shared" si="57"/>
        <v>3515</v>
      </c>
    </row>
    <row r="3517" spans="1:30" x14ac:dyDescent="0.3">
      <c r="A3517" t="s">
        <v>29</v>
      </c>
      <c r="B3517" t="s">
        <v>4602</v>
      </c>
      <c r="E3517" t="s">
        <v>30</v>
      </c>
      <c r="F3517" t="s">
        <v>3353</v>
      </c>
      <c r="G3517" t="s">
        <v>3366</v>
      </c>
      <c r="H3517" t="s">
        <v>3040</v>
      </c>
      <c r="I3517" t="s">
        <v>79</v>
      </c>
      <c r="P3517" t="s">
        <v>44</v>
      </c>
      <c r="U3517" t="str">
        <f>CONCATENATE(Parameter[[#This Row],[Use Case 1]],";",Parameter[[#This Row],[Use Case 2]],";",Parameter[[#This Row],[Use Case 3]],";",Parameter[[#This Row],[Use Case 4]],";",Parameter[[#This Row],[Use Case 5]],";")</f>
        <v>Kostenermittlung;;;;;</v>
      </c>
      <c r="V3517" t="s">
        <v>34</v>
      </c>
      <c r="W3517">
        <v>2022</v>
      </c>
      <c r="Y3517" t="s">
        <v>4661</v>
      </c>
      <c r="AD3517">
        <f t="shared" si="57"/>
        <v>3516</v>
      </c>
    </row>
    <row r="3518" spans="1:30" x14ac:dyDescent="0.3">
      <c r="A3518" t="s">
        <v>29</v>
      </c>
      <c r="B3518" t="s">
        <v>4602</v>
      </c>
      <c r="E3518" t="s">
        <v>30</v>
      </c>
      <c r="F3518" t="s">
        <v>3353</v>
      </c>
      <c r="G3518" t="s">
        <v>3366</v>
      </c>
      <c r="H3518" t="s">
        <v>114</v>
      </c>
      <c r="I3518" t="s">
        <v>79</v>
      </c>
      <c r="P3518" t="s">
        <v>44</v>
      </c>
      <c r="U3518" t="str">
        <f>CONCATENATE(Parameter[[#This Row],[Use Case 1]],";",Parameter[[#This Row],[Use Case 2]],";",Parameter[[#This Row],[Use Case 3]],";",Parameter[[#This Row],[Use Case 4]],";",Parameter[[#This Row],[Use Case 5]],";")</f>
        <v>Kostenermittlung;;;;;</v>
      </c>
      <c r="V3518" t="s">
        <v>34</v>
      </c>
      <c r="W3518">
        <v>2022</v>
      </c>
      <c r="Y3518" t="s">
        <v>4661</v>
      </c>
      <c r="AD3518">
        <f t="shared" si="57"/>
        <v>3517</v>
      </c>
    </row>
    <row r="3519" spans="1:30" x14ac:dyDescent="0.3">
      <c r="A3519" t="s">
        <v>29</v>
      </c>
      <c r="B3519" t="s">
        <v>4602</v>
      </c>
      <c r="E3519" t="s">
        <v>30</v>
      </c>
      <c r="F3519" t="s">
        <v>3353</v>
      </c>
      <c r="G3519" t="s">
        <v>3375</v>
      </c>
      <c r="H3519"/>
      <c r="I3519" t="s">
        <v>37</v>
      </c>
      <c r="J3519" t="s">
        <v>3376</v>
      </c>
      <c r="K3519" t="s">
        <v>74</v>
      </c>
      <c r="L3519" t="s">
        <v>4585</v>
      </c>
      <c r="M3519" t="s">
        <v>41</v>
      </c>
      <c r="N3519" t="s">
        <v>55</v>
      </c>
      <c r="O3519" t="s">
        <v>43</v>
      </c>
      <c r="P3519" t="s">
        <v>44</v>
      </c>
      <c r="U3519" t="str">
        <f>CONCATENATE(Parameter[[#This Row],[Use Case 1]],";",Parameter[[#This Row],[Use Case 2]],";",Parameter[[#This Row],[Use Case 3]],";",Parameter[[#This Row],[Use Case 4]],";",Parameter[[#This Row],[Use Case 5]],";")</f>
        <v>Kostenermittlung;;;;;</v>
      </c>
      <c r="V3519" t="s">
        <v>34</v>
      </c>
      <c r="W3519">
        <v>2022</v>
      </c>
      <c r="Y3519" t="s">
        <v>4661</v>
      </c>
      <c r="Z3519" t="s">
        <v>3377</v>
      </c>
      <c r="AD3519">
        <f t="shared" si="57"/>
        <v>3518</v>
      </c>
    </row>
    <row r="3520" spans="1:30" x14ac:dyDescent="0.3">
      <c r="A3520" t="s">
        <v>29</v>
      </c>
      <c r="B3520" t="s">
        <v>4602</v>
      </c>
      <c r="E3520" t="s">
        <v>30</v>
      </c>
      <c r="F3520" t="s">
        <v>3353</v>
      </c>
      <c r="G3520" t="s">
        <v>3375</v>
      </c>
      <c r="H3520" t="s">
        <v>115</v>
      </c>
      <c r="I3520" t="s">
        <v>79</v>
      </c>
      <c r="P3520" t="s">
        <v>44</v>
      </c>
      <c r="U3520" t="str">
        <f>CONCATENATE(Parameter[[#This Row],[Use Case 1]],";",Parameter[[#This Row],[Use Case 2]],";",Parameter[[#This Row],[Use Case 3]],";",Parameter[[#This Row],[Use Case 4]],";",Parameter[[#This Row],[Use Case 5]],";")</f>
        <v>Kostenermittlung;;;;;</v>
      </c>
      <c r="V3520" t="s">
        <v>34</v>
      </c>
      <c r="W3520">
        <v>2022</v>
      </c>
      <c r="Y3520" t="s">
        <v>4661</v>
      </c>
      <c r="AD3520">
        <f t="shared" si="57"/>
        <v>3519</v>
      </c>
    </row>
    <row r="3521" spans="1:30" x14ac:dyDescent="0.3">
      <c r="A3521" t="s">
        <v>29</v>
      </c>
      <c r="B3521" t="s">
        <v>4602</v>
      </c>
      <c r="E3521" t="s">
        <v>30</v>
      </c>
      <c r="F3521" t="s">
        <v>3353</v>
      </c>
      <c r="G3521" t="s">
        <v>3375</v>
      </c>
      <c r="H3521" t="s">
        <v>1686</v>
      </c>
      <c r="I3521" t="s">
        <v>79</v>
      </c>
      <c r="P3521" t="s">
        <v>44</v>
      </c>
      <c r="U3521" t="str">
        <f>CONCATENATE(Parameter[[#This Row],[Use Case 1]],";",Parameter[[#This Row],[Use Case 2]],";",Parameter[[#This Row],[Use Case 3]],";",Parameter[[#This Row],[Use Case 4]],";",Parameter[[#This Row],[Use Case 5]],";")</f>
        <v>Kostenermittlung;;;;;</v>
      </c>
      <c r="V3521" t="s">
        <v>34</v>
      </c>
      <c r="W3521">
        <v>2022</v>
      </c>
      <c r="Y3521" t="s">
        <v>4661</v>
      </c>
      <c r="AD3521">
        <f t="shared" si="57"/>
        <v>3520</v>
      </c>
    </row>
    <row r="3522" spans="1:30" x14ac:dyDescent="0.3">
      <c r="A3522" t="s">
        <v>29</v>
      </c>
      <c r="B3522" t="s">
        <v>4602</v>
      </c>
      <c r="E3522" t="s">
        <v>30</v>
      </c>
      <c r="F3522" t="s">
        <v>3353</v>
      </c>
      <c r="G3522" t="s">
        <v>3375</v>
      </c>
      <c r="H3522" t="s">
        <v>3378</v>
      </c>
      <c r="I3522" t="s">
        <v>79</v>
      </c>
      <c r="P3522" t="s">
        <v>44</v>
      </c>
      <c r="U3522" t="str">
        <f>CONCATENATE(Parameter[[#This Row],[Use Case 1]],";",Parameter[[#This Row],[Use Case 2]],";",Parameter[[#This Row],[Use Case 3]],";",Parameter[[#This Row],[Use Case 4]],";",Parameter[[#This Row],[Use Case 5]],";")</f>
        <v>Kostenermittlung;;;;;</v>
      </c>
      <c r="V3522" t="s">
        <v>34</v>
      </c>
      <c r="W3522">
        <v>2022</v>
      </c>
      <c r="Y3522" t="s">
        <v>4661</v>
      </c>
      <c r="AD3522">
        <f t="shared" si="57"/>
        <v>3521</v>
      </c>
    </row>
    <row r="3523" spans="1:30" x14ac:dyDescent="0.3">
      <c r="A3523" t="s">
        <v>29</v>
      </c>
      <c r="B3523" t="s">
        <v>4602</v>
      </c>
      <c r="E3523" t="s">
        <v>30</v>
      </c>
      <c r="F3523" t="s">
        <v>3353</v>
      </c>
      <c r="G3523" t="s">
        <v>3375</v>
      </c>
      <c r="H3523" t="s">
        <v>3379</v>
      </c>
      <c r="I3523" t="s">
        <v>79</v>
      </c>
      <c r="P3523" t="s">
        <v>44</v>
      </c>
      <c r="U3523" t="str">
        <f>CONCATENATE(Parameter[[#This Row],[Use Case 1]],";",Parameter[[#This Row],[Use Case 2]],";",Parameter[[#This Row],[Use Case 3]],";",Parameter[[#This Row],[Use Case 4]],";",Parameter[[#This Row],[Use Case 5]],";")</f>
        <v>Kostenermittlung;;;;;</v>
      </c>
      <c r="V3523" t="s">
        <v>34</v>
      </c>
      <c r="W3523">
        <v>2022</v>
      </c>
      <c r="Y3523" t="s">
        <v>4661</v>
      </c>
      <c r="AD3523">
        <f t="shared" si="57"/>
        <v>3522</v>
      </c>
    </row>
    <row r="3524" spans="1:30" x14ac:dyDescent="0.3">
      <c r="A3524" t="s">
        <v>29</v>
      </c>
      <c r="B3524" t="s">
        <v>4602</v>
      </c>
      <c r="E3524" t="s">
        <v>30</v>
      </c>
      <c r="F3524" t="s">
        <v>3353</v>
      </c>
      <c r="G3524" t="s">
        <v>3375</v>
      </c>
      <c r="H3524" t="s">
        <v>3380</v>
      </c>
      <c r="I3524" t="s">
        <v>79</v>
      </c>
      <c r="P3524" t="s">
        <v>44</v>
      </c>
      <c r="U3524" t="str">
        <f>CONCATENATE(Parameter[[#This Row],[Use Case 1]],";",Parameter[[#This Row],[Use Case 2]],";",Parameter[[#This Row],[Use Case 3]],";",Parameter[[#This Row],[Use Case 4]],";",Parameter[[#This Row],[Use Case 5]],";")</f>
        <v>Kostenermittlung;;;;;</v>
      </c>
      <c r="V3524" t="s">
        <v>34</v>
      </c>
      <c r="W3524">
        <v>2022</v>
      </c>
      <c r="Y3524" t="s">
        <v>4661</v>
      </c>
      <c r="AD3524">
        <f t="shared" ref="AD3524:AD3587" si="59">AD3523+1</f>
        <v>3523</v>
      </c>
    </row>
    <row r="3525" spans="1:30" x14ac:dyDescent="0.3">
      <c r="A3525" t="s">
        <v>29</v>
      </c>
      <c r="B3525" t="s">
        <v>4602</v>
      </c>
      <c r="E3525" t="s">
        <v>30</v>
      </c>
      <c r="F3525" t="s">
        <v>3353</v>
      </c>
      <c r="G3525" t="s">
        <v>3375</v>
      </c>
      <c r="H3525" t="s">
        <v>3040</v>
      </c>
      <c r="I3525" t="s">
        <v>79</v>
      </c>
      <c r="P3525" t="s">
        <v>44</v>
      </c>
      <c r="U3525" t="str">
        <f>CONCATENATE(Parameter[[#This Row],[Use Case 1]],";",Parameter[[#This Row],[Use Case 2]],";",Parameter[[#This Row],[Use Case 3]],";",Parameter[[#This Row],[Use Case 4]],";",Parameter[[#This Row],[Use Case 5]],";")</f>
        <v>Kostenermittlung;;;;;</v>
      </c>
      <c r="V3525" t="s">
        <v>34</v>
      </c>
      <c r="W3525">
        <v>2022</v>
      </c>
      <c r="Y3525" t="s">
        <v>4661</v>
      </c>
      <c r="AD3525">
        <f t="shared" si="59"/>
        <v>3524</v>
      </c>
    </row>
    <row r="3526" spans="1:30" x14ac:dyDescent="0.3">
      <c r="A3526" t="s">
        <v>29</v>
      </c>
      <c r="B3526" t="s">
        <v>4602</v>
      </c>
      <c r="E3526" t="s">
        <v>30</v>
      </c>
      <c r="F3526" t="s">
        <v>3353</v>
      </c>
      <c r="G3526" t="s">
        <v>3375</v>
      </c>
      <c r="H3526" t="s">
        <v>114</v>
      </c>
      <c r="I3526" t="s">
        <v>79</v>
      </c>
      <c r="P3526" t="s">
        <v>44</v>
      </c>
      <c r="U3526" t="str">
        <f>CONCATENATE(Parameter[[#This Row],[Use Case 1]],";",Parameter[[#This Row],[Use Case 2]],";",Parameter[[#This Row],[Use Case 3]],";",Parameter[[#This Row],[Use Case 4]],";",Parameter[[#This Row],[Use Case 5]],";")</f>
        <v>Kostenermittlung;;;;;</v>
      </c>
      <c r="V3526" t="s">
        <v>34</v>
      </c>
      <c r="W3526">
        <v>2022</v>
      </c>
      <c r="Y3526" t="s">
        <v>4661</v>
      </c>
      <c r="AD3526">
        <f t="shared" si="59"/>
        <v>3525</v>
      </c>
    </row>
    <row r="3527" spans="1:30" x14ac:dyDescent="0.3">
      <c r="A3527" t="s">
        <v>29</v>
      </c>
      <c r="B3527" t="s">
        <v>4602</v>
      </c>
      <c r="E3527" t="s">
        <v>30</v>
      </c>
      <c r="F3527" t="s">
        <v>3353</v>
      </c>
      <c r="G3527" t="s">
        <v>2667</v>
      </c>
      <c r="H3527"/>
      <c r="I3527" t="s">
        <v>37</v>
      </c>
      <c r="J3527" t="s">
        <v>2669</v>
      </c>
      <c r="K3527" t="s">
        <v>74</v>
      </c>
      <c r="L3527" t="s">
        <v>3269</v>
      </c>
      <c r="M3527" t="s">
        <v>41</v>
      </c>
      <c r="N3527" t="s">
        <v>55</v>
      </c>
      <c r="O3527" t="s">
        <v>43</v>
      </c>
      <c r="P3527" t="s">
        <v>44</v>
      </c>
      <c r="U3527" t="str">
        <f>CONCATENATE(Parameter[[#This Row],[Use Case 1]],";",Parameter[[#This Row],[Use Case 2]],";",Parameter[[#This Row],[Use Case 3]],";",Parameter[[#This Row],[Use Case 4]],";",Parameter[[#This Row],[Use Case 5]],";")</f>
        <v>Kostenermittlung;;;;;</v>
      </c>
      <c r="V3527" t="s">
        <v>34</v>
      </c>
      <c r="W3527">
        <v>2022</v>
      </c>
      <c r="Y3527" t="s">
        <v>4661</v>
      </c>
      <c r="Z3527" t="s">
        <v>3381</v>
      </c>
      <c r="AD3527">
        <f t="shared" si="59"/>
        <v>3526</v>
      </c>
    </row>
    <row r="3528" spans="1:30" x14ac:dyDescent="0.3">
      <c r="A3528" t="s">
        <v>29</v>
      </c>
      <c r="B3528" t="s">
        <v>4602</v>
      </c>
      <c r="E3528" t="s">
        <v>30</v>
      </c>
      <c r="F3528" t="s">
        <v>3353</v>
      </c>
      <c r="G3528" t="s">
        <v>2667</v>
      </c>
      <c r="H3528" t="s">
        <v>115</v>
      </c>
      <c r="I3528" t="s">
        <v>79</v>
      </c>
      <c r="P3528" t="s">
        <v>44</v>
      </c>
      <c r="U3528" t="str">
        <f>CONCATENATE(Parameter[[#This Row],[Use Case 1]],";",Parameter[[#This Row],[Use Case 2]],";",Parameter[[#This Row],[Use Case 3]],";",Parameter[[#This Row],[Use Case 4]],";",Parameter[[#This Row],[Use Case 5]],";")</f>
        <v>Kostenermittlung;;;;;</v>
      </c>
      <c r="V3528" t="s">
        <v>34</v>
      </c>
      <c r="W3528">
        <v>2022</v>
      </c>
      <c r="Y3528" t="s">
        <v>4661</v>
      </c>
      <c r="AD3528">
        <f t="shared" si="59"/>
        <v>3527</v>
      </c>
    </row>
    <row r="3529" spans="1:30" x14ac:dyDescent="0.3">
      <c r="A3529" t="s">
        <v>29</v>
      </c>
      <c r="B3529" t="s">
        <v>4602</v>
      </c>
      <c r="E3529" t="s">
        <v>30</v>
      </c>
      <c r="F3529" t="s">
        <v>3353</v>
      </c>
      <c r="G3529" t="s">
        <v>2667</v>
      </c>
      <c r="H3529" t="s">
        <v>1686</v>
      </c>
      <c r="I3529" t="s">
        <v>79</v>
      </c>
      <c r="P3529" t="s">
        <v>44</v>
      </c>
      <c r="U3529" t="str">
        <f>CONCATENATE(Parameter[[#This Row],[Use Case 1]],";",Parameter[[#This Row],[Use Case 2]],";",Parameter[[#This Row],[Use Case 3]],";",Parameter[[#This Row],[Use Case 4]],";",Parameter[[#This Row],[Use Case 5]],";")</f>
        <v>Kostenermittlung;;;;;</v>
      </c>
      <c r="V3529" t="s">
        <v>34</v>
      </c>
      <c r="W3529">
        <v>2022</v>
      </c>
      <c r="Y3529" t="s">
        <v>4661</v>
      </c>
      <c r="AD3529">
        <f t="shared" si="59"/>
        <v>3528</v>
      </c>
    </row>
    <row r="3530" spans="1:30" x14ac:dyDescent="0.3">
      <c r="A3530" t="s">
        <v>29</v>
      </c>
      <c r="B3530" t="s">
        <v>4602</v>
      </c>
      <c r="E3530" t="s">
        <v>30</v>
      </c>
      <c r="F3530" t="s">
        <v>3353</v>
      </c>
      <c r="G3530" t="s">
        <v>2667</v>
      </c>
      <c r="H3530" t="s">
        <v>3272</v>
      </c>
      <c r="I3530" t="s">
        <v>79</v>
      </c>
      <c r="L3530" t="s">
        <v>795</v>
      </c>
      <c r="P3530" t="s">
        <v>44</v>
      </c>
      <c r="U3530" t="str">
        <f>CONCATENATE(Parameter[[#This Row],[Use Case 1]],";",Parameter[[#This Row],[Use Case 2]],";",Parameter[[#This Row],[Use Case 3]],";",Parameter[[#This Row],[Use Case 4]],";",Parameter[[#This Row],[Use Case 5]],";")</f>
        <v>Kostenermittlung;;;;;</v>
      </c>
      <c r="V3530" t="s">
        <v>34</v>
      </c>
      <c r="W3530">
        <v>2022</v>
      </c>
      <c r="Y3530" t="s">
        <v>4661</v>
      </c>
      <c r="AD3530">
        <f t="shared" si="59"/>
        <v>3529</v>
      </c>
    </row>
    <row r="3531" spans="1:30" x14ac:dyDescent="0.3">
      <c r="A3531" t="s">
        <v>29</v>
      </c>
      <c r="B3531" t="s">
        <v>4602</v>
      </c>
      <c r="E3531" t="s">
        <v>30</v>
      </c>
      <c r="F3531" t="s">
        <v>3353</v>
      </c>
      <c r="G3531" t="s">
        <v>2667</v>
      </c>
      <c r="H3531" t="s">
        <v>3273</v>
      </c>
      <c r="I3531" t="s">
        <v>79</v>
      </c>
      <c r="L3531" t="s">
        <v>796</v>
      </c>
      <c r="P3531" t="s">
        <v>44</v>
      </c>
      <c r="U3531" t="str">
        <f>CONCATENATE(Parameter[[#This Row],[Use Case 1]],";",Parameter[[#This Row],[Use Case 2]],";",Parameter[[#This Row],[Use Case 3]],";",Parameter[[#This Row],[Use Case 4]],";",Parameter[[#This Row],[Use Case 5]],";")</f>
        <v>Kostenermittlung;;;;;</v>
      </c>
      <c r="V3531" t="s">
        <v>34</v>
      </c>
      <c r="W3531">
        <v>2022</v>
      </c>
      <c r="Y3531" t="s">
        <v>4661</v>
      </c>
      <c r="AD3531">
        <f t="shared" si="59"/>
        <v>3530</v>
      </c>
    </row>
    <row r="3532" spans="1:30" x14ac:dyDescent="0.3">
      <c r="A3532" t="s">
        <v>29</v>
      </c>
      <c r="B3532" t="s">
        <v>4602</v>
      </c>
      <c r="E3532" t="s">
        <v>30</v>
      </c>
      <c r="F3532" t="s">
        <v>3353</v>
      </c>
      <c r="G3532" t="s">
        <v>2667</v>
      </c>
      <c r="H3532" t="s">
        <v>3274</v>
      </c>
      <c r="I3532" t="s">
        <v>79</v>
      </c>
      <c r="L3532" t="s">
        <v>3242</v>
      </c>
      <c r="P3532" t="s">
        <v>44</v>
      </c>
      <c r="U3532" t="str">
        <f>CONCATENATE(Parameter[[#This Row],[Use Case 1]],";",Parameter[[#This Row],[Use Case 2]],";",Parameter[[#This Row],[Use Case 3]],";",Parameter[[#This Row],[Use Case 4]],";",Parameter[[#This Row],[Use Case 5]],";")</f>
        <v>Kostenermittlung;;;;;</v>
      </c>
      <c r="V3532" t="s">
        <v>34</v>
      </c>
      <c r="W3532">
        <v>2022</v>
      </c>
      <c r="Y3532" t="s">
        <v>4661</v>
      </c>
      <c r="AD3532">
        <f t="shared" si="59"/>
        <v>3531</v>
      </c>
    </row>
    <row r="3533" spans="1:30" x14ac:dyDescent="0.3">
      <c r="A3533" t="s">
        <v>29</v>
      </c>
      <c r="B3533" t="s">
        <v>4602</v>
      </c>
      <c r="E3533" t="s">
        <v>30</v>
      </c>
      <c r="F3533" t="s">
        <v>3353</v>
      </c>
      <c r="G3533" t="s">
        <v>2667</v>
      </c>
      <c r="H3533" t="s">
        <v>3275</v>
      </c>
      <c r="I3533" t="s">
        <v>79</v>
      </c>
      <c r="L3533" t="s">
        <v>3276</v>
      </c>
      <c r="P3533" t="s">
        <v>44</v>
      </c>
      <c r="U3533" t="str">
        <f>CONCATENATE(Parameter[[#This Row],[Use Case 1]],";",Parameter[[#This Row],[Use Case 2]],";",Parameter[[#This Row],[Use Case 3]],";",Parameter[[#This Row],[Use Case 4]],";",Parameter[[#This Row],[Use Case 5]],";")</f>
        <v>Kostenermittlung;;;;;</v>
      </c>
      <c r="V3533" t="s">
        <v>34</v>
      </c>
      <c r="W3533">
        <v>2022</v>
      </c>
      <c r="Y3533" t="s">
        <v>4661</v>
      </c>
      <c r="AD3533">
        <f t="shared" si="59"/>
        <v>3532</v>
      </c>
    </row>
    <row r="3534" spans="1:30" x14ac:dyDescent="0.3">
      <c r="A3534" t="s">
        <v>29</v>
      </c>
      <c r="B3534" t="s">
        <v>4602</v>
      </c>
      <c r="E3534" t="s">
        <v>30</v>
      </c>
      <c r="F3534" t="s">
        <v>3353</v>
      </c>
      <c r="G3534" t="s">
        <v>2667</v>
      </c>
      <c r="H3534" t="s">
        <v>3277</v>
      </c>
      <c r="I3534" t="s">
        <v>79</v>
      </c>
      <c r="L3534" t="s">
        <v>2671</v>
      </c>
      <c r="P3534" t="s">
        <v>44</v>
      </c>
      <c r="U3534" t="str">
        <f>CONCATENATE(Parameter[[#This Row],[Use Case 1]],";",Parameter[[#This Row],[Use Case 2]],";",Parameter[[#This Row],[Use Case 3]],";",Parameter[[#This Row],[Use Case 4]],";",Parameter[[#This Row],[Use Case 5]],";")</f>
        <v>Kostenermittlung;;;;;</v>
      </c>
      <c r="V3534" t="s">
        <v>34</v>
      </c>
      <c r="W3534">
        <v>2022</v>
      </c>
      <c r="Y3534" t="s">
        <v>4661</v>
      </c>
      <c r="AD3534">
        <f t="shared" si="59"/>
        <v>3533</v>
      </c>
    </row>
    <row r="3535" spans="1:30" x14ac:dyDescent="0.3">
      <c r="A3535" t="s">
        <v>29</v>
      </c>
      <c r="B3535" t="s">
        <v>4602</v>
      </c>
      <c r="E3535" t="s">
        <v>30</v>
      </c>
      <c r="F3535" t="s">
        <v>3353</v>
      </c>
      <c r="G3535" t="s">
        <v>2667</v>
      </c>
      <c r="H3535" t="s">
        <v>3040</v>
      </c>
      <c r="I3535" t="s">
        <v>79</v>
      </c>
      <c r="P3535" t="s">
        <v>44</v>
      </c>
      <c r="U3535" t="str">
        <f>CONCATENATE(Parameter[[#This Row],[Use Case 1]],";",Parameter[[#This Row],[Use Case 2]],";",Parameter[[#This Row],[Use Case 3]],";",Parameter[[#This Row],[Use Case 4]],";",Parameter[[#This Row],[Use Case 5]],";")</f>
        <v>Kostenermittlung;;;;;</v>
      </c>
      <c r="V3535" t="s">
        <v>34</v>
      </c>
      <c r="W3535">
        <v>2022</v>
      </c>
      <c r="Y3535" t="s">
        <v>4661</v>
      </c>
      <c r="AD3535">
        <f t="shared" si="59"/>
        <v>3534</v>
      </c>
    </row>
    <row r="3536" spans="1:30" x14ac:dyDescent="0.3">
      <c r="A3536" t="s">
        <v>29</v>
      </c>
      <c r="B3536" t="s">
        <v>4602</v>
      </c>
      <c r="E3536" t="s">
        <v>30</v>
      </c>
      <c r="F3536" t="s">
        <v>3353</v>
      </c>
      <c r="G3536" t="s">
        <v>2667</v>
      </c>
      <c r="H3536" t="s">
        <v>114</v>
      </c>
      <c r="I3536" t="s">
        <v>79</v>
      </c>
      <c r="P3536" t="s">
        <v>44</v>
      </c>
      <c r="U3536" t="str">
        <f>CONCATENATE(Parameter[[#This Row],[Use Case 1]],";",Parameter[[#This Row],[Use Case 2]],";",Parameter[[#This Row],[Use Case 3]],";",Parameter[[#This Row],[Use Case 4]],";",Parameter[[#This Row],[Use Case 5]],";")</f>
        <v>Kostenermittlung;;;;;</v>
      </c>
      <c r="V3536" t="s">
        <v>34</v>
      </c>
      <c r="W3536">
        <v>2022</v>
      </c>
      <c r="Y3536" t="s">
        <v>4661</v>
      </c>
      <c r="AD3536">
        <f t="shared" si="59"/>
        <v>3535</v>
      </c>
    </row>
    <row r="3537" spans="1:30" x14ac:dyDescent="0.3">
      <c r="A3537" t="s">
        <v>29</v>
      </c>
      <c r="B3537" t="s">
        <v>4602</v>
      </c>
      <c r="E3537" t="s">
        <v>30</v>
      </c>
      <c r="F3537" t="s">
        <v>3353</v>
      </c>
      <c r="G3537" t="s">
        <v>3382</v>
      </c>
      <c r="H3537"/>
      <c r="I3537" t="s">
        <v>37</v>
      </c>
      <c r="J3537" t="s">
        <v>3283</v>
      </c>
      <c r="K3537" t="s">
        <v>38</v>
      </c>
      <c r="L3537" t="s">
        <v>3282</v>
      </c>
      <c r="M3537" t="s">
        <v>41</v>
      </c>
      <c r="N3537" t="s">
        <v>55</v>
      </c>
      <c r="O3537" t="s">
        <v>43</v>
      </c>
      <c r="P3537" t="s">
        <v>44</v>
      </c>
      <c r="U3537" t="str">
        <f>CONCATENATE(Parameter[[#This Row],[Use Case 1]],";",Parameter[[#This Row],[Use Case 2]],";",Parameter[[#This Row],[Use Case 3]],";",Parameter[[#This Row],[Use Case 4]],";",Parameter[[#This Row],[Use Case 5]],";")</f>
        <v>Kostenermittlung;;;;;</v>
      </c>
      <c r="V3537" t="s">
        <v>34</v>
      </c>
      <c r="W3537">
        <v>2022</v>
      </c>
      <c r="Y3537" t="s">
        <v>4661</v>
      </c>
      <c r="Z3537" t="str">
        <f>"Asi_"&amp;MID(J3537,3,40)</f>
        <v>Asi_ColorInterior</v>
      </c>
      <c r="AD3537">
        <f t="shared" si="59"/>
        <v>3536</v>
      </c>
    </row>
    <row r="3538" spans="1:30" x14ac:dyDescent="0.3">
      <c r="A3538" t="s">
        <v>29</v>
      </c>
      <c r="B3538" t="s">
        <v>4602</v>
      </c>
      <c r="E3538" t="s">
        <v>30</v>
      </c>
      <c r="F3538" t="s">
        <v>3353</v>
      </c>
      <c r="G3538" t="s">
        <v>3383</v>
      </c>
      <c r="H3538"/>
      <c r="I3538" t="s">
        <v>37</v>
      </c>
      <c r="J3538" t="s">
        <v>3384</v>
      </c>
      <c r="K3538" t="s">
        <v>38</v>
      </c>
      <c r="L3538" t="s">
        <v>1280</v>
      </c>
      <c r="M3538" t="s">
        <v>41</v>
      </c>
      <c r="N3538" t="s">
        <v>55</v>
      </c>
      <c r="O3538" t="s">
        <v>43</v>
      </c>
      <c r="P3538" t="s">
        <v>44</v>
      </c>
      <c r="U3538" t="str">
        <f>CONCATENATE(Parameter[[#This Row],[Use Case 1]],";",Parameter[[#This Row],[Use Case 2]],";",Parameter[[#This Row],[Use Case 3]],";",Parameter[[#This Row],[Use Case 4]],";",Parameter[[#This Row],[Use Case 5]],";")</f>
        <v>Kostenermittlung;;;;;</v>
      </c>
      <c r="V3538" t="s">
        <v>34</v>
      </c>
      <c r="W3538">
        <v>2022</v>
      </c>
      <c r="Y3538" t="s">
        <v>4661</v>
      </c>
      <c r="Z3538" t="str">
        <f>"Asi_"&amp;MID(J3538,3,40)</f>
        <v>Asi_ManufacturerUnitSunGlareProtection</v>
      </c>
      <c r="AD3538">
        <f t="shared" si="59"/>
        <v>3537</v>
      </c>
    </row>
    <row r="3539" spans="1:30" x14ac:dyDescent="0.3">
      <c r="A3539" s="3" t="s">
        <v>29</v>
      </c>
      <c r="B3539" s="3" t="s">
        <v>4602</v>
      </c>
      <c r="C3539" s="3"/>
      <c r="D3539" s="3"/>
      <c r="E3539" s="3" t="s">
        <v>30</v>
      </c>
      <c r="F3539" s="3" t="s">
        <v>3385</v>
      </c>
      <c r="G3539" s="3"/>
      <c r="H3539" s="3"/>
      <c r="I3539" s="3" t="s">
        <v>32</v>
      </c>
      <c r="J3539" s="3" t="str">
        <f>F3539</f>
        <v>Pset_DoorWindowGlazingType</v>
      </c>
      <c r="K3539" s="3"/>
      <c r="L3539" s="3"/>
      <c r="M3539" s="3" t="s">
        <v>3386</v>
      </c>
      <c r="N3539" s="3"/>
      <c r="O3539" s="3"/>
      <c r="P3539" s="3" t="s">
        <v>44</v>
      </c>
      <c r="Q3539" s="3"/>
      <c r="R3539" s="3"/>
      <c r="S3539" s="3"/>
      <c r="T3539" s="3"/>
      <c r="U3539" s="3" t="str">
        <f>CONCATENATE(Parameter[[#This Row],[Use Case 1]],";",Parameter[[#This Row],[Use Case 2]],";",Parameter[[#This Row],[Use Case 3]],";",Parameter[[#This Row],[Use Case 4]],";",Parameter[[#This Row],[Use Case 5]],";")</f>
        <v>Kostenermittlung;;;;;</v>
      </c>
      <c r="V3539" s="3" t="s">
        <v>34</v>
      </c>
      <c r="W3539" s="3">
        <v>2022</v>
      </c>
      <c r="X3539" s="3"/>
      <c r="Y3539" s="3" t="s">
        <v>4661</v>
      </c>
      <c r="Z3539" s="3" t="str">
        <f>J3539</f>
        <v>Pset_DoorWindowGlazingType</v>
      </c>
      <c r="AA3539" s="3" t="s">
        <v>4456</v>
      </c>
      <c r="AB3539" s="3"/>
      <c r="AC3539" s="3"/>
      <c r="AD3539" s="3">
        <f t="shared" si="59"/>
        <v>3538</v>
      </c>
    </row>
    <row r="3540" spans="1:30" x14ac:dyDescent="0.3">
      <c r="A3540" t="s">
        <v>29</v>
      </c>
      <c r="B3540" t="s">
        <v>4602</v>
      </c>
      <c r="E3540" t="s">
        <v>30</v>
      </c>
      <c r="F3540" t="s">
        <v>3385</v>
      </c>
      <c r="G3540" t="s">
        <v>3387</v>
      </c>
      <c r="H3540"/>
      <c r="I3540" t="s">
        <v>37</v>
      </c>
      <c r="J3540" t="s">
        <v>3389</v>
      </c>
      <c r="K3540" t="s">
        <v>857</v>
      </c>
      <c r="L3540" t="s">
        <v>3388</v>
      </c>
      <c r="M3540" t="s">
        <v>41</v>
      </c>
      <c r="N3540" t="s">
        <v>55</v>
      </c>
      <c r="O3540" t="s">
        <v>43</v>
      </c>
      <c r="P3540" t="s">
        <v>44</v>
      </c>
      <c r="U3540" t="str">
        <f>CONCATENATE(Parameter[[#This Row],[Use Case 1]],";",Parameter[[#This Row],[Use Case 2]],";",Parameter[[#This Row],[Use Case 3]],";",Parameter[[#This Row],[Use Case 4]],";",Parameter[[#This Row],[Use Case 5]],";")</f>
        <v>Kostenermittlung;;;;;</v>
      </c>
      <c r="V3540" t="s">
        <v>34</v>
      </c>
      <c r="W3540">
        <v>2022</v>
      </c>
      <c r="Y3540" t="s">
        <v>4661</v>
      </c>
      <c r="Z3540" t="str">
        <f t="shared" ref="Z3540:Z3553" si="60">"Asi_"&amp;MID(J3540,3,40)</f>
        <v>Asi_GlassLayers</v>
      </c>
      <c r="AD3540">
        <f t="shared" si="59"/>
        <v>3539</v>
      </c>
    </row>
    <row r="3541" spans="1:30" x14ac:dyDescent="0.3">
      <c r="A3541" t="s">
        <v>29</v>
      </c>
      <c r="B3541" t="s">
        <v>4602</v>
      </c>
      <c r="E3541" t="s">
        <v>30</v>
      </c>
      <c r="F3541" t="s">
        <v>3385</v>
      </c>
      <c r="G3541" t="s">
        <v>3390</v>
      </c>
      <c r="H3541"/>
      <c r="I3541" t="s">
        <v>37</v>
      </c>
      <c r="J3541" t="s">
        <v>3392</v>
      </c>
      <c r="K3541" t="s">
        <v>38</v>
      </c>
      <c r="L3541" t="s">
        <v>3391</v>
      </c>
      <c r="M3541" t="s">
        <v>41</v>
      </c>
      <c r="N3541" t="s">
        <v>55</v>
      </c>
      <c r="O3541" t="s">
        <v>43</v>
      </c>
      <c r="P3541" t="s">
        <v>44</v>
      </c>
      <c r="U3541" t="str">
        <f>CONCATENATE(Parameter[[#This Row],[Use Case 1]],";",Parameter[[#This Row],[Use Case 2]],";",Parameter[[#This Row],[Use Case 3]],";",Parameter[[#This Row],[Use Case 4]],";",Parameter[[#This Row],[Use Case 5]],";")</f>
        <v>Kostenermittlung;;;;;</v>
      </c>
      <c r="V3541" t="s">
        <v>34</v>
      </c>
      <c r="W3541">
        <v>2022</v>
      </c>
      <c r="Y3541" t="s">
        <v>4661</v>
      </c>
      <c r="Z3541" t="str">
        <f t="shared" si="60"/>
        <v>Asi_FillGas</v>
      </c>
      <c r="AD3541">
        <f t="shared" si="59"/>
        <v>3540</v>
      </c>
    </row>
    <row r="3542" spans="1:30" x14ac:dyDescent="0.3">
      <c r="A3542" t="s">
        <v>29</v>
      </c>
      <c r="B3542" t="s">
        <v>4602</v>
      </c>
      <c r="E3542" t="s">
        <v>30</v>
      </c>
      <c r="F3542" t="s">
        <v>3385</v>
      </c>
      <c r="G3542" t="s">
        <v>3393</v>
      </c>
      <c r="H3542"/>
      <c r="I3542" t="s">
        <v>37</v>
      </c>
      <c r="J3542" t="s">
        <v>3395</v>
      </c>
      <c r="K3542" t="s">
        <v>38</v>
      </c>
      <c r="L3542" t="s">
        <v>3394</v>
      </c>
      <c r="M3542" t="s">
        <v>41</v>
      </c>
      <c r="N3542" t="s">
        <v>55</v>
      </c>
      <c r="O3542" t="s">
        <v>43</v>
      </c>
      <c r="P3542" t="s">
        <v>44</v>
      </c>
      <c r="U3542" t="str">
        <f>CONCATENATE(Parameter[[#This Row],[Use Case 1]],";",Parameter[[#This Row],[Use Case 2]],";",Parameter[[#This Row],[Use Case 3]],";",Parameter[[#This Row],[Use Case 4]],";",Parameter[[#This Row],[Use Case 5]],";")</f>
        <v>Kostenermittlung;;;;;</v>
      </c>
      <c r="V3542" t="s">
        <v>34</v>
      </c>
      <c r="W3542">
        <v>2022</v>
      </c>
      <c r="Y3542" t="s">
        <v>4661</v>
      </c>
      <c r="Z3542" t="str">
        <f t="shared" si="60"/>
        <v>Asi_GlassColor</v>
      </c>
      <c r="AD3542">
        <f t="shared" si="59"/>
        <v>3541</v>
      </c>
    </row>
    <row r="3543" spans="1:30" x14ac:dyDescent="0.3">
      <c r="A3543" t="s">
        <v>29</v>
      </c>
      <c r="B3543" t="s">
        <v>4602</v>
      </c>
      <c r="E3543" t="s">
        <v>30</v>
      </c>
      <c r="F3543" t="s">
        <v>3385</v>
      </c>
      <c r="G3543" t="s">
        <v>3396</v>
      </c>
      <c r="H3543"/>
      <c r="I3543" t="s">
        <v>37</v>
      </c>
      <c r="J3543" t="s">
        <v>3397</v>
      </c>
      <c r="K3543" t="s">
        <v>47</v>
      </c>
      <c r="L3543" t="s">
        <v>4578</v>
      </c>
      <c r="M3543" t="s">
        <v>41</v>
      </c>
      <c r="N3543" t="s">
        <v>55</v>
      </c>
      <c r="O3543" t="s">
        <v>43</v>
      </c>
      <c r="P3543" t="s">
        <v>44</v>
      </c>
      <c r="U3543" t="str">
        <f>CONCATENATE(Parameter[[#This Row],[Use Case 1]],";",Parameter[[#This Row],[Use Case 2]],";",Parameter[[#This Row],[Use Case 3]],";",Parameter[[#This Row],[Use Case 4]],";",Parameter[[#This Row],[Use Case 5]],";")</f>
        <v>Kostenermittlung;;;;;</v>
      </c>
      <c r="V3543" t="s">
        <v>34</v>
      </c>
      <c r="W3543">
        <v>2022</v>
      </c>
      <c r="Y3543" t="s">
        <v>4661</v>
      </c>
      <c r="Z3543" t="str">
        <f t="shared" si="60"/>
        <v>Asi_IsTempered</v>
      </c>
      <c r="AD3543">
        <f t="shared" si="59"/>
        <v>3542</v>
      </c>
    </row>
    <row r="3544" spans="1:30" x14ac:dyDescent="0.3">
      <c r="A3544" t="s">
        <v>29</v>
      </c>
      <c r="B3544" t="s">
        <v>4602</v>
      </c>
      <c r="E3544" t="s">
        <v>30</v>
      </c>
      <c r="F3544" t="s">
        <v>3385</v>
      </c>
      <c r="G3544" t="s">
        <v>3398</v>
      </c>
      <c r="H3544"/>
      <c r="I3544" t="s">
        <v>37</v>
      </c>
      <c r="J3544" t="s">
        <v>3400</v>
      </c>
      <c r="K3544" t="s">
        <v>47</v>
      </c>
      <c r="L3544" t="s">
        <v>3399</v>
      </c>
      <c r="M3544" t="s">
        <v>41</v>
      </c>
      <c r="N3544" t="s">
        <v>55</v>
      </c>
      <c r="O3544" t="s">
        <v>43</v>
      </c>
      <c r="P3544" t="s">
        <v>44</v>
      </c>
      <c r="U3544" t="str">
        <f>CONCATENATE(Parameter[[#This Row],[Use Case 1]],";",Parameter[[#This Row],[Use Case 2]],";",Parameter[[#This Row],[Use Case 3]],";",Parameter[[#This Row],[Use Case 4]],";",Parameter[[#This Row],[Use Case 5]],";")</f>
        <v>Kostenermittlung;;;;;</v>
      </c>
      <c r="V3544" t="s">
        <v>34</v>
      </c>
      <c r="W3544">
        <v>2022</v>
      </c>
      <c r="Y3544" t="s">
        <v>4661</v>
      </c>
      <c r="Z3544" t="str">
        <f t="shared" si="60"/>
        <v>Asi_IsLaminated</v>
      </c>
      <c r="AD3544">
        <f t="shared" si="59"/>
        <v>3543</v>
      </c>
    </row>
    <row r="3545" spans="1:30" x14ac:dyDescent="0.3">
      <c r="A3545" t="s">
        <v>29</v>
      </c>
      <c r="B3545" t="s">
        <v>4602</v>
      </c>
      <c r="E3545" t="s">
        <v>30</v>
      </c>
      <c r="F3545" t="s">
        <v>3385</v>
      </c>
      <c r="G3545" t="s">
        <v>1878</v>
      </c>
      <c r="H3545"/>
      <c r="I3545" t="s">
        <v>37</v>
      </c>
      <c r="J3545" t="s">
        <v>3402</v>
      </c>
      <c r="K3545" t="s">
        <v>47</v>
      </c>
      <c r="L3545" t="s">
        <v>3401</v>
      </c>
      <c r="M3545" t="s">
        <v>41</v>
      </c>
      <c r="N3545" t="s">
        <v>55</v>
      </c>
      <c r="O3545" t="s">
        <v>43</v>
      </c>
      <c r="P3545" t="s">
        <v>44</v>
      </c>
      <c r="U3545" t="str">
        <f>CONCATENATE(Parameter[[#This Row],[Use Case 1]],";",Parameter[[#This Row],[Use Case 2]],";",Parameter[[#This Row],[Use Case 3]],";",Parameter[[#This Row],[Use Case 4]],";",Parameter[[#This Row],[Use Case 5]],";")</f>
        <v>Kostenermittlung;;;;;</v>
      </c>
      <c r="V3545" t="s">
        <v>34</v>
      </c>
      <c r="W3545">
        <v>2022</v>
      </c>
      <c r="Y3545" t="s">
        <v>4661</v>
      </c>
      <c r="Z3545" t="str">
        <f t="shared" si="60"/>
        <v>Asi_IsCoated</v>
      </c>
      <c r="AD3545">
        <f t="shared" si="59"/>
        <v>3544</v>
      </c>
    </row>
    <row r="3546" spans="1:30" x14ac:dyDescent="0.3">
      <c r="A3546" t="s">
        <v>29</v>
      </c>
      <c r="B3546" t="s">
        <v>4602</v>
      </c>
      <c r="E3546" t="s">
        <v>30</v>
      </c>
      <c r="F3546" t="s">
        <v>3385</v>
      </c>
      <c r="G3546" t="s">
        <v>3403</v>
      </c>
      <c r="H3546"/>
      <c r="I3546" t="s">
        <v>37</v>
      </c>
      <c r="J3546" t="s">
        <v>3405</v>
      </c>
      <c r="K3546" t="s">
        <v>47</v>
      </c>
      <c r="L3546" t="s">
        <v>3404</v>
      </c>
      <c r="M3546" t="s">
        <v>41</v>
      </c>
      <c r="N3546" t="s">
        <v>55</v>
      </c>
      <c r="O3546" t="s">
        <v>43</v>
      </c>
      <c r="P3546" t="s">
        <v>44</v>
      </c>
      <c r="U3546" t="str">
        <f>CONCATENATE(Parameter[[#This Row],[Use Case 1]],";",Parameter[[#This Row],[Use Case 2]],";",Parameter[[#This Row],[Use Case 3]],";",Parameter[[#This Row],[Use Case 4]],";",Parameter[[#This Row],[Use Case 5]],";")</f>
        <v>Kostenermittlung;;;;;</v>
      </c>
      <c r="V3546" t="s">
        <v>34</v>
      </c>
      <c r="W3546">
        <v>2022</v>
      </c>
      <c r="Y3546" t="s">
        <v>4661</v>
      </c>
      <c r="Z3546" t="str">
        <f t="shared" si="60"/>
        <v>Asi_IsWired</v>
      </c>
      <c r="AD3546">
        <f t="shared" si="59"/>
        <v>3545</v>
      </c>
    </row>
    <row r="3547" spans="1:30" x14ac:dyDescent="0.3">
      <c r="A3547" t="s">
        <v>29</v>
      </c>
      <c r="B3547" t="s">
        <v>4602</v>
      </c>
      <c r="E3547" t="s">
        <v>30</v>
      </c>
      <c r="F3547" t="s">
        <v>3385</v>
      </c>
      <c r="G3547" t="s">
        <v>3349</v>
      </c>
      <c r="H3547"/>
      <c r="I3547" t="s">
        <v>37</v>
      </c>
      <c r="J3547" t="s">
        <v>3350</v>
      </c>
      <c r="K3547" t="s">
        <v>3344</v>
      </c>
      <c r="L3547" t="s">
        <v>4579</v>
      </c>
      <c r="M3547" t="s">
        <v>41</v>
      </c>
      <c r="N3547" t="s">
        <v>55</v>
      </c>
      <c r="O3547" t="s">
        <v>43</v>
      </c>
      <c r="P3547" t="s">
        <v>44</v>
      </c>
      <c r="U3547" t="str">
        <f>CONCATENATE(Parameter[[#This Row],[Use Case 1]],";",Parameter[[#This Row],[Use Case 2]],";",Parameter[[#This Row],[Use Case 3]],";",Parameter[[#This Row],[Use Case 4]],";",Parameter[[#This Row],[Use Case 5]],";")</f>
        <v>Kostenermittlung;;;;;</v>
      </c>
      <c r="V3547" t="s">
        <v>34</v>
      </c>
      <c r="W3547">
        <v>2022</v>
      </c>
      <c r="Y3547" t="s">
        <v>4661</v>
      </c>
      <c r="Z3547" t="str">
        <f t="shared" si="60"/>
        <v>Asi_VisibleLightReflectance</v>
      </c>
      <c r="AD3547">
        <f t="shared" si="59"/>
        <v>3546</v>
      </c>
    </row>
    <row r="3548" spans="1:30" x14ac:dyDescent="0.3">
      <c r="A3548" t="s">
        <v>29</v>
      </c>
      <c r="B3548" t="s">
        <v>4602</v>
      </c>
      <c r="E3548" t="s">
        <v>30</v>
      </c>
      <c r="F3548" t="s">
        <v>3385</v>
      </c>
      <c r="G3548" t="s">
        <v>3347</v>
      </c>
      <c r="H3548"/>
      <c r="I3548" t="s">
        <v>37</v>
      </c>
      <c r="J3548" t="s">
        <v>3348</v>
      </c>
      <c r="K3548" t="s">
        <v>3344</v>
      </c>
      <c r="L3548" t="s">
        <v>3406</v>
      </c>
      <c r="M3548" t="s">
        <v>41</v>
      </c>
      <c r="N3548" t="s">
        <v>55</v>
      </c>
      <c r="O3548" t="s">
        <v>43</v>
      </c>
      <c r="P3548" t="s">
        <v>44</v>
      </c>
      <c r="U3548" t="str">
        <f>CONCATENATE(Parameter[[#This Row],[Use Case 1]],";",Parameter[[#This Row],[Use Case 2]],";",Parameter[[#This Row],[Use Case 3]],";",Parameter[[#This Row],[Use Case 4]],";",Parameter[[#This Row],[Use Case 5]],";")</f>
        <v>Kostenermittlung;;;;;</v>
      </c>
      <c r="V3548" t="s">
        <v>34</v>
      </c>
      <c r="W3548">
        <v>2022</v>
      </c>
      <c r="Y3548" t="s">
        <v>4661</v>
      </c>
      <c r="Z3548" t="str">
        <f t="shared" si="60"/>
        <v>Asi_VisibleLightTransmittance</v>
      </c>
      <c r="AB3548" t="s">
        <v>4457</v>
      </c>
      <c r="AC3548" t="s">
        <v>4458</v>
      </c>
      <c r="AD3548">
        <f t="shared" si="59"/>
        <v>3547</v>
      </c>
    </row>
    <row r="3549" spans="1:30" x14ac:dyDescent="0.3">
      <c r="A3549" t="s">
        <v>29</v>
      </c>
      <c r="B3549" t="s">
        <v>4602</v>
      </c>
      <c r="E3549" t="s">
        <v>30</v>
      </c>
      <c r="F3549" t="s">
        <v>3385</v>
      </c>
      <c r="G3549" t="s">
        <v>3407</v>
      </c>
      <c r="H3549"/>
      <c r="I3549" t="s">
        <v>37</v>
      </c>
      <c r="J3549" t="s">
        <v>3408</v>
      </c>
      <c r="K3549" t="s">
        <v>3344</v>
      </c>
      <c r="L3549" t="s">
        <v>4580</v>
      </c>
      <c r="M3549" t="s">
        <v>41</v>
      </c>
      <c r="N3549" t="s">
        <v>55</v>
      </c>
      <c r="O3549" t="s">
        <v>43</v>
      </c>
      <c r="P3549" t="s">
        <v>44</v>
      </c>
      <c r="U3549" t="str">
        <f>CONCATENATE(Parameter[[#This Row],[Use Case 1]],";",Parameter[[#This Row],[Use Case 2]],";",Parameter[[#This Row],[Use Case 3]],";",Parameter[[#This Row],[Use Case 4]],";",Parameter[[#This Row],[Use Case 5]],";")</f>
        <v>Kostenermittlung;;;;;</v>
      </c>
      <c r="V3549" t="s">
        <v>34</v>
      </c>
      <c r="W3549">
        <v>2022</v>
      </c>
      <c r="Y3549" t="s">
        <v>4661</v>
      </c>
      <c r="Z3549" t="str">
        <f t="shared" si="60"/>
        <v>Asi_SolarAbsorption</v>
      </c>
      <c r="AD3549">
        <f t="shared" si="59"/>
        <v>3548</v>
      </c>
    </row>
    <row r="3550" spans="1:30" x14ac:dyDescent="0.3">
      <c r="A3550" t="s">
        <v>29</v>
      </c>
      <c r="B3550" t="s">
        <v>4602</v>
      </c>
      <c r="E3550" t="s">
        <v>30</v>
      </c>
      <c r="F3550" t="s">
        <v>3385</v>
      </c>
      <c r="G3550" t="s">
        <v>4573</v>
      </c>
      <c r="H3550"/>
      <c r="I3550" t="s">
        <v>37</v>
      </c>
      <c r="J3550" t="s">
        <v>3346</v>
      </c>
      <c r="K3550" t="s">
        <v>3344</v>
      </c>
      <c r="L3550" t="s">
        <v>4581</v>
      </c>
      <c r="M3550" t="s">
        <v>41</v>
      </c>
      <c r="N3550" t="s">
        <v>55</v>
      </c>
      <c r="O3550" t="s">
        <v>43</v>
      </c>
      <c r="P3550" t="s">
        <v>44</v>
      </c>
      <c r="U3550" t="str">
        <f>CONCATENATE(Parameter[[#This Row],[Use Case 1]],";",Parameter[[#This Row],[Use Case 2]],";",Parameter[[#This Row],[Use Case 3]],";",Parameter[[#This Row],[Use Case 4]],";",Parameter[[#This Row],[Use Case 5]],";")</f>
        <v>Kostenermittlung;;;;;</v>
      </c>
      <c r="V3550" t="s">
        <v>34</v>
      </c>
      <c r="W3550">
        <v>2022</v>
      </c>
      <c r="Y3550" t="s">
        <v>4661</v>
      </c>
      <c r="Z3550" t="str">
        <f t="shared" si="60"/>
        <v>Asi_SolarReflectance</v>
      </c>
      <c r="AD3550">
        <f t="shared" si="59"/>
        <v>3549</v>
      </c>
    </row>
    <row r="3551" spans="1:30" x14ac:dyDescent="0.3">
      <c r="A3551" t="s">
        <v>29</v>
      </c>
      <c r="B3551" t="s">
        <v>4602</v>
      </c>
      <c r="E3551" t="s">
        <v>30</v>
      </c>
      <c r="F3551" t="s">
        <v>3385</v>
      </c>
      <c r="G3551" t="s">
        <v>3343</v>
      </c>
      <c r="H3551"/>
      <c r="I3551" t="s">
        <v>37</v>
      </c>
      <c r="J3551" t="s">
        <v>3345</v>
      </c>
      <c r="K3551" t="s">
        <v>3344</v>
      </c>
      <c r="L3551" t="s">
        <v>4582</v>
      </c>
      <c r="M3551" t="s">
        <v>41</v>
      </c>
      <c r="N3551" t="s">
        <v>55</v>
      </c>
      <c r="O3551" t="s">
        <v>43</v>
      </c>
      <c r="P3551" t="s">
        <v>44</v>
      </c>
      <c r="U3551" t="str">
        <f>CONCATENATE(Parameter[[#This Row],[Use Case 1]],";",Parameter[[#This Row],[Use Case 2]],";",Parameter[[#This Row],[Use Case 3]],";",Parameter[[#This Row],[Use Case 4]],";",Parameter[[#This Row],[Use Case 5]],";")</f>
        <v>Kostenermittlung;;;;;</v>
      </c>
      <c r="V3551" t="s">
        <v>34</v>
      </c>
      <c r="W3551">
        <v>2022</v>
      </c>
      <c r="Y3551" t="s">
        <v>4661</v>
      </c>
      <c r="Z3551" t="str">
        <f t="shared" si="60"/>
        <v>Asi_SolarTransmittance</v>
      </c>
      <c r="AD3551">
        <f t="shared" si="59"/>
        <v>3550</v>
      </c>
    </row>
    <row r="3552" spans="1:30" x14ac:dyDescent="0.3">
      <c r="A3552" t="s">
        <v>29</v>
      </c>
      <c r="B3552" t="s">
        <v>4602</v>
      </c>
      <c r="E3552" t="s">
        <v>30</v>
      </c>
      <c r="F3552" t="s">
        <v>3385</v>
      </c>
      <c r="G3552" t="s">
        <v>3409</v>
      </c>
      <c r="H3552"/>
      <c r="I3552" t="s">
        <v>37</v>
      </c>
      <c r="J3552" t="s">
        <v>3411</v>
      </c>
      <c r="K3552" t="s">
        <v>3344</v>
      </c>
      <c r="L3552" t="s">
        <v>3410</v>
      </c>
      <c r="M3552" t="s">
        <v>41</v>
      </c>
      <c r="N3552" t="s">
        <v>55</v>
      </c>
      <c r="O3552" t="s">
        <v>43</v>
      </c>
      <c r="P3552" t="s">
        <v>44</v>
      </c>
      <c r="U3552" t="str">
        <f>CONCATENATE(Parameter[[#This Row],[Use Case 1]],";",Parameter[[#This Row],[Use Case 2]],";",Parameter[[#This Row],[Use Case 3]],";",Parameter[[#This Row],[Use Case 4]],";",Parameter[[#This Row],[Use Case 5]],";")</f>
        <v>Kostenermittlung;;;;;</v>
      </c>
      <c r="V3552" t="s">
        <v>34</v>
      </c>
      <c r="W3552">
        <v>2022</v>
      </c>
      <c r="Y3552" t="s">
        <v>4661</v>
      </c>
      <c r="Z3552" t="str">
        <f t="shared" si="60"/>
        <v>Asi_SolarHeatGainTransmittance</v>
      </c>
      <c r="AD3552">
        <f t="shared" si="59"/>
        <v>3551</v>
      </c>
    </row>
    <row r="3553" spans="1:30" x14ac:dyDescent="0.3">
      <c r="A3553" t="s">
        <v>29</v>
      </c>
      <c r="B3553" t="s">
        <v>4602</v>
      </c>
      <c r="E3553" t="s">
        <v>30</v>
      </c>
      <c r="F3553" t="s">
        <v>3385</v>
      </c>
      <c r="G3553" t="s">
        <v>3412</v>
      </c>
      <c r="H3553"/>
      <c r="I3553" t="s">
        <v>37</v>
      </c>
      <c r="J3553" t="s">
        <v>3414</v>
      </c>
      <c r="K3553" t="s">
        <v>3344</v>
      </c>
      <c r="L3553" t="s">
        <v>3413</v>
      </c>
      <c r="M3553" t="s">
        <v>41</v>
      </c>
      <c r="N3553" t="s">
        <v>55</v>
      </c>
      <c r="O3553" t="s">
        <v>43</v>
      </c>
      <c r="P3553" t="s">
        <v>44</v>
      </c>
      <c r="U3553" t="str">
        <f>CONCATENATE(Parameter[[#This Row],[Use Case 1]],";",Parameter[[#This Row],[Use Case 2]],";",Parameter[[#This Row],[Use Case 3]],";",Parameter[[#This Row],[Use Case 4]],";",Parameter[[#This Row],[Use Case 5]],";")</f>
        <v>Kostenermittlung;;;;;</v>
      </c>
      <c r="V3553" t="s">
        <v>34</v>
      </c>
      <c r="W3553">
        <v>2022</v>
      </c>
      <c r="Y3553" t="s">
        <v>4661</v>
      </c>
      <c r="Z3553" t="str">
        <f t="shared" si="60"/>
        <v>Asi_ShadingCoefficient</v>
      </c>
      <c r="AD3553">
        <f t="shared" si="59"/>
        <v>3552</v>
      </c>
    </row>
    <row r="3554" spans="1:30" x14ac:dyDescent="0.3">
      <c r="A3554" t="s">
        <v>29</v>
      </c>
      <c r="B3554" t="s">
        <v>4602</v>
      </c>
      <c r="E3554" t="s">
        <v>30</v>
      </c>
      <c r="F3554" t="s">
        <v>3385</v>
      </c>
      <c r="G3554" t="s">
        <v>3415</v>
      </c>
      <c r="H3554"/>
      <c r="I3554" t="s">
        <v>37</v>
      </c>
      <c r="J3554" t="s">
        <v>3416</v>
      </c>
      <c r="K3554" t="s">
        <v>709</v>
      </c>
      <c r="L3554" t="s">
        <v>3351</v>
      </c>
      <c r="M3554" t="s">
        <v>41</v>
      </c>
      <c r="N3554" t="s">
        <v>55</v>
      </c>
      <c r="O3554" t="s">
        <v>43</v>
      </c>
      <c r="P3554" t="s">
        <v>44</v>
      </c>
      <c r="U3554" t="str">
        <f>CONCATENATE(Parameter[[#This Row],[Use Case 1]],";",Parameter[[#This Row],[Use Case 2]],";",Parameter[[#This Row],[Use Case 3]],";",Parameter[[#This Row],[Use Case 4]],";",Parameter[[#This Row],[Use Case 5]],";")</f>
        <v>Kostenermittlung;;;;;</v>
      </c>
      <c r="V3554" t="s">
        <v>34</v>
      </c>
      <c r="W3554">
        <v>2022</v>
      </c>
      <c r="Y3554" t="s">
        <v>4661</v>
      </c>
      <c r="Z3554" t="str">
        <f t="shared" ref="Z3554" si="61">"Asi_"&amp;MID(J3554,3,40)</f>
        <v>Asi_ThermalTransmittanceSummer</v>
      </c>
      <c r="AD3554">
        <f t="shared" si="59"/>
        <v>3553</v>
      </c>
    </row>
    <row r="3555" spans="1:30" x14ac:dyDescent="0.3">
      <c r="A3555" t="s">
        <v>29</v>
      </c>
      <c r="B3555" t="s">
        <v>4602</v>
      </c>
      <c r="E3555" t="s">
        <v>30</v>
      </c>
      <c r="F3555" t="s">
        <v>3385</v>
      </c>
      <c r="G3555" t="s">
        <v>3417</v>
      </c>
      <c r="H3555"/>
      <c r="I3555" t="s">
        <v>37</v>
      </c>
      <c r="J3555" t="s">
        <v>3418</v>
      </c>
      <c r="K3555" t="s">
        <v>709</v>
      </c>
      <c r="L3555" t="s">
        <v>3351</v>
      </c>
      <c r="M3555" t="s">
        <v>41</v>
      </c>
      <c r="N3555" t="s">
        <v>55</v>
      </c>
      <c r="O3555" t="s">
        <v>43</v>
      </c>
      <c r="P3555" t="s">
        <v>44</v>
      </c>
      <c r="U3555" t="str">
        <f>CONCATENATE(Parameter[[#This Row],[Use Case 1]],";",Parameter[[#This Row],[Use Case 2]],";",Parameter[[#This Row],[Use Case 3]],";",Parameter[[#This Row],[Use Case 4]],";",Parameter[[#This Row],[Use Case 5]],";")</f>
        <v>Kostenermittlung;;;;;</v>
      </c>
      <c r="V3555" t="s">
        <v>34</v>
      </c>
      <c r="W3555">
        <v>2022</v>
      </c>
      <c r="Y3555" t="s">
        <v>4661</v>
      </c>
      <c r="Z3555" t="str">
        <f>"Asi_"&amp;MID(J3555,3,40)</f>
        <v>Asi_ThermalTransmittanceWinter</v>
      </c>
      <c r="AD3555">
        <f t="shared" si="59"/>
        <v>3554</v>
      </c>
    </row>
    <row r="3556" spans="1:30" x14ac:dyDescent="0.3">
      <c r="A3556" s="3" t="s">
        <v>29</v>
      </c>
      <c r="B3556" s="3" t="s">
        <v>4602</v>
      </c>
      <c r="C3556" s="3"/>
      <c r="D3556" s="3"/>
      <c r="E3556" s="3" t="s">
        <v>30</v>
      </c>
      <c r="F3556" s="3" t="s">
        <v>3419</v>
      </c>
      <c r="G3556" s="3"/>
      <c r="H3556" s="3"/>
      <c r="I3556" s="3" t="s">
        <v>32</v>
      </c>
      <c r="J3556" s="3" t="s">
        <v>3419</v>
      </c>
      <c r="K3556" s="3"/>
      <c r="L3556" s="3"/>
      <c r="M3556" s="3" t="s">
        <v>981</v>
      </c>
      <c r="N3556" s="3"/>
      <c r="O3556" s="3"/>
      <c r="P3556" s="3" t="s">
        <v>4477</v>
      </c>
      <c r="Q3556" s="3" t="s">
        <v>44</v>
      </c>
      <c r="R3556" s="3"/>
      <c r="S3556" s="3"/>
      <c r="T3556" s="3"/>
      <c r="U3556" s="3" t="str">
        <f>CONCATENATE(Parameter[[#This Row],[Use Case 1]],";",Parameter[[#This Row],[Use Case 2]],";",Parameter[[#This Row],[Use Case 3]],";",Parameter[[#This Row],[Use Case 4]],";",Parameter[[#This Row],[Use Case 5]],";")</f>
        <v>Planung Baustoffe;Kostenermittlung;;;;</v>
      </c>
      <c r="V3556" s="3" t="s">
        <v>34</v>
      </c>
      <c r="W3556" s="3">
        <v>2022</v>
      </c>
      <c r="X3556" s="3"/>
      <c r="Y3556" s="3" t="s">
        <v>4661</v>
      </c>
      <c r="Z3556" s="3" t="s">
        <v>3419</v>
      </c>
      <c r="AA3556" s="3" t="s">
        <v>4368</v>
      </c>
      <c r="AB3556" s="3"/>
      <c r="AC3556" s="3"/>
      <c r="AD3556" s="3">
        <f t="shared" si="59"/>
        <v>3555</v>
      </c>
    </row>
    <row r="3557" spans="1:30" x14ac:dyDescent="0.3">
      <c r="A3557" t="s">
        <v>29</v>
      </c>
      <c r="B3557" t="s">
        <v>4602</v>
      </c>
      <c r="E3557" t="s">
        <v>30</v>
      </c>
      <c r="F3557" t="s">
        <v>3419</v>
      </c>
      <c r="G3557" t="s">
        <v>3420</v>
      </c>
      <c r="H3557"/>
      <c r="I3557" t="s">
        <v>37</v>
      </c>
      <c r="J3557" t="s">
        <v>3422</v>
      </c>
      <c r="K3557" t="s">
        <v>38</v>
      </c>
      <c r="L3557" t="s">
        <v>3421</v>
      </c>
      <c r="M3557" t="s">
        <v>41</v>
      </c>
      <c r="N3557" t="s">
        <v>55</v>
      </c>
      <c r="O3557" t="s">
        <v>43</v>
      </c>
      <c r="P3557" t="s">
        <v>44</v>
      </c>
      <c r="U3557" t="str">
        <f>CONCATENATE(Parameter[[#This Row],[Use Case 1]],";",Parameter[[#This Row],[Use Case 2]],";",Parameter[[#This Row],[Use Case 3]],";",Parameter[[#This Row],[Use Case 4]],";",Parameter[[#This Row],[Use Case 5]],";")</f>
        <v>Kostenermittlung;;;;;</v>
      </c>
      <c r="V3557" t="s">
        <v>34</v>
      </c>
      <c r="W3557">
        <v>2022</v>
      </c>
      <c r="Y3557" t="s">
        <v>4661</v>
      </c>
      <c r="Z3557" t="str">
        <f>"Asi_"&amp;MID(J3557,3,40)</f>
        <v>Asi_GlassComposition</v>
      </c>
      <c r="AD3557">
        <f t="shared" si="59"/>
        <v>3556</v>
      </c>
    </row>
    <row r="3558" spans="1:30" x14ac:dyDescent="0.3">
      <c r="A3558" t="s">
        <v>29</v>
      </c>
      <c r="B3558" t="s">
        <v>4602</v>
      </c>
      <c r="E3558" t="s">
        <v>30</v>
      </c>
      <c r="F3558" t="s">
        <v>3419</v>
      </c>
      <c r="G3558" t="s">
        <v>3423</v>
      </c>
      <c r="H3558"/>
      <c r="I3558" t="s">
        <v>37</v>
      </c>
      <c r="J3558" t="s">
        <v>3425</v>
      </c>
      <c r="K3558" t="s">
        <v>74</v>
      </c>
      <c r="L3558" t="s">
        <v>3424</v>
      </c>
      <c r="M3558" t="s">
        <v>41</v>
      </c>
      <c r="N3558" t="s">
        <v>55</v>
      </c>
      <c r="O3558" t="s">
        <v>43</v>
      </c>
      <c r="P3558" t="s">
        <v>44</v>
      </c>
      <c r="U3558" t="str">
        <f>CONCATENATE(Parameter[[#This Row],[Use Case 1]],";",Parameter[[#This Row],[Use Case 2]],";",Parameter[[#This Row],[Use Case 3]],";",Parameter[[#This Row],[Use Case 4]],";",Parameter[[#This Row],[Use Case 5]],";")</f>
        <v>Kostenermittlung;;;;;</v>
      </c>
      <c r="V3558" t="s">
        <v>34</v>
      </c>
      <c r="W3558">
        <v>2022</v>
      </c>
      <c r="Y3558" t="s">
        <v>4661</v>
      </c>
      <c r="Z3558" t="s">
        <v>3426</v>
      </c>
      <c r="AD3558">
        <f t="shared" si="59"/>
        <v>3557</v>
      </c>
    </row>
    <row r="3559" spans="1:30" x14ac:dyDescent="0.3">
      <c r="A3559" t="s">
        <v>29</v>
      </c>
      <c r="B3559" t="s">
        <v>4602</v>
      </c>
      <c r="E3559" t="s">
        <v>30</v>
      </c>
      <c r="F3559" t="s">
        <v>3419</v>
      </c>
      <c r="G3559" t="s">
        <v>3423</v>
      </c>
      <c r="H3559" t="s">
        <v>115</v>
      </c>
      <c r="I3559" t="s">
        <v>79</v>
      </c>
      <c r="P3559" t="s">
        <v>44</v>
      </c>
      <c r="U3559" t="str">
        <f>CONCATENATE(Parameter[[#This Row],[Use Case 1]],";",Parameter[[#This Row],[Use Case 2]],";",Parameter[[#This Row],[Use Case 3]],";",Parameter[[#This Row],[Use Case 4]],";",Parameter[[#This Row],[Use Case 5]],";")</f>
        <v>Kostenermittlung;;;;;</v>
      </c>
      <c r="V3559" t="s">
        <v>34</v>
      </c>
      <c r="W3559">
        <v>2022</v>
      </c>
      <c r="Y3559" t="s">
        <v>4661</v>
      </c>
      <c r="AD3559">
        <f t="shared" si="59"/>
        <v>3558</v>
      </c>
    </row>
    <row r="3560" spans="1:30" x14ac:dyDescent="0.3">
      <c r="A3560" t="s">
        <v>29</v>
      </c>
      <c r="B3560" t="s">
        <v>4602</v>
      </c>
      <c r="E3560" t="s">
        <v>30</v>
      </c>
      <c r="F3560" t="s">
        <v>3419</v>
      </c>
      <c r="G3560" t="s">
        <v>3423</v>
      </c>
      <c r="H3560" t="s">
        <v>1686</v>
      </c>
      <c r="I3560" t="s">
        <v>79</v>
      </c>
      <c r="P3560" t="s">
        <v>44</v>
      </c>
      <c r="U3560" t="str">
        <f>CONCATENATE(Parameter[[#This Row],[Use Case 1]],";",Parameter[[#This Row],[Use Case 2]],";",Parameter[[#This Row],[Use Case 3]],";",Parameter[[#This Row],[Use Case 4]],";",Parameter[[#This Row],[Use Case 5]],";")</f>
        <v>Kostenermittlung;;;;;</v>
      </c>
      <c r="V3560" t="s">
        <v>34</v>
      </c>
      <c r="W3560">
        <v>2022</v>
      </c>
      <c r="Y3560" t="s">
        <v>4661</v>
      </c>
      <c r="AD3560">
        <f t="shared" si="59"/>
        <v>3559</v>
      </c>
    </row>
    <row r="3561" spans="1:30" x14ac:dyDescent="0.3">
      <c r="A3561" t="s">
        <v>29</v>
      </c>
      <c r="B3561" t="s">
        <v>4602</v>
      </c>
      <c r="E3561" t="s">
        <v>30</v>
      </c>
      <c r="F3561" t="s">
        <v>3419</v>
      </c>
      <c r="G3561" t="s">
        <v>3423</v>
      </c>
      <c r="H3561" t="s">
        <v>734</v>
      </c>
      <c r="I3561" t="s">
        <v>79</v>
      </c>
      <c r="P3561" t="s">
        <v>44</v>
      </c>
      <c r="U3561" t="str">
        <f>CONCATENATE(Parameter[[#This Row],[Use Case 1]],";",Parameter[[#This Row],[Use Case 2]],";",Parameter[[#This Row],[Use Case 3]],";",Parameter[[#This Row],[Use Case 4]],";",Parameter[[#This Row],[Use Case 5]],";")</f>
        <v>Kostenermittlung;;;;;</v>
      </c>
      <c r="V3561" t="s">
        <v>34</v>
      </c>
      <c r="W3561">
        <v>2022</v>
      </c>
      <c r="Y3561" t="s">
        <v>4661</v>
      </c>
      <c r="AD3561">
        <f t="shared" si="59"/>
        <v>3560</v>
      </c>
    </row>
    <row r="3562" spans="1:30" x14ac:dyDescent="0.3">
      <c r="A3562" t="s">
        <v>29</v>
      </c>
      <c r="B3562" t="s">
        <v>4602</v>
      </c>
      <c r="E3562" t="s">
        <v>30</v>
      </c>
      <c r="F3562" t="s">
        <v>3419</v>
      </c>
      <c r="G3562" t="s">
        <v>3423</v>
      </c>
      <c r="H3562" t="s">
        <v>2415</v>
      </c>
      <c r="I3562" t="s">
        <v>79</v>
      </c>
      <c r="P3562" t="s">
        <v>44</v>
      </c>
      <c r="U3562" t="str">
        <f>CONCATENATE(Parameter[[#This Row],[Use Case 1]],";",Parameter[[#This Row],[Use Case 2]],";",Parameter[[#This Row],[Use Case 3]],";",Parameter[[#This Row],[Use Case 4]],";",Parameter[[#This Row],[Use Case 5]],";")</f>
        <v>Kostenermittlung;;;;;</v>
      </c>
      <c r="V3562" t="s">
        <v>34</v>
      </c>
      <c r="W3562">
        <v>2022</v>
      </c>
      <c r="Y3562" t="s">
        <v>4661</v>
      </c>
      <c r="AD3562">
        <f t="shared" si="59"/>
        <v>3561</v>
      </c>
    </row>
    <row r="3563" spans="1:30" x14ac:dyDescent="0.3">
      <c r="A3563" t="s">
        <v>29</v>
      </c>
      <c r="B3563" t="s">
        <v>4602</v>
      </c>
      <c r="E3563" t="s">
        <v>30</v>
      </c>
      <c r="F3563" t="s">
        <v>3419</v>
      </c>
      <c r="G3563" t="s">
        <v>3423</v>
      </c>
      <c r="H3563" t="s">
        <v>78</v>
      </c>
      <c r="I3563" t="s">
        <v>79</v>
      </c>
      <c r="P3563" t="s">
        <v>44</v>
      </c>
      <c r="U3563" t="str">
        <f>CONCATENATE(Parameter[[#This Row],[Use Case 1]],";",Parameter[[#This Row],[Use Case 2]],";",Parameter[[#This Row],[Use Case 3]],";",Parameter[[#This Row],[Use Case 4]],";",Parameter[[#This Row],[Use Case 5]],";")</f>
        <v>Kostenermittlung;;;;;</v>
      </c>
      <c r="V3563" t="s">
        <v>34</v>
      </c>
      <c r="W3563">
        <v>2022</v>
      </c>
      <c r="Y3563" t="s">
        <v>4661</v>
      </c>
      <c r="AD3563">
        <f t="shared" si="59"/>
        <v>3562</v>
      </c>
    </row>
    <row r="3564" spans="1:30" x14ac:dyDescent="0.3">
      <c r="A3564" t="s">
        <v>29</v>
      </c>
      <c r="B3564" t="s">
        <v>4602</v>
      </c>
      <c r="E3564" t="s">
        <v>30</v>
      </c>
      <c r="F3564" t="s">
        <v>3419</v>
      </c>
      <c r="G3564" t="s">
        <v>3423</v>
      </c>
      <c r="H3564" t="s">
        <v>80</v>
      </c>
      <c r="I3564" t="s">
        <v>79</v>
      </c>
      <c r="P3564" t="s">
        <v>44</v>
      </c>
      <c r="U3564" t="str">
        <f>CONCATENATE(Parameter[[#This Row],[Use Case 1]],";",Parameter[[#This Row],[Use Case 2]],";",Parameter[[#This Row],[Use Case 3]],";",Parameter[[#This Row],[Use Case 4]],";",Parameter[[#This Row],[Use Case 5]],";")</f>
        <v>Kostenermittlung;;;;;</v>
      </c>
      <c r="V3564" t="s">
        <v>34</v>
      </c>
      <c r="W3564">
        <v>2022</v>
      </c>
      <c r="Y3564" t="s">
        <v>4661</v>
      </c>
      <c r="AD3564">
        <f t="shared" si="59"/>
        <v>3563</v>
      </c>
    </row>
    <row r="3565" spans="1:30" x14ac:dyDescent="0.3">
      <c r="A3565" t="s">
        <v>29</v>
      </c>
      <c r="B3565" t="s">
        <v>4602</v>
      </c>
      <c r="E3565" t="s">
        <v>30</v>
      </c>
      <c r="F3565" t="s">
        <v>3419</v>
      </c>
      <c r="G3565" t="s">
        <v>3423</v>
      </c>
      <c r="H3565" t="s">
        <v>177</v>
      </c>
      <c r="I3565" t="s">
        <v>79</v>
      </c>
      <c r="P3565" t="s">
        <v>44</v>
      </c>
      <c r="U3565" t="str">
        <f>CONCATENATE(Parameter[[#This Row],[Use Case 1]],";",Parameter[[#This Row],[Use Case 2]],";",Parameter[[#This Row],[Use Case 3]],";",Parameter[[#This Row],[Use Case 4]],";",Parameter[[#This Row],[Use Case 5]],";")</f>
        <v>Kostenermittlung;;;;;</v>
      </c>
      <c r="V3565" t="s">
        <v>34</v>
      </c>
      <c r="W3565">
        <v>2022</v>
      </c>
      <c r="Y3565" t="s">
        <v>4661</v>
      </c>
      <c r="AD3565">
        <f t="shared" si="59"/>
        <v>3564</v>
      </c>
    </row>
    <row r="3566" spans="1:30" x14ac:dyDescent="0.3">
      <c r="A3566" t="s">
        <v>29</v>
      </c>
      <c r="B3566" t="s">
        <v>4602</v>
      </c>
      <c r="E3566" t="s">
        <v>30</v>
      </c>
      <c r="F3566" t="s">
        <v>3419</v>
      </c>
      <c r="G3566" t="s">
        <v>3423</v>
      </c>
      <c r="H3566" t="s">
        <v>178</v>
      </c>
      <c r="I3566" t="s">
        <v>79</v>
      </c>
      <c r="P3566" t="s">
        <v>44</v>
      </c>
      <c r="U3566" t="str">
        <f>CONCATENATE(Parameter[[#This Row],[Use Case 1]],";",Parameter[[#This Row],[Use Case 2]],";",Parameter[[#This Row],[Use Case 3]],";",Parameter[[#This Row],[Use Case 4]],";",Parameter[[#This Row],[Use Case 5]],";")</f>
        <v>Kostenermittlung;;;;;</v>
      </c>
      <c r="V3566" t="s">
        <v>34</v>
      </c>
      <c r="W3566">
        <v>2022</v>
      </c>
      <c r="Y3566" t="s">
        <v>4661</v>
      </c>
      <c r="AD3566">
        <f t="shared" si="59"/>
        <v>3565</v>
      </c>
    </row>
    <row r="3567" spans="1:30" x14ac:dyDescent="0.3">
      <c r="A3567" t="s">
        <v>29</v>
      </c>
      <c r="B3567" t="s">
        <v>4602</v>
      </c>
      <c r="E3567" t="s">
        <v>30</v>
      </c>
      <c r="F3567" t="s">
        <v>3419</v>
      </c>
      <c r="G3567" t="s">
        <v>3423</v>
      </c>
      <c r="H3567" t="s">
        <v>179</v>
      </c>
      <c r="I3567" t="s">
        <v>79</v>
      </c>
      <c r="P3567" t="s">
        <v>44</v>
      </c>
      <c r="U3567" t="str">
        <f>CONCATENATE(Parameter[[#This Row],[Use Case 1]],";",Parameter[[#This Row],[Use Case 2]],";",Parameter[[#This Row],[Use Case 3]],";",Parameter[[#This Row],[Use Case 4]],";",Parameter[[#This Row],[Use Case 5]],";")</f>
        <v>Kostenermittlung;;;;;</v>
      </c>
      <c r="V3567" t="s">
        <v>34</v>
      </c>
      <c r="W3567">
        <v>2022</v>
      </c>
      <c r="Y3567" t="s">
        <v>4661</v>
      </c>
      <c r="AD3567">
        <f t="shared" si="59"/>
        <v>3566</v>
      </c>
    </row>
    <row r="3568" spans="1:30" x14ac:dyDescent="0.3">
      <c r="A3568" t="s">
        <v>29</v>
      </c>
      <c r="B3568" t="s">
        <v>4602</v>
      </c>
      <c r="E3568" t="s">
        <v>30</v>
      </c>
      <c r="F3568" t="s">
        <v>3419</v>
      </c>
      <c r="G3568" t="s">
        <v>3423</v>
      </c>
      <c r="H3568" t="s">
        <v>3427</v>
      </c>
      <c r="I3568" t="s">
        <v>79</v>
      </c>
      <c r="P3568" t="s">
        <v>44</v>
      </c>
      <c r="U3568" t="str">
        <f>CONCATENATE(Parameter[[#This Row],[Use Case 1]],";",Parameter[[#This Row],[Use Case 2]],";",Parameter[[#This Row],[Use Case 3]],";",Parameter[[#This Row],[Use Case 4]],";",Parameter[[#This Row],[Use Case 5]],";")</f>
        <v>Kostenermittlung;;;;;</v>
      </c>
      <c r="V3568" t="s">
        <v>34</v>
      </c>
      <c r="W3568">
        <v>2022</v>
      </c>
      <c r="Y3568" t="s">
        <v>4661</v>
      </c>
      <c r="AD3568">
        <f t="shared" si="59"/>
        <v>3567</v>
      </c>
    </row>
    <row r="3569" spans="1:30" x14ac:dyDescent="0.3">
      <c r="A3569" t="s">
        <v>29</v>
      </c>
      <c r="B3569" t="s">
        <v>4602</v>
      </c>
      <c r="E3569" t="s">
        <v>30</v>
      </c>
      <c r="F3569" t="s">
        <v>3419</v>
      </c>
      <c r="G3569" t="s">
        <v>3423</v>
      </c>
      <c r="H3569" t="s">
        <v>3428</v>
      </c>
      <c r="I3569" t="s">
        <v>79</v>
      </c>
      <c r="P3569" t="s">
        <v>44</v>
      </c>
      <c r="U3569" t="str">
        <f>CONCATENATE(Parameter[[#This Row],[Use Case 1]],";",Parameter[[#This Row],[Use Case 2]],";",Parameter[[#This Row],[Use Case 3]],";",Parameter[[#This Row],[Use Case 4]],";",Parameter[[#This Row],[Use Case 5]],";")</f>
        <v>Kostenermittlung;;;;;</v>
      </c>
      <c r="V3569" t="s">
        <v>34</v>
      </c>
      <c r="W3569">
        <v>2022</v>
      </c>
      <c r="Y3569" t="s">
        <v>4661</v>
      </c>
      <c r="AD3569">
        <f t="shared" si="59"/>
        <v>3568</v>
      </c>
    </row>
    <row r="3570" spans="1:30" x14ac:dyDescent="0.3">
      <c r="A3570" t="s">
        <v>29</v>
      </c>
      <c r="B3570" t="s">
        <v>4602</v>
      </c>
      <c r="E3570" t="s">
        <v>30</v>
      </c>
      <c r="F3570" t="s">
        <v>3419</v>
      </c>
      <c r="G3570" t="s">
        <v>3423</v>
      </c>
      <c r="H3570" t="s">
        <v>3429</v>
      </c>
      <c r="I3570" t="s">
        <v>79</v>
      </c>
      <c r="P3570" t="s">
        <v>44</v>
      </c>
      <c r="U3570" t="str">
        <f>CONCATENATE(Parameter[[#This Row],[Use Case 1]],";",Parameter[[#This Row],[Use Case 2]],";",Parameter[[#This Row],[Use Case 3]],";",Parameter[[#This Row],[Use Case 4]],";",Parameter[[#This Row],[Use Case 5]],";")</f>
        <v>Kostenermittlung;;;;;</v>
      </c>
      <c r="V3570" t="s">
        <v>34</v>
      </c>
      <c r="W3570">
        <v>2022</v>
      </c>
      <c r="Y3570" t="s">
        <v>4661</v>
      </c>
      <c r="AD3570">
        <f t="shared" si="59"/>
        <v>3569</v>
      </c>
    </row>
    <row r="3571" spans="1:30" x14ac:dyDescent="0.3">
      <c r="A3571" t="s">
        <v>29</v>
      </c>
      <c r="B3571" t="s">
        <v>4602</v>
      </c>
      <c r="E3571" t="s">
        <v>30</v>
      </c>
      <c r="F3571" t="s">
        <v>3419</v>
      </c>
      <c r="G3571" t="s">
        <v>3423</v>
      </c>
      <c r="H3571" t="s">
        <v>3430</v>
      </c>
      <c r="I3571" t="s">
        <v>79</v>
      </c>
      <c r="P3571" t="s">
        <v>44</v>
      </c>
      <c r="U3571" t="str">
        <f>CONCATENATE(Parameter[[#This Row],[Use Case 1]],";",Parameter[[#This Row],[Use Case 2]],";",Parameter[[#This Row],[Use Case 3]],";",Parameter[[#This Row],[Use Case 4]],";",Parameter[[#This Row],[Use Case 5]],";")</f>
        <v>Kostenermittlung;;;;;</v>
      </c>
      <c r="V3571" t="s">
        <v>34</v>
      </c>
      <c r="W3571">
        <v>2022</v>
      </c>
      <c r="Y3571" t="s">
        <v>4661</v>
      </c>
      <c r="AD3571">
        <f t="shared" si="59"/>
        <v>3570</v>
      </c>
    </row>
    <row r="3572" spans="1:30" x14ac:dyDescent="0.3">
      <c r="A3572" t="s">
        <v>29</v>
      </c>
      <c r="B3572" t="s">
        <v>4602</v>
      </c>
      <c r="E3572" t="s">
        <v>30</v>
      </c>
      <c r="F3572" t="s">
        <v>3419</v>
      </c>
      <c r="G3572" t="s">
        <v>3423</v>
      </c>
      <c r="H3572" t="s">
        <v>3431</v>
      </c>
      <c r="I3572" t="s">
        <v>79</v>
      </c>
      <c r="P3572" t="s">
        <v>44</v>
      </c>
      <c r="U3572" t="str">
        <f>CONCATENATE(Parameter[[#This Row],[Use Case 1]],";",Parameter[[#This Row],[Use Case 2]],";",Parameter[[#This Row],[Use Case 3]],";",Parameter[[#This Row],[Use Case 4]],";",Parameter[[#This Row],[Use Case 5]],";")</f>
        <v>Kostenermittlung;;;;;</v>
      </c>
      <c r="V3572" t="s">
        <v>34</v>
      </c>
      <c r="W3572">
        <v>2022</v>
      </c>
      <c r="Y3572" t="s">
        <v>4661</v>
      </c>
      <c r="AD3572">
        <f t="shared" si="59"/>
        <v>3571</v>
      </c>
    </row>
    <row r="3573" spans="1:30" x14ac:dyDescent="0.3">
      <c r="A3573" t="s">
        <v>29</v>
      </c>
      <c r="B3573" t="s">
        <v>4602</v>
      </c>
      <c r="E3573" t="s">
        <v>30</v>
      </c>
      <c r="F3573" t="s">
        <v>3419</v>
      </c>
      <c r="G3573" t="s">
        <v>3423</v>
      </c>
      <c r="H3573" t="s">
        <v>3432</v>
      </c>
      <c r="I3573" t="s">
        <v>79</v>
      </c>
      <c r="P3573" t="s">
        <v>44</v>
      </c>
      <c r="U3573" t="str">
        <f>CONCATENATE(Parameter[[#This Row],[Use Case 1]],";",Parameter[[#This Row],[Use Case 2]],";",Parameter[[#This Row],[Use Case 3]],";",Parameter[[#This Row],[Use Case 4]],";",Parameter[[#This Row],[Use Case 5]],";")</f>
        <v>Kostenermittlung;;;;;</v>
      </c>
      <c r="V3573" t="s">
        <v>34</v>
      </c>
      <c r="W3573">
        <v>2022</v>
      </c>
      <c r="Y3573" t="s">
        <v>4661</v>
      </c>
      <c r="AD3573">
        <f t="shared" si="59"/>
        <v>3572</v>
      </c>
    </row>
    <row r="3574" spans="1:30" x14ac:dyDescent="0.3">
      <c r="A3574" t="s">
        <v>29</v>
      </c>
      <c r="B3574" t="s">
        <v>4602</v>
      </c>
      <c r="E3574" t="s">
        <v>30</v>
      </c>
      <c r="F3574" t="s">
        <v>3419</v>
      </c>
      <c r="G3574" t="s">
        <v>3423</v>
      </c>
      <c r="H3574" t="s">
        <v>3040</v>
      </c>
      <c r="I3574" t="s">
        <v>79</v>
      </c>
      <c r="P3574" t="s">
        <v>44</v>
      </c>
      <c r="U3574" t="str">
        <f>CONCATENATE(Parameter[[#This Row],[Use Case 1]],";",Parameter[[#This Row],[Use Case 2]],";",Parameter[[#This Row],[Use Case 3]],";",Parameter[[#This Row],[Use Case 4]],";",Parameter[[#This Row],[Use Case 5]],";")</f>
        <v>Kostenermittlung;;;;;</v>
      </c>
      <c r="V3574" t="s">
        <v>34</v>
      </c>
      <c r="W3574">
        <v>2022</v>
      </c>
      <c r="Y3574" t="s">
        <v>4661</v>
      </c>
      <c r="AD3574">
        <f t="shared" si="59"/>
        <v>3573</v>
      </c>
    </row>
    <row r="3575" spans="1:30" x14ac:dyDescent="0.3">
      <c r="A3575" t="s">
        <v>29</v>
      </c>
      <c r="B3575" t="s">
        <v>4602</v>
      </c>
      <c r="E3575" t="s">
        <v>30</v>
      </c>
      <c r="F3575" t="s">
        <v>3419</v>
      </c>
      <c r="G3575" t="s">
        <v>3423</v>
      </c>
      <c r="H3575" t="s">
        <v>114</v>
      </c>
      <c r="I3575" t="s">
        <v>79</v>
      </c>
      <c r="P3575" t="s">
        <v>44</v>
      </c>
      <c r="U3575" t="str">
        <f>CONCATENATE(Parameter[[#This Row],[Use Case 1]],";",Parameter[[#This Row],[Use Case 2]],";",Parameter[[#This Row],[Use Case 3]],";",Parameter[[#This Row],[Use Case 4]],";",Parameter[[#This Row],[Use Case 5]],";")</f>
        <v>Kostenermittlung;;;;;</v>
      </c>
      <c r="V3575" t="s">
        <v>34</v>
      </c>
      <c r="W3575">
        <v>2022</v>
      </c>
      <c r="Y3575" t="s">
        <v>4661</v>
      </c>
      <c r="AD3575">
        <f t="shared" si="59"/>
        <v>3574</v>
      </c>
    </row>
    <row r="3576" spans="1:30" x14ac:dyDescent="0.3">
      <c r="A3576" t="s">
        <v>29</v>
      </c>
      <c r="B3576" t="s">
        <v>4604</v>
      </c>
      <c r="E3576" t="s">
        <v>30</v>
      </c>
      <c r="F3576" t="s">
        <v>3419</v>
      </c>
      <c r="G3576" t="s">
        <v>3433</v>
      </c>
      <c r="H3576"/>
      <c r="I3576" t="s">
        <v>37</v>
      </c>
      <c r="J3576" t="s">
        <v>3435</v>
      </c>
      <c r="K3576" t="s">
        <v>74</v>
      </c>
      <c r="L3576" t="s">
        <v>3434</v>
      </c>
      <c r="M3576" t="s">
        <v>41</v>
      </c>
      <c r="N3576" t="s">
        <v>55</v>
      </c>
      <c r="O3576" t="s">
        <v>43</v>
      </c>
      <c r="P3576" t="s">
        <v>4477</v>
      </c>
      <c r="U3576" t="str">
        <f>CONCATENATE(Parameter[[#This Row],[Use Case 1]],";",Parameter[[#This Row],[Use Case 2]],";",Parameter[[#This Row],[Use Case 3]],";",Parameter[[#This Row],[Use Case 4]],";",Parameter[[#This Row],[Use Case 5]],";")</f>
        <v>Planung Baustoffe;;;;;</v>
      </c>
      <c r="V3576" t="s">
        <v>34</v>
      </c>
      <c r="W3576">
        <v>2022</v>
      </c>
      <c r="Y3576" t="s">
        <v>4661</v>
      </c>
      <c r="Z3576" t="s">
        <v>3436</v>
      </c>
      <c r="AD3576">
        <f t="shared" si="59"/>
        <v>3575</v>
      </c>
    </row>
    <row r="3577" spans="1:30" x14ac:dyDescent="0.3">
      <c r="A3577" t="s">
        <v>29</v>
      </c>
      <c r="B3577" t="s">
        <v>4604</v>
      </c>
      <c r="E3577" t="s">
        <v>30</v>
      </c>
      <c r="F3577" t="s">
        <v>3419</v>
      </c>
      <c r="G3577" t="s">
        <v>3433</v>
      </c>
      <c r="H3577" t="s">
        <v>115</v>
      </c>
      <c r="I3577" t="s">
        <v>79</v>
      </c>
      <c r="P3577" t="s">
        <v>4477</v>
      </c>
      <c r="U3577" t="str">
        <f>CONCATENATE(Parameter[[#This Row],[Use Case 1]],";",Parameter[[#This Row],[Use Case 2]],";",Parameter[[#This Row],[Use Case 3]],";",Parameter[[#This Row],[Use Case 4]],";",Parameter[[#This Row],[Use Case 5]],";")</f>
        <v>Planung Baustoffe;;;;;</v>
      </c>
      <c r="V3577" t="s">
        <v>34</v>
      </c>
      <c r="W3577">
        <v>2022</v>
      </c>
      <c r="Y3577" t="s">
        <v>4661</v>
      </c>
      <c r="AD3577">
        <f t="shared" si="59"/>
        <v>3576</v>
      </c>
    </row>
    <row r="3578" spans="1:30" x14ac:dyDescent="0.3">
      <c r="A3578" t="s">
        <v>29</v>
      </c>
      <c r="B3578" t="s">
        <v>4604</v>
      </c>
      <c r="E3578" t="s">
        <v>30</v>
      </c>
      <c r="F3578" t="s">
        <v>3419</v>
      </c>
      <c r="G3578" t="s">
        <v>3433</v>
      </c>
      <c r="H3578" t="s">
        <v>1686</v>
      </c>
      <c r="I3578" t="s">
        <v>79</v>
      </c>
      <c r="P3578" t="s">
        <v>4477</v>
      </c>
      <c r="U3578" t="str">
        <f>CONCATENATE(Parameter[[#This Row],[Use Case 1]],";",Parameter[[#This Row],[Use Case 2]],";",Parameter[[#This Row],[Use Case 3]],";",Parameter[[#This Row],[Use Case 4]],";",Parameter[[#This Row],[Use Case 5]],";")</f>
        <v>Planung Baustoffe;;;;;</v>
      </c>
      <c r="V3578" t="s">
        <v>34</v>
      </c>
      <c r="W3578">
        <v>2022</v>
      </c>
      <c r="Y3578" t="s">
        <v>4661</v>
      </c>
      <c r="AD3578">
        <f t="shared" si="59"/>
        <v>3577</v>
      </c>
    </row>
    <row r="3579" spans="1:30" x14ac:dyDescent="0.3">
      <c r="A3579" t="s">
        <v>29</v>
      </c>
      <c r="B3579" t="s">
        <v>4604</v>
      </c>
      <c r="E3579" t="s">
        <v>30</v>
      </c>
      <c r="F3579" t="s">
        <v>3419</v>
      </c>
      <c r="G3579" t="s">
        <v>3433</v>
      </c>
      <c r="H3579" t="s">
        <v>3437</v>
      </c>
      <c r="I3579" t="s">
        <v>79</v>
      </c>
      <c r="P3579" t="s">
        <v>4477</v>
      </c>
      <c r="U3579" t="str">
        <f>CONCATENATE(Parameter[[#This Row],[Use Case 1]],";",Parameter[[#This Row],[Use Case 2]],";",Parameter[[#This Row],[Use Case 3]],";",Parameter[[#This Row],[Use Case 4]],";",Parameter[[#This Row],[Use Case 5]],";")</f>
        <v>Planung Baustoffe;;;;;</v>
      </c>
      <c r="V3579" t="s">
        <v>34</v>
      </c>
      <c r="W3579">
        <v>2022</v>
      </c>
      <c r="Y3579" t="s">
        <v>4661</v>
      </c>
      <c r="AD3579">
        <f t="shared" si="59"/>
        <v>3578</v>
      </c>
    </row>
    <row r="3580" spans="1:30" x14ac:dyDescent="0.3">
      <c r="A3580" t="s">
        <v>29</v>
      </c>
      <c r="B3580" t="s">
        <v>4604</v>
      </c>
      <c r="E3580" t="s">
        <v>30</v>
      </c>
      <c r="F3580" t="s">
        <v>3419</v>
      </c>
      <c r="G3580" t="s">
        <v>3433</v>
      </c>
      <c r="H3580" t="s">
        <v>3438</v>
      </c>
      <c r="I3580" t="s">
        <v>79</v>
      </c>
      <c r="P3580" t="s">
        <v>4477</v>
      </c>
      <c r="U3580" t="str">
        <f>CONCATENATE(Parameter[[#This Row],[Use Case 1]],";",Parameter[[#This Row],[Use Case 2]],";",Parameter[[#This Row],[Use Case 3]],";",Parameter[[#This Row],[Use Case 4]],";",Parameter[[#This Row],[Use Case 5]],";")</f>
        <v>Planung Baustoffe;;;;;</v>
      </c>
      <c r="V3580" t="s">
        <v>34</v>
      </c>
      <c r="W3580">
        <v>2022</v>
      </c>
      <c r="Y3580" t="s">
        <v>4661</v>
      </c>
      <c r="AD3580">
        <f t="shared" si="59"/>
        <v>3579</v>
      </c>
    </row>
    <row r="3581" spans="1:30" x14ac:dyDescent="0.3">
      <c r="A3581" t="s">
        <v>29</v>
      </c>
      <c r="B3581" t="s">
        <v>4604</v>
      </c>
      <c r="E3581" t="s">
        <v>30</v>
      </c>
      <c r="F3581" t="s">
        <v>3419</v>
      </c>
      <c r="G3581" t="s">
        <v>3433</v>
      </c>
      <c r="H3581" t="s">
        <v>3439</v>
      </c>
      <c r="I3581" t="s">
        <v>79</v>
      </c>
      <c r="P3581" t="s">
        <v>4477</v>
      </c>
      <c r="U3581" t="str">
        <f>CONCATENATE(Parameter[[#This Row],[Use Case 1]],";",Parameter[[#This Row],[Use Case 2]],";",Parameter[[#This Row],[Use Case 3]],";",Parameter[[#This Row],[Use Case 4]],";",Parameter[[#This Row],[Use Case 5]],";")</f>
        <v>Planung Baustoffe;;;;;</v>
      </c>
      <c r="V3581" t="s">
        <v>34</v>
      </c>
      <c r="W3581">
        <v>2022</v>
      </c>
      <c r="Y3581" t="s">
        <v>4661</v>
      </c>
      <c r="AD3581">
        <f t="shared" si="59"/>
        <v>3580</v>
      </c>
    </row>
    <row r="3582" spans="1:30" x14ac:dyDescent="0.3">
      <c r="A3582" t="s">
        <v>29</v>
      </c>
      <c r="B3582" t="s">
        <v>4604</v>
      </c>
      <c r="E3582" t="s">
        <v>30</v>
      </c>
      <c r="F3582" t="s">
        <v>3419</v>
      </c>
      <c r="G3582" t="s">
        <v>3433</v>
      </c>
      <c r="H3582" t="s">
        <v>3440</v>
      </c>
      <c r="I3582" t="s">
        <v>79</v>
      </c>
      <c r="P3582" t="s">
        <v>4477</v>
      </c>
      <c r="U3582" t="str">
        <f>CONCATENATE(Parameter[[#This Row],[Use Case 1]],";",Parameter[[#This Row],[Use Case 2]],";",Parameter[[#This Row],[Use Case 3]],";",Parameter[[#This Row],[Use Case 4]],";",Parameter[[#This Row],[Use Case 5]],";")</f>
        <v>Planung Baustoffe;;;;;</v>
      </c>
      <c r="V3582" t="s">
        <v>34</v>
      </c>
      <c r="W3582">
        <v>2022</v>
      </c>
      <c r="Y3582" t="s">
        <v>4661</v>
      </c>
      <c r="AD3582">
        <f t="shared" si="59"/>
        <v>3581</v>
      </c>
    </row>
    <row r="3583" spans="1:30" x14ac:dyDescent="0.3">
      <c r="A3583" t="s">
        <v>29</v>
      </c>
      <c r="B3583" t="s">
        <v>4604</v>
      </c>
      <c r="E3583" t="s">
        <v>30</v>
      </c>
      <c r="F3583" t="s">
        <v>3419</v>
      </c>
      <c r="G3583" t="s">
        <v>3433</v>
      </c>
      <c r="H3583" t="s">
        <v>3441</v>
      </c>
      <c r="I3583" t="s">
        <v>79</v>
      </c>
      <c r="P3583" t="s">
        <v>4477</v>
      </c>
      <c r="U3583" t="str">
        <f>CONCATENATE(Parameter[[#This Row],[Use Case 1]],";",Parameter[[#This Row],[Use Case 2]],";",Parameter[[#This Row],[Use Case 3]],";",Parameter[[#This Row],[Use Case 4]],";",Parameter[[#This Row],[Use Case 5]],";")</f>
        <v>Planung Baustoffe;;;;;</v>
      </c>
      <c r="V3583" t="s">
        <v>34</v>
      </c>
      <c r="W3583">
        <v>2022</v>
      </c>
      <c r="Y3583" t="s">
        <v>4661</v>
      </c>
      <c r="AD3583">
        <f t="shared" si="59"/>
        <v>3582</v>
      </c>
    </row>
    <row r="3584" spans="1:30" x14ac:dyDescent="0.3">
      <c r="A3584" t="s">
        <v>29</v>
      </c>
      <c r="B3584" t="s">
        <v>4604</v>
      </c>
      <c r="E3584" t="s">
        <v>30</v>
      </c>
      <c r="F3584" t="s">
        <v>3419</v>
      </c>
      <c r="G3584" t="s">
        <v>3442</v>
      </c>
      <c r="H3584"/>
      <c r="I3584" t="s">
        <v>37</v>
      </c>
      <c r="J3584" t="s">
        <v>3444</v>
      </c>
      <c r="K3584" t="s">
        <v>74</v>
      </c>
      <c r="L3584" t="s">
        <v>3443</v>
      </c>
      <c r="M3584" t="s">
        <v>41</v>
      </c>
      <c r="N3584" t="s">
        <v>55</v>
      </c>
      <c r="O3584" t="s">
        <v>43</v>
      </c>
      <c r="P3584" t="s">
        <v>4477</v>
      </c>
      <c r="U3584" t="str">
        <f>CONCATENATE(Parameter[[#This Row],[Use Case 1]],";",Parameter[[#This Row],[Use Case 2]],";",Parameter[[#This Row],[Use Case 3]],";",Parameter[[#This Row],[Use Case 4]],";",Parameter[[#This Row],[Use Case 5]],";")</f>
        <v>Planung Baustoffe;;;;;</v>
      </c>
      <c r="V3584" t="s">
        <v>34</v>
      </c>
      <c r="W3584">
        <v>2022</v>
      </c>
      <c r="Y3584" t="s">
        <v>4661</v>
      </c>
      <c r="Z3584" t="s">
        <v>3445</v>
      </c>
      <c r="AD3584">
        <f t="shared" si="59"/>
        <v>3583</v>
      </c>
    </row>
    <row r="3585" spans="1:30" x14ac:dyDescent="0.3">
      <c r="A3585" t="s">
        <v>29</v>
      </c>
      <c r="B3585" t="s">
        <v>4604</v>
      </c>
      <c r="E3585" t="s">
        <v>30</v>
      </c>
      <c r="F3585" t="s">
        <v>3419</v>
      </c>
      <c r="G3585" t="s">
        <v>3442</v>
      </c>
      <c r="H3585" t="s">
        <v>115</v>
      </c>
      <c r="I3585" t="s">
        <v>79</v>
      </c>
      <c r="P3585" t="s">
        <v>4477</v>
      </c>
      <c r="U3585" t="str">
        <f>CONCATENATE(Parameter[[#This Row],[Use Case 1]],";",Parameter[[#This Row],[Use Case 2]],";",Parameter[[#This Row],[Use Case 3]],";",Parameter[[#This Row],[Use Case 4]],";",Parameter[[#This Row],[Use Case 5]],";")</f>
        <v>Planung Baustoffe;;;;;</v>
      </c>
      <c r="V3585" t="s">
        <v>34</v>
      </c>
      <c r="W3585">
        <v>2022</v>
      </c>
      <c r="Y3585" t="s">
        <v>4661</v>
      </c>
      <c r="AD3585">
        <f t="shared" si="59"/>
        <v>3584</v>
      </c>
    </row>
    <row r="3586" spans="1:30" x14ac:dyDescent="0.3">
      <c r="A3586" t="s">
        <v>29</v>
      </c>
      <c r="B3586" t="s">
        <v>4604</v>
      </c>
      <c r="E3586" t="s">
        <v>30</v>
      </c>
      <c r="F3586" t="s">
        <v>3419</v>
      </c>
      <c r="G3586" t="s">
        <v>3442</v>
      </c>
      <c r="H3586" t="s">
        <v>1686</v>
      </c>
      <c r="I3586" t="s">
        <v>79</v>
      </c>
      <c r="P3586" t="s">
        <v>4477</v>
      </c>
      <c r="U3586" t="str">
        <f>CONCATENATE(Parameter[[#This Row],[Use Case 1]],";",Parameter[[#This Row],[Use Case 2]],";",Parameter[[#This Row],[Use Case 3]],";",Parameter[[#This Row],[Use Case 4]],";",Parameter[[#This Row],[Use Case 5]],";")</f>
        <v>Planung Baustoffe;;;;;</v>
      </c>
      <c r="V3586" t="s">
        <v>34</v>
      </c>
      <c r="W3586">
        <v>2022</v>
      </c>
      <c r="Y3586" t="s">
        <v>4661</v>
      </c>
      <c r="AD3586">
        <f t="shared" si="59"/>
        <v>3585</v>
      </c>
    </row>
    <row r="3587" spans="1:30" x14ac:dyDescent="0.3">
      <c r="A3587" t="s">
        <v>29</v>
      </c>
      <c r="B3587" t="s">
        <v>4604</v>
      </c>
      <c r="E3587" t="s">
        <v>30</v>
      </c>
      <c r="F3587" t="s">
        <v>3419</v>
      </c>
      <c r="G3587" t="s">
        <v>3442</v>
      </c>
      <c r="H3587" t="s">
        <v>3446</v>
      </c>
      <c r="I3587" t="s">
        <v>79</v>
      </c>
      <c r="P3587" t="s">
        <v>4477</v>
      </c>
      <c r="U3587" t="str">
        <f>CONCATENATE(Parameter[[#This Row],[Use Case 1]],";",Parameter[[#This Row],[Use Case 2]],";",Parameter[[#This Row],[Use Case 3]],";",Parameter[[#This Row],[Use Case 4]],";",Parameter[[#This Row],[Use Case 5]],";")</f>
        <v>Planung Baustoffe;;;;;</v>
      </c>
      <c r="V3587" t="s">
        <v>34</v>
      </c>
      <c r="W3587">
        <v>2022</v>
      </c>
      <c r="Y3587" t="s">
        <v>4661</v>
      </c>
      <c r="AD3587">
        <f t="shared" si="59"/>
        <v>3586</v>
      </c>
    </row>
    <row r="3588" spans="1:30" x14ac:dyDescent="0.3">
      <c r="A3588" t="s">
        <v>29</v>
      </c>
      <c r="B3588" t="s">
        <v>4604</v>
      </c>
      <c r="E3588" t="s">
        <v>30</v>
      </c>
      <c r="F3588" t="s">
        <v>3419</v>
      </c>
      <c r="G3588" t="s">
        <v>3442</v>
      </c>
      <c r="H3588" t="s">
        <v>3447</v>
      </c>
      <c r="I3588" t="s">
        <v>79</v>
      </c>
      <c r="P3588" t="s">
        <v>4477</v>
      </c>
      <c r="U3588" t="str">
        <f>CONCATENATE(Parameter[[#This Row],[Use Case 1]],";",Parameter[[#This Row],[Use Case 2]],";",Parameter[[#This Row],[Use Case 3]],";",Parameter[[#This Row],[Use Case 4]],";",Parameter[[#This Row],[Use Case 5]],";")</f>
        <v>Planung Baustoffe;;;;;</v>
      </c>
      <c r="V3588" t="s">
        <v>34</v>
      </c>
      <c r="W3588">
        <v>2022</v>
      </c>
      <c r="Y3588" t="s">
        <v>4661</v>
      </c>
      <c r="AD3588">
        <f t="shared" ref="AD3588:AD3651" si="62">AD3587+1</f>
        <v>3587</v>
      </c>
    </row>
    <row r="3589" spans="1:30" x14ac:dyDescent="0.3">
      <c r="A3589" t="s">
        <v>29</v>
      </c>
      <c r="B3589" t="s">
        <v>4604</v>
      </c>
      <c r="E3589" t="s">
        <v>30</v>
      </c>
      <c r="F3589" t="s">
        <v>3419</v>
      </c>
      <c r="G3589" t="s">
        <v>3442</v>
      </c>
      <c r="H3589" t="s">
        <v>3448</v>
      </c>
      <c r="I3589" t="s">
        <v>79</v>
      </c>
      <c r="P3589" t="s">
        <v>4477</v>
      </c>
      <c r="U3589" t="str">
        <f>CONCATENATE(Parameter[[#This Row],[Use Case 1]],";",Parameter[[#This Row],[Use Case 2]],";",Parameter[[#This Row],[Use Case 3]],";",Parameter[[#This Row],[Use Case 4]],";",Parameter[[#This Row],[Use Case 5]],";")</f>
        <v>Planung Baustoffe;;;;;</v>
      </c>
      <c r="V3589" t="s">
        <v>34</v>
      </c>
      <c r="W3589">
        <v>2022</v>
      </c>
      <c r="Y3589" t="s">
        <v>4661</v>
      </c>
      <c r="AD3589">
        <f t="shared" si="62"/>
        <v>3588</v>
      </c>
    </row>
    <row r="3590" spans="1:30" x14ac:dyDescent="0.3">
      <c r="A3590" t="s">
        <v>29</v>
      </c>
      <c r="B3590" t="s">
        <v>4604</v>
      </c>
      <c r="E3590" t="s">
        <v>30</v>
      </c>
      <c r="F3590" t="s">
        <v>3419</v>
      </c>
      <c r="G3590" t="s">
        <v>3449</v>
      </c>
      <c r="H3590"/>
      <c r="I3590" t="s">
        <v>37</v>
      </c>
      <c r="J3590" t="s">
        <v>3411</v>
      </c>
      <c r="K3590" t="s">
        <v>3344</v>
      </c>
      <c r="L3590" t="s">
        <v>3450</v>
      </c>
      <c r="M3590" t="s">
        <v>41</v>
      </c>
      <c r="N3590" t="s">
        <v>70</v>
      </c>
      <c r="O3590" t="s">
        <v>713</v>
      </c>
      <c r="P3590" t="s">
        <v>4477</v>
      </c>
      <c r="U3590" t="str">
        <f>CONCATENATE(Parameter[[#This Row],[Use Case 1]],";",Parameter[[#This Row],[Use Case 2]],";",Parameter[[#This Row],[Use Case 3]],";",Parameter[[#This Row],[Use Case 4]],";",Parameter[[#This Row],[Use Case 5]],";")</f>
        <v>Planung Baustoffe;;;;;</v>
      </c>
      <c r="V3590" t="s">
        <v>34</v>
      </c>
      <c r="W3590">
        <v>2022</v>
      </c>
      <c r="Y3590" t="s">
        <v>4661</v>
      </c>
      <c r="Z3590" t="s">
        <v>3451</v>
      </c>
      <c r="AD3590">
        <f t="shared" si="62"/>
        <v>3589</v>
      </c>
    </row>
    <row r="3591" spans="1:30" hidden="1" x14ac:dyDescent="0.3">
      <c r="E3591" t="s">
        <v>228</v>
      </c>
      <c r="F3591" t="s">
        <v>3419</v>
      </c>
      <c r="G3591" t="s">
        <v>3452</v>
      </c>
      <c r="H3591"/>
      <c r="I3591" t="s">
        <v>37</v>
      </c>
      <c r="J3591" t="s">
        <v>3454</v>
      </c>
      <c r="K3591" t="s">
        <v>709</v>
      </c>
      <c r="L3591" t="s">
        <v>3453</v>
      </c>
      <c r="M3591" t="s">
        <v>41</v>
      </c>
      <c r="P3591" t="s">
        <v>4477</v>
      </c>
      <c r="U3591" t="str">
        <f>CONCATENATE(Parameter[[#This Row],[Use Case 1]],";",Parameter[[#This Row],[Use Case 2]],";",Parameter[[#This Row],[Use Case 3]],";",Parameter[[#This Row],[Use Case 4]],";",Parameter[[#This Row],[Use Case 5]],";")</f>
        <v>Planung Baustoffe;;;;;</v>
      </c>
      <c r="V3591" t="s">
        <v>34</v>
      </c>
      <c r="W3591">
        <v>2022</v>
      </c>
      <c r="Y3591" t="s">
        <v>4661</v>
      </c>
      <c r="Z3591" t="s">
        <v>4530</v>
      </c>
      <c r="AB3591" t="s">
        <v>4459</v>
      </c>
      <c r="AC3591" t="s">
        <v>4460</v>
      </c>
      <c r="AD3591">
        <f t="shared" si="62"/>
        <v>3590</v>
      </c>
    </row>
    <row r="3592" spans="1:30" hidden="1" x14ac:dyDescent="0.3">
      <c r="E3592" t="s">
        <v>228</v>
      </c>
      <c r="F3592" t="s">
        <v>3419</v>
      </c>
      <c r="G3592" t="s">
        <v>3455</v>
      </c>
      <c r="H3592"/>
      <c r="I3592" t="s">
        <v>37</v>
      </c>
      <c r="J3592" t="s">
        <v>3457</v>
      </c>
      <c r="K3592" t="s">
        <v>709</v>
      </c>
      <c r="L3592" t="s">
        <v>3456</v>
      </c>
      <c r="M3592" t="s">
        <v>41</v>
      </c>
      <c r="P3592" t="s">
        <v>4477</v>
      </c>
      <c r="U3592" t="str">
        <f>CONCATENATE(Parameter[[#This Row],[Use Case 1]],";",Parameter[[#This Row],[Use Case 2]],";",Parameter[[#This Row],[Use Case 3]],";",Parameter[[#This Row],[Use Case 4]],";",Parameter[[#This Row],[Use Case 5]],";")</f>
        <v>Planung Baustoffe;;;;;</v>
      </c>
      <c r="V3592" t="s">
        <v>34</v>
      </c>
      <c r="W3592">
        <v>2022</v>
      </c>
      <c r="Y3592" t="s">
        <v>4661</v>
      </c>
      <c r="Z3592" t="s">
        <v>4531</v>
      </c>
      <c r="AB3592" t="s">
        <v>4459</v>
      </c>
      <c r="AC3592" t="s">
        <v>4460</v>
      </c>
      <c r="AD3592">
        <f t="shared" si="62"/>
        <v>3591</v>
      </c>
    </row>
    <row r="3593" spans="1:30" hidden="1" x14ac:dyDescent="0.3">
      <c r="E3593" t="s">
        <v>228</v>
      </c>
      <c r="F3593" t="s">
        <v>3419</v>
      </c>
      <c r="G3593" t="s">
        <v>3458</v>
      </c>
      <c r="H3593"/>
      <c r="I3593" t="s">
        <v>37</v>
      </c>
      <c r="J3593" t="s">
        <v>3460</v>
      </c>
      <c r="K3593" t="s">
        <v>47</v>
      </c>
      <c r="L3593" t="s">
        <v>3459</v>
      </c>
      <c r="M3593" t="s">
        <v>41</v>
      </c>
      <c r="P3593" t="s">
        <v>4477</v>
      </c>
      <c r="U3593" t="str">
        <f>CONCATENATE(Parameter[[#This Row],[Use Case 1]],";",Parameter[[#This Row],[Use Case 2]],";",Parameter[[#This Row],[Use Case 3]],";",Parameter[[#This Row],[Use Case 4]],";",Parameter[[#This Row],[Use Case 5]],";")</f>
        <v>Planung Baustoffe;;;;;</v>
      </c>
      <c r="V3593" t="s">
        <v>34</v>
      </c>
      <c r="W3593">
        <v>2022</v>
      </c>
      <c r="Y3593" t="s">
        <v>4661</v>
      </c>
      <c r="Z3593" t="s">
        <v>4532</v>
      </c>
      <c r="AD3593">
        <f t="shared" si="62"/>
        <v>3592</v>
      </c>
    </row>
    <row r="3594" spans="1:30" x14ac:dyDescent="0.3">
      <c r="A3594" s="3" t="s">
        <v>29</v>
      </c>
      <c r="B3594" s="3" t="s">
        <v>4602</v>
      </c>
      <c r="C3594" s="3"/>
      <c r="D3594" s="3"/>
      <c r="E3594" s="3" t="s">
        <v>30</v>
      </c>
      <c r="F3594" s="3" t="s">
        <v>3461</v>
      </c>
      <c r="G3594" s="3"/>
      <c r="H3594" s="3"/>
      <c r="I3594" s="3" t="s">
        <v>32</v>
      </c>
      <c r="J3594" s="3" t="str">
        <f>F3594</f>
        <v>AsiP_TileFloorElementSpecific</v>
      </c>
      <c r="K3594" s="3"/>
      <c r="L3594" s="3"/>
      <c r="M3594" s="3" t="s">
        <v>563</v>
      </c>
      <c r="N3594" s="3"/>
      <c r="O3594" s="3"/>
      <c r="P3594" s="3" t="s">
        <v>44</v>
      </c>
      <c r="Q3594" s="3"/>
      <c r="R3594" s="3"/>
      <c r="S3594" s="3"/>
      <c r="T3594" s="3"/>
      <c r="U3594" s="3" t="str">
        <f>CONCATENATE(Parameter[[#This Row],[Use Case 1]],";",Parameter[[#This Row],[Use Case 2]],";",Parameter[[#This Row],[Use Case 3]],";",Parameter[[#This Row],[Use Case 4]],";",Parameter[[#This Row],[Use Case 5]],";")</f>
        <v>Kostenermittlung;;;;;</v>
      </c>
      <c r="V3594" s="3" t="s">
        <v>34</v>
      </c>
      <c r="W3594" s="3">
        <v>2022</v>
      </c>
      <c r="X3594" s="3"/>
      <c r="Y3594" s="3" t="s">
        <v>4661</v>
      </c>
      <c r="Z3594" s="3" t="str">
        <f>J3594</f>
        <v>AsiP_TileFloorElementSpecific</v>
      </c>
      <c r="AA3594" s="3" t="s">
        <v>4339</v>
      </c>
      <c r="AB3594" s="3"/>
      <c r="AC3594" s="3"/>
      <c r="AD3594" s="3">
        <f t="shared" si="62"/>
        <v>3593</v>
      </c>
    </row>
    <row r="3595" spans="1:30" x14ac:dyDescent="0.3">
      <c r="A3595" t="s">
        <v>29</v>
      </c>
      <c r="B3595" t="s">
        <v>4602</v>
      </c>
      <c r="E3595" t="s">
        <v>30</v>
      </c>
      <c r="F3595" t="s">
        <v>3461</v>
      </c>
      <c r="G3595" t="s">
        <v>1279</v>
      </c>
      <c r="H3595"/>
      <c r="I3595" t="s">
        <v>37</v>
      </c>
      <c r="J3595" t="s">
        <v>1281</v>
      </c>
      <c r="K3595" t="s">
        <v>38</v>
      </c>
      <c r="L3595" t="s">
        <v>1280</v>
      </c>
      <c r="M3595" t="s">
        <v>41</v>
      </c>
      <c r="N3595" t="s">
        <v>55</v>
      </c>
      <c r="O3595" t="s">
        <v>43</v>
      </c>
      <c r="P3595" t="s">
        <v>44</v>
      </c>
      <c r="U3595" t="str">
        <f>CONCATENATE(Parameter[[#This Row],[Use Case 1]],";",Parameter[[#This Row],[Use Case 2]],";",Parameter[[#This Row],[Use Case 3]],";",Parameter[[#This Row],[Use Case 4]],";",Parameter[[#This Row],[Use Case 5]],";")</f>
        <v>Kostenermittlung;;;;;</v>
      </c>
      <c r="V3595" t="s">
        <v>34</v>
      </c>
      <c r="W3595">
        <v>2022</v>
      </c>
      <c r="Y3595" t="s">
        <v>4661</v>
      </c>
      <c r="Z3595" t="str">
        <f>"Asi_"&amp;MID(J3595,3,40)</f>
        <v>Asi_ManufacturerUnit</v>
      </c>
      <c r="AD3595">
        <f t="shared" si="62"/>
        <v>3594</v>
      </c>
    </row>
    <row r="3596" spans="1:30" x14ac:dyDescent="0.3">
      <c r="A3596" t="s">
        <v>29</v>
      </c>
      <c r="B3596" t="s">
        <v>4602</v>
      </c>
      <c r="E3596" t="s">
        <v>30</v>
      </c>
      <c r="F3596" t="s">
        <v>3461</v>
      </c>
      <c r="G3596" t="s">
        <v>3462</v>
      </c>
      <c r="H3596"/>
      <c r="I3596" t="s">
        <v>37</v>
      </c>
      <c r="J3596" t="s">
        <v>3464</v>
      </c>
      <c r="K3596" t="s">
        <v>74</v>
      </c>
      <c r="L3596" t="s">
        <v>3463</v>
      </c>
      <c r="M3596" t="s">
        <v>41</v>
      </c>
      <c r="N3596" t="s">
        <v>55</v>
      </c>
      <c r="O3596" t="s">
        <v>43</v>
      </c>
      <c r="P3596" t="s">
        <v>44</v>
      </c>
      <c r="U3596" t="str">
        <f>CONCATENATE(Parameter[[#This Row],[Use Case 1]],";",Parameter[[#This Row],[Use Case 2]],";",Parameter[[#This Row],[Use Case 3]],";",Parameter[[#This Row],[Use Case 4]],";",Parameter[[#This Row],[Use Case 5]],";")</f>
        <v>Kostenermittlung;;;;;</v>
      </c>
      <c r="V3596" t="s">
        <v>34</v>
      </c>
      <c r="W3596">
        <v>2022</v>
      </c>
      <c r="Y3596" t="s">
        <v>4661</v>
      </c>
      <c r="Z3596" t="s">
        <v>3465</v>
      </c>
      <c r="AD3596">
        <f t="shared" si="62"/>
        <v>3595</v>
      </c>
    </row>
    <row r="3597" spans="1:30" x14ac:dyDescent="0.3">
      <c r="A3597" t="s">
        <v>29</v>
      </c>
      <c r="B3597" t="s">
        <v>4602</v>
      </c>
      <c r="E3597" t="s">
        <v>30</v>
      </c>
      <c r="F3597" t="s">
        <v>3461</v>
      </c>
      <c r="G3597" t="s">
        <v>3462</v>
      </c>
      <c r="H3597" t="s">
        <v>115</v>
      </c>
      <c r="I3597" t="s">
        <v>79</v>
      </c>
      <c r="P3597" t="s">
        <v>44</v>
      </c>
      <c r="U3597" t="str">
        <f>CONCATENATE(Parameter[[#This Row],[Use Case 1]],";",Parameter[[#This Row],[Use Case 2]],";",Parameter[[#This Row],[Use Case 3]],";",Parameter[[#This Row],[Use Case 4]],";",Parameter[[#This Row],[Use Case 5]],";")</f>
        <v>Kostenermittlung;;;;;</v>
      </c>
      <c r="V3597" t="s">
        <v>34</v>
      </c>
      <c r="W3597">
        <v>2022</v>
      </c>
      <c r="Y3597" t="s">
        <v>4661</v>
      </c>
      <c r="AD3597">
        <f t="shared" si="62"/>
        <v>3596</v>
      </c>
    </row>
    <row r="3598" spans="1:30" x14ac:dyDescent="0.3">
      <c r="A3598" t="s">
        <v>29</v>
      </c>
      <c r="B3598" t="s">
        <v>4602</v>
      </c>
      <c r="E3598" t="s">
        <v>30</v>
      </c>
      <c r="F3598" t="s">
        <v>3461</v>
      </c>
      <c r="G3598" t="s">
        <v>3462</v>
      </c>
      <c r="H3598" t="s">
        <v>1686</v>
      </c>
      <c r="I3598" t="s">
        <v>79</v>
      </c>
      <c r="P3598" t="s">
        <v>44</v>
      </c>
      <c r="U3598" t="str">
        <f>CONCATENATE(Parameter[[#This Row],[Use Case 1]],";",Parameter[[#This Row],[Use Case 2]],";",Parameter[[#This Row],[Use Case 3]],";",Parameter[[#This Row],[Use Case 4]],";",Parameter[[#This Row],[Use Case 5]],";")</f>
        <v>Kostenermittlung;;;;;</v>
      </c>
      <c r="V3598" t="s">
        <v>34</v>
      </c>
      <c r="W3598">
        <v>2022</v>
      </c>
      <c r="Y3598" t="s">
        <v>4661</v>
      </c>
      <c r="AD3598">
        <f t="shared" si="62"/>
        <v>3597</v>
      </c>
    </row>
    <row r="3599" spans="1:30" x14ac:dyDescent="0.3">
      <c r="A3599" t="s">
        <v>29</v>
      </c>
      <c r="B3599" t="s">
        <v>4602</v>
      </c>
      <c r="E3599" t="s">
        <v>30</v>
      </c>
      <c r="F3599" t="s">
        <v>3461</v>
      </c>
      <c r="G3599" t="s">
        <v>3462</v>
      </c>
      <c r="H3599" t="s">
        <v>1490</v>
      </c>
      <c r="I3599" t="s">
        <v>79</v>
      </c>
      <c r="P3599" t="s">
        <v>44</v>
      </c>
      <c r="U3599" t="str">
        <f>CONCATENATE(Parameter[[#This Row],[Use Case 1]],";",Parameter[[#This Row],[Use Case 2]],";",Parameter[[#This Row],[Use Case 3]],";",Parameter[[#This Row],[Use Case 4]],";",Parameter[[#This Row],[Use Case 5]],";")</f>
        <v>Kostenermittlung;;;;;</v>
      </c>
      <c r="V3599" t="s">
        <v>34</v>
      </c>
      <c r="W3599">
        <v>2022</v>
      </c>
      <c r="Y3599" t="s">
        <v>4661</v>
      </c>
      <c r="AD3599">
        <f t="shared" si="62"/>
        <v>3598</v>
      </c>
    </row>
    <row r="3600" spans="1:30" x14ac:dyDescent="0.3">
      <c r="A3600" t="s">
        <v>29</v>
      </c>
      <c r="B3600" t="s">
        <v>4602</v>
      </c>
      <c r="E3600" t="s">
        <v>30</v>
      </c>
      <c r="F3600" t="s">
        <v>3461</v>
      </c>
      <c r="G3600" t="s">
        <v>3462</v>
      </c>
      <c r="H3600" t="s">
        <v>1491</v>
      </c>
      <c r="I3600" t="s">
        <v>79</v>
      </c>
      <c r="P3600" t="s">
        <v>44</v>
      </c>
      <c r="U3600" t="str">
        <f>CONCATENATE(Parameter[[#This Row],[Use Case 1]],";",Parameter[[#This Row],[Use Case 2]],";",Parameter[[#This Row],[Use Case 3]],";",Parameter[[#This Row],[Use Case 4]],";",Parameter[[#This Row],[Use Case 5]],";")</f>
        <v>Kostenermittlung;;;;;</v>
      </c>
      <c r="V3600" t="s">
        <v>34</v>
      </c>
      <c r="W3600">
        <v>2022</v>
      </c>
      <c r="Y3600" t="s">
        <v>4661</v>
      </c>
      <c r="AD3600">
        <f t="shared" si="62"/>
        <v>3599</v>
      </c>
    </row>
    <row r="3601" spans="1:30" x14ac:dyDescent="0.3">
      <c r="A3601" t="s">
        <v>29</v>
      </c>
      <c r="B3601" t="s">
        <v>4602</v>
      </c>
      <c r="E3601" t="s">
        <v>30</v>
      </c>
      <c r="F3601" t="s">
        <v>3461</v>
      </c>
      <c r="G3601" t="s">
        <v>3462</v>
      </c>
      <c r="H3601" t="s">
        <v>3466</v>
      </c>
      <c r="I3601" t="s">
        <v>79</v>
      </c>
      <c r="P3601" t="s">
        <v>44</v>
      </c>
      <c r="U3601" t="str">
        <f>CONCATENATE(Parameter[[#This Row],[Use Case 1]],";",Parameter[[#This Row],[Use Case 2]],";",Parameter[[#This Row],[Use Case 3]],";",Parameter[[#This Row],[Use Case 4]],";",Parameter[[#This Row],[Use Case 5]],";")</f>
        <v>Kostenermittlung;;;;;</v>
      </c>
      <c r="V3601" t="s">
        <v>34</v>
      </c>
      <c r="W3601">
        <v>2022</v>
      </c>
      <c r="Y3601" t="s">
        <v>4661</v>
      </c>
      <c r="AD3601">
        <f t="shared" si="62"/>
        <v>3600</v>
      </c>
    </row>
    <row r="3602" spans="1:30" x14ac:dyDescent="0.3">
      <c r="A3602" t="s">
        <v>29</v>
      </c>
      <c r="B3602" t="s">
        <v>4602</v>
      </c>
      <c r="E3602" t="s">
        <v>30</v>
      </c>
      <c r="F3602" t="s">
        <v>3461</v>
      </c>
      <c r="G3602" t="s">
        <v>3462</v>
      </c>
      <c r="H3602" t="s">
        <v>3467</v>
      </c>
      <c r="I3602" t="s">
        <v>79</v>
      </c>
      <c r="P3602" t="s">
        <v>44</v>
      </c>
      <c r="U3602" t="str">
        <f>CONCATENATE(Parameter[[#This Row],[Use Case 1]],";",Parameter[[#This Row],[Use Case 2]],";",Parameter[[#This Row],[Use Case 3]],";",Parameter[[#This Row],[Use Case 4]],";",Parameter[[#This Row],[Use Case 5]],";")</f>
        <v>Kostenermittlung;;;;;</v>
      </c>
      <c r="V3602" t="s">
        <v>34</v>
      </c>
      <c r="W3602">
        <v>2022</v>
      </c>
      <c r="Y3602" t="s">
        <v>4661</v>
      </c>
      <c r="AD3602">
        <f t="shared" si="62"/>
        <v>3601</v>
      </c>
    </row>
    <row r="3603" spans="1:30" x14ac:dyDescent="0.3">
      <c r="A3603" t="s">
        <v>29</v>
      </c>
      <c r="B3603" t="s">
        <v>4602</v>
      </c>
      <c r="E3603" t="s">
        <v>30</v>
      </c>
      <c r="F3603" t="s">
        <v>3461</v>
      </c>
      <c r="G3603" t="s">
        <v>3462</v>
      </c>
      <c r="H3603" t="s">
        <v>3468</v>
      </c>
      <c r="I3603" t="s">
        <v>79</v>
      </c>
      <c r="P3603" t="s">
        <v>44</v>
      </c>
      <c r="U3603" t="str">
        <f>CONCATENATE(Parameter[[#This Row],[Use Case 1]],";",Parameter[[#This Row],[Use Case 2]],";",Parameter[[#This Row],[Use Case 3]],";",Parameter[[#This Row],[Use Case 4]],";",Parameter[[#This Row],[Use Case 5]],";")</f>
        <v>Kostenermittlung;;;;;</v>
      </c>
      <c r="V3603" t="s">
        <v>34</v>
      </c>
      <c r="W3603">
        <v>2022</v>
      </c>
      <c r="Y3603" t="s">
        <v>4661</v>
      </c>
      <c r="AD3603">
        <f t="shared" si="62"/>
        <v>3602</v>
      </c>
    </row>
    <row r="3604" spans="1:30" x14ac:dyDescent="0.3">
      <c r="A3604" t="s">
        <v>29</v>
      </c>
      <c r="B3604" t="s">
        <v>4602</v>
      </c>
      <c r="E3604" t="s">
        <v>30</v>
      </c>
      <c r="F3604" t="s">
        <v>3461</v>
      </c>
      <c r="G3604" t="s">
        <v>3462</v>
      </c>
      <c r="H3604" t="s">
        <v>3040</v>
      </c>
      <c r="I3604" t="s">
        <v>79</v>
      </c>
      <c r="P3604" t="s">
        <v>44</v>
      </c>
      <c r="U3604" t="str">
        <f>CONCATENATE(Parameter[[#This Row],[Use Case 1]],";",Parameter[[#This Row],[Use Case 2]],";",Parameter[[#This Row],[Use Case 3]],";",Parameter[[#This Row],[Use Case 4]],";",Parameter[[#This Row],[Use Case 5]],";")</f>
        <v>Kostenermittlung;;;;;</v>
      </c>
      <c r="V3604" t="s">
        <v>34</v>
      </c>
      <c r="W3604">
        <v>2022</v>
      </c>
      <c r="Y3604" t="s">
        <v>4661</v>
      </c>
      <c r="AD3604">
        <f t="shared" si="62"/>
        <v>3603</v>
      </c>
    </row>
    <row r="3605" spans="1:30" x14ac:dyDescent="0.3">
      <c r="A3605" t="s">
        <v>29</v>
      </c>
      <c r="B3605" t="s">
        <v>4602</v>
      </c>
      <c r="E3605" t="s">
        <v>30</v>
      </c>
      <c r="F3605" t="s">
        <v>3461</v>
      </c>
      <c r="G3605" t="s">
        <v>3462</v>
      </c>
      <c r="H3605" t="s">
        <v>114</v>
      </c>
      <c r="I3605" t="s">
        <v>79</v>
      </c>
      <c r="P3605" t="s">
        <v>44</v>
      </c>
      <c r="U3605" t="str">
        <f>CONCATENATE(Parameter[[#This Row],[Use Case 1]],";",Parameter[[#This Row],[Use Case 2]],";",Parameter[[#This Row],[Use Case 3]],";",Parameter[[#This Row],[Use Case 4]],";",Parameter[[#This Row],[Use Case 5]],";")</f>
        <v>Kostenermittlung;;;;;</v>
      </c>
      <c r="V3605" t="s">
        <v>34</v>
      </c>
      <c r="W3605">
        <v>2022</v>
      </c>
      <c r="Y3605" t="s">
        <v>4661</v>
      </c>
      <c r="AD3605">
        <f t="shared" si="62"/>
        <v>3604</v>
      </c>
    </row>
    <row r="3606" spans="1:30" x14ac:dyDescent="0.3">
      <c r="A3606" t="s">
        <v>29</v>
      </c>
      <c r="B3606" t="s">
        <v>4602</v>
      </c>
      <c r="E3606" t="s">
        <v>30</v>
      </c>
      <c r="F3606" t="s">
        <v>3461</v>
      </c>
      <c r="G3606" t="s">
        <v>3469</v>
      </c>
      <c r="H3606"/>
      <c r="I3606" t="s">
        <v>37</v>
      </c>
      <c r="J3606" t="s">
        <v>3471</v>
      </c>
      <c r="K3606" t="s">
        <v>47</v>
      </c>
      <c r="L3606" t="s">
        <v>3470</v>
      </c>
      <c r="M3606" t="s">
        <v>41</v>
      </c>
      <c r="N3606" t="s">
        <v>55</v>
      </c>
      <c r="O3606" t="s">
        <v>43</v>
      </c>
      <c r="P3606" t="s">
        <v>44</v>
      </c>
      <c r="U3606" t="str">
        <f>CONCATENATE(Parameter[[#This Row],[Use Case 1]],";",Parameter[[#This Row],[Use Case 2]],";",Parameter[[#This Row],[Use Case 3]],";",Parameter[[#This Row],[Use Case 4]],";",Parameter[[#This Row],[Use Case 5]],";")</f>
        <v>Kostenermittlung;;;;;</v>
      </c>
      <c r="V3606" t="s">
        <v>34</v>
      </c>
      <c r="W3606">
        <v>2022</v>
      </c>
      <c r="Y3606" t="s">
        <v>4661</v>
      </c>
      <c r="Z3606" t="s">
        <v>3472</v>
      </c>
      <c r="AD3606">
        <f t="shared" si="62"/>
        <v>3605</v>
      </c>
    </row>
    <row r="3607" spans="1:30" x14ac:dyDescent="0.3">
      <c r="A3607" t="s">
        <v>29</v>
      </c>
      <c r="B3607" t="s">
        <v>4602</v>
      </c>
      <c r="E3607" t="s">
        <v>30</v>
      </c>
      <c r="F3607" t="s">
        <v>3461</v>
      </c>
      <c r="G3607" t="s">
        <v>3473</v>
      </c>
      <c r="H3607"/>
      <c r="I3607" t="s">
        <v>37</v>
      </c>
      <c r="J3607" t="s">
        <v>3475</v>
      </c>
      <c r="K3607" t="s">
        <v>74</v>
      </c>
      <c r="L3607" t="s">
        <v>3474</v>
      </c>
      <c r="M3607" t="s">
        <v>41</v>
      </c>
      <c r="N3607" t="s">
        <v>55</v>
      </c>
      <c r="O3607" t="s">
        <v>43</v>
      </c>
      <c r="P3607" t="s">
        <v>44</v>
      </c>
      <c r="U3607" t="str">
        <f>CONCATENATE(Parameter[[#This Row],[Use Case 1]],";",Parameter[[#This Row],[Use Case 2]],";",Parameter[[#This Row],[Use Case 3]],";",Parameter[[#This Row],[Use Case 4]],";",Parameter[[#This Row],[Use Case 5]],";")</f>
        <v>Kostenermittlung;;;;;</v>
      </c>
      <c r="V3607" t="s">
        <v>34</v>
      </c>
      <c r="W3607">
        <v>2022</v>
      </c>
      <c r="Y3607" t="s">
        <v>4661</v>
      </c>
      <c r="Z3607" t="s">
        <v>3476</v>
      </c>
      <c r="AD3607">
        <f t="shared" si="62"/>
        <v>3606</v>
      </c>
    </row>
    <row r="3608" spans="1:30" x14ac:dyDescent="0.3">
      <c r="A3608" t="s">
        <v>29</v>
      </c>
      <c r="B3608" t="s">
        <v>4602</v>
      </c>
      <c r="E3608" t="s">
        <v>30</v>
      </c>
      <c r="F3608" t="s">
        <v>3461</v>
      </c>
      <c r="G3608" t="s">
        <v>3473</v>
      </c>
      <c r="H3608" t="s">
        <v>115</v>
      </c>
      <c r="I3608" t="s">
        <v>79</v>
      </c>
      <c r="P3608" t="s">
        <v>44</v>
      </c>
      <c r="U3608" t="str">
        <f>CONCATENATE(Parameter[[#This Row],[Use Case 1]],";",Parameter[[#This Row],[Use Case 2]],";",Parameter[[#This Row],[Use Case 3]],";",Parameter[[#This Row],[Use Case 4]],";",Parameter[[#This Row],[Use Case 5]],";")</f>
        <v>Kostenermittlung;;;;;</v>
      </c>
      <c r="V3608" t="s">
        <v>34</v>
      </c>
      <c r="W3608">
        <v>2022</v>
      </c>
      <c r="Y3608" t="s">
        <v>4661</v>
      </c>
      <c r="AD3608">
        <f t="shared" si="62"/>
        <v>3607</v>
      </c>
    </row>
    <row r="3609" spans="1:30" x14ac:dyDescent="0.3">
      <c r="A3609" t="s">
        <v>29</v>
      </c>
      <c r="B3609" t="s">
        <v>4602</v>
      </c>
      <c r="E3609" t="s">
        <v>30</v>
      </c>
      <c r="F3609" t="s">
        <v>3461</v>
      </c>
      <c r="G3609" t="s">
        <v>3473</v>
      </c>
      <c r="H3609" t="s">
        <v>1686</v>
      </c>
      <c r="I3609" t="s">
        <v>79</v>
      </c>
      <c r="P3609" t="s">
        <v>44</v>
      </c>
      <c r="U3609" t="str">
        <f>CONCATENATE(Parameter[[#This Row],[Use Case 1]],";",Parameter[[#This Row],[Use Case 2]],";",Parameter[[#This Row],[Use Case 3]],";",Parameter[[#This Row],[Use Case 4]],";",Parameter[[#This Row],[Use Case 5]],";")</f>
        <v>Kostenermittlung;;;;;</v>
      </c>
      <c r="V3609" t="s">
        <v>34</v>
      </c>
      <c r="W3609">
        <v>2022</v>
      </c>
      <c r="Y3609" t="s">
        <v>4661</v>
      </c>
      <c r="AD3609">
        <f t="shared" si="62"/>
        <v>3608</v>
      </c>
    </row>
    <row r="3610" spans="1:30" x14ac:dyDescent="0.3">
      <c r="A3610" t="s">
        <v>29</v>
      </c>
      <c r="B3610" t="s">
        <v>4602</v>
      </c>
      <c r="E3610" t="s">
        <v>30</v>
      </c>
      <c r="F3610" t="s">
        <v>3461</v>
      </c>
      <c r="G3610" t="s">
        <v>3473</v>
      </c>
      <c r="H3610" t="s">
        <v>3477</v>
      </c>
      <c r="I3610" t="s">
        <v>79</v>
      </c>
      <c r="P3610" t="s">
        <v>44</v>
      </c>
      <c r="U3610" t="str">
        <f>CONCATENATE(Parameter[[#This Row],[Use Case 1]],";",Parameter[[#This Row],[Use Case 2]],";",Parameter[[#This Row],[Use Case 3]],";",Parameter[[#This Row],[Use Case 4]],";",Parameter[[#This Row],[Use Case 5]],";")</f>
        <v>Kostenermittlung;;;;;</v>
      </c>
      <c r="V3610" t="s">
        <v>34</v>
      </c>
      <c r="W3610">
        <v>2022</v>
      </c>
      <c r="Y3610" t="s">
        <v>4661</v>
      </c>
      <c r="AD3610">
        <f t="shared" si="62"/>
        <v>3609</v>
      </c>
    </row>
    <row r="3611" spans="1:30" x14ac:dyDescent="0.3">
      <c r="A3611" t="s">
        <v>29</v>
      </c>
      <c r="B3611" t="s">
        <v>4602</v>
      </c>
      <c r="E3611" t="s">
        <v>30</v>
      </c>
      <c r="F3611" t="s">
        <v>3461</v>
      </c>
      <c r="G3611" t="s">
        <v>3473</v>
      </c>
      <c r="H3611" t="s">
        <v>3478</v>
      </c>
      <c r="I3611" t="s">
        <v>79</v>
      </c>
      <c r="P3611" t="s">
        <v>44</v>
      </c>
      <c r="U3611" t="str">
        <f>CONCATENATE(Parameter[[#This Row],[Use Case 1]],";",Parameter[[#This Row],[Use Case 2]],";",Parameter[[#This Row],[Use Case 3]],";",Parameter[[#This Row],[Use Case 4]],";",Parameter[[#This Row],[Use Case 5]],";")</f>
        <v>Kostenermittlung;;;;;</v>
      </c>
      <c r="V3611" t="s">
        <v>34</v>
      </c>
      <c r="W3611">
        <v>2022</v>
      </c>
      <c r="Y3611" t="s">
        <v>4661</v>
      </c>
      <c r="AD3611">
        <f t="shared" si="62"/>
        <v>3610</v>
      </c>
    </row>
    <row r="3612" spans="1:30" x14ac:dyDescent="0.3">
      <c r="A3612" t="s">
        <v>29</v>
      </c>
      <c r="B3612" t="s">
        <v>4602</v>
      </c>
      <c r="E3612" t="s">
        <v>30</v>
      </c>
      <c r="F3612" t="s">
        <v>3461</v>
      </c>
      <c r="G3612" t="s">
        <v>3473</v>
      </c>
      <c r="H3612" t="s">
        <v>3479</v>
      </c>
      <c r="I3612" t="s">
        <v>79</v>
      </c>
      <c r="P3612" t="s">
        <v>44</v>
      </c>
      <c r="U3612" t="str">
        <f>CONCATENATE(Parameter[[#This Row],[Use Case 1]],";",Parameter[[#This Row],[Use Case 2]],";",Parameter[[#This Row],[Use Case 3]],";",Parameter[[#This Row],[Use Case 4]],";",Parameter[[#This Row],[Use Case 5]],";")</f>
        <v>Kostenermittlung;;;;;</v>
      </c>
      <c r="V3612" t="s">
        <v>34</v>
      </c>
      <c r="W3612">
        <v>2022</v>
      </c>
      <c r="Y3612" t="s">
        <v>4661</v>
      </c>
      <c r="AD3612">
        <f t="shared" si="62"/>
        <v>3611</v>
      </c>
    </row>
    <row r="3613" spans="1:30" x14ac:dyDescent="0.3">
      <c r="A3613" t="s">
        <v>29</v>
      </c>
      <c r="B3613" t="s">
        <v>4602</v>
      </c>
      <c r="E3613" t="s">
        <v>30</v>
      </c>
      <c r="F3613" t="s">
        <v>3461</v>
      </c>
      <c r="G3613" t="s">
        <v>3473</v>
      </c>
      <c r="H3613" t="s">
        <v>3480</v>
      </c>
      <c r="I3613" t="s">
        <v>79</v>
      </c>
      <c r="P3613" t="s">
        <v>44</v>
      </c>
      <c r="U3613" t="str">
        <f>CONCATENATE(Parameter[[#This Row],[Use Case 1]],";",Parameter[[#This Row],[Use Case 2]],";",Parameter[[#This Row],[Use Case 3]],";",Parameter[[#This Row],[Use Case 4]],";",Parameter[[#This Row],[Use Case 5]],";")</f>
        <v>Kostenermittlung;;;;;</v>
      </c>
      <c r="V3613" t="s">
        <v>34</v>
      </c>
      <c r="W3613">
        <v>2022</v>
      </c>
      <c r="Y3613" t="s">
        <v>4661</v>
      </c>
      <c r="AD3613">
        <f t="shared" si="62"/>
        <v>3612</v>
      </c>
    </row>
    <row r="3614" spans="1:30" x14ac:dyDescent="0.3">
      <c r="A3614" t="s">
        <v>29</v>
      </c>
      <c r="B3614" t="s">
        <v>4602</v>
      </c>
      <c r="E3614" t="s">
        <v>30</v>
      </c>
      <c r="F3614" t="s">
        <v>3461</v>
      </c>
      <c r="G3614" t="s">
        <v>3473</v>
      </c>
      <c r="H3614" t="s">
        <v>3481</v>
      </c>
      <c r="I3614" t="s">
        <v>79</v>
      </c>
      <c r="P3614" t="s">
        <v>44</v>
      </c>
      <c r="U3614" t="str">
        <f>CONCATENATE(Parameter[[#This Row],[Use Case 1]],";",Parameter[[#This Row],[Use Case 2]],";",Parameter[[#This Row],[Use Case 3]],";",Parameter[[#This Row],[Use Case 4]],";",Parameter[[#This Row],[Use Case 5]],";")</f>
        <v>Kostenermittlung;;;;;</v>
      </c>
      <c r="V3614" t="s">
        <v>34</v>
      </c>
      <c r="W3614">
        <v>2022</v>
      </c>
      <c r="Y3614" t="s">
        <v>4661</v>
      </c>
      <c r="AD3614">
        <f t="shared" si="62"/>
        <v>3613</v>
      </c>
    </row>
    <row r="3615" spans="1:30" x14ac:dyDescent="0.3">
      <c r="A3615" t="s">
        <v>29</v>
      </c>
      <c r="B3615" t="s">
        <v>4602</v>
      </c>
      <c r="E3615" t="s">
        <v>30</v>
      </c>
      <c r="F3615" t="s">
        <v>3461</v>
      </c>
      <c r="G3615" t="s">
        <v>3473</v>
      </c>
      <c r="H3615" t="s">
        <v>3040</v>
      </c>
      <c r="I3615" t="s">
        <v>79</v>
      </c>
      <c r="P3615" t="s">
        <v>44</v>
      </c>
      <c r="U3615" t="str">
        <f>CONCATENATE(Parameter[[#This Row],[Use Case 1]],";",Parameter[[#This Row],[Use Case 2]],";",Parameter[[#This Row],[Use Case 3]],";",Parameter[[#This Row],[Use Case 4]],";",Parameter[[#This Row],[Use Case 5]],";")</f>
        <v>Kostenermittlung;;;;;</v>
      </c>
      <c r="V3615" t="s">
        <v>34</v>
      </c>
      <c r="W3615">
        <v>2022</v>
      </c>
      <c r="Y3615" t="s">
        <v>4661</v>
      </c>
      <c r="AD3615">
        <f t="shared" si="62"/>
        <v>3614</v>
      </c>
    </row>
    <row r="3616" spans="1:30" x14ac:dyDescent="0.3">
      <c r="A3616" t="s">
        <v>29</v>
      </c>
      <c r="B3616" t="s">
        <v>4602</v>
      </c>
      <c r="E3616" t="s">
        <v>30</v>
      </c>
      <c r="F3616" t="s">
        <v>3461</v>
      </c>
      <c r="G3616" t="s">
        <v>3473</v>
      </c>
      <c r="H3616" t="s">
        <v>114</v>
      </c>
      <c r="I3616" t="s">
        <v>79</v>
      </c>
      <c r="P3616" t="s">
        <v>44</v>
      </c>
      <c r="U3616" t="str">
        <f>CONCATENATE(Parameter[[#This Row],[Use Case 1]],";",Parameter[[#This Row],[Use Case 2]],";",Parameter[[#This Row],[Use Case 3]],";",Parameter[[#This Row],[Use Case 4]],";",Parameter[[#This Row],[Use Case 5]],";")</f>
        <v>Kostenermittlung;;;;;</v>
      </c>
      <c r="V3616" t="s">
        <v>34</v>
      </c>
      <c r="W3616">
        <v>2022</v>
      </c>
      <c r="Y3616" t="s">
        <v>4661</v>
      </c>
      <c r="AD3616">
        <f t="shared" si="62"/>
        <v>3615</v>
      </c>
    </row>
    <row r="3617" spans="1:30" x14ac:dyDescent="0.3">
      <c r="A3617" t="s">
        <v>29</v>
      </c>
      <c r="B3617" t="s">
        <v>4602</v>
      </c>
      <c r="E3617" t="s">
        <v>30</v>
      </c>
      <c r="F3617" t="s">
        <v>3461</v>
      </c>
      <c r="G3617" t="s">
        <v>3482</v>
      </c>
      <c r="H3617"/>
      <c r="I3617" t="s">
        <v>37</v>
      </c>
      <c r="J3617" t="s">
        <v>3484</v>
      </c>
      <c r="K3617" t="s">
        <v>74</v>
      </c>
      <c r="L3617" t="s">
        <v>3483</v>
      </c>
      <c r="M3617" t="s">
        <v>41</v>
      </c>
      <c r="N3617" t="s">
        <v>55</v>
      </c>
      <c r="O3617" t="s">
        <v>43</v>
      </c>
      <c r="P3617" t="s">
        <v>44</v>
      </c>
      <c r="U3617" t="str">
        <f>CONCATENATE(Parameter[[#This Row],[Use Case 1]],";",Parameter[[#This Row],[Use Case 2]],";",Parameter[[#This Row],[Use Case 3]],";",Parameter[[#This Row],[Use Case 4]],";",Parameter[[#This Row],[Use Case 5]],";")</f>
        <v>Kostenermittlung;;;;;</v>
      </c>
      <c r="V3617" t="s">
        <v>34</v>
      </c>
      <c r="W3617">
        <v>2022</v>
      </c>
      <c r="Y3617" t="s">
        <v>4661</v>
      </c>
      <c r="Z3617" t="s">
        <v>3485</v>
      </c>
      <c r="AD3617">
        <f t="shared" si="62"/>
        <v>3616</v>
      </c>
    </row>
    <row r="3618" spans="1:30" x14ac:dyDescent="0.3">
      <c r="A3618" t="s">
        <v>29</v>
      </c>
      <c r="B3618" t="s">
        <v>4602</v>
      </c>
      <c r="E3618" t="s">
        <v>30</v>
      </c>
      <c r="F3618" t="s">
        <v>3461</v>
      </c>
      <c r="G3618" t="s">
        <v>3482</v>
      </c>
      <c r="H3618" t="s">
        <v>115</v>
      </c>
      <c r="I3618" t="s">
        <v>79</v>
      </c>
      <c r="P3618" t="s">
        <v>44</v>
      </c>
      <c r="U3618" t="str">
        <f>CONCATENATE(Parameter[[#This Row],[Use Case 1]],";",Parameter[[#This Row],[Use Case 2]],";",Parameter[[#This Row],[Use Case 3]],";",Parameter[[#This Row],[Use Case 4]],";",Parameter[[#This Row],[Use Case 5]],";")</f>
        <v>Kostenermittlung;;;;;</v>
      </c>
      <c r="V3618" t="s">
        <v>34</v>
      </c>
      <c r="W3618">
        <v>2022</v>
      </c>
      <c r="Y3618" t="s">
        <v>4661</v>
      </c>
      <c r="AD3618">
        <f t="shared" si="62"/>
        <v>3617</v>
      </c>
    </row>
    <row r="3619" spans="1:30" x14ac:dyDescent="0.3">
      <c r="A3619" t="s">
        <v>29</v>
      </c>
      <c r="B3619" t="s">
        <v>4602</v>
      </c>
      <c r="E3619" t="s">
        <v>30</v>
      </c>
      <c r="F3619" t="s">
        <v>3461</v>
      </c>
      <c r="G3619" t="s">
        <v>3482</v>
      </c>
      <c r="H3619" t="s">
        <v>1686</v>
      </c>
      <c r="I3619" t="s">
        <v>79</v>
      </c>
      <c r="P3619" t="s">
        <v>44</v>
      </c>
      <c r="U3619" t="str">
        <f>CONCATENATE(Parameter[[#This Row],[Use Case 1]],";",Parameter[[#This Row],[Use Case 2]],";",Parameter[[#This Row],[Use Case 3]],";",Parameter[[#This Row],[Use Case 4]],";",Parameter[[#This Row],[Use Case 5]],";")</f>
        <v>Kostenermittlung;;;;;</v>
      </c>
      <c r="V3619" t="s">
        <v>34</v>
      </c>
      <c r="W3619">
        <v>2022</v>
      </c>
      <c r="Y3619" t="s">
        <v>4661</v>
      </c>
      <c r="AD3619">
        <f t="shared" si="62"/>
        <v>3618</v>
      </c>
    </row>
    <row r="3620" spans="1:30" x14ac:dyDescent="0.3">
      <c r="A3620" t="s">
        <v>29</v>
      </c>
      <c r="B3620" t="s">
        <v>4602</v>
      </c>
      <c r="E3620" t="s">
        <v>30</v>
      </c>
      <c r="F3620" t="s">
        <v>3461</v>
      </c>
      <c r="G3620" t="s">
        <v>3482</v>
      </c>
      <c r="H3620" t="s">
        <v>3486</v>
      </c>
      <c r="I3620" t="s">
        <v>79</v>
      </c>
      <c r="P3620" t="s">
        <v>44</v>
      </c>
      <c r="U3620" t="str">
        <f>CONCATENATE(Parameter[[#This Row],[Use Case 1]],";",Parameter[[#This Row],[Use Case 2]],";",Parameter[[#This Row],[Use Case 3]],";",Parameter[[#This Row],[Use Case 4]],";",Parameter[[#This Row],[Use Case 5]],";")</f>
        <v>Kostenermittlung;;;;;</v>
      </c>
      <c r="V3620" t="s">
        <v>34</v>
      </c>
      <c r="W3620">
        <v>2022</v>
      </c>
      <c r="Y3620" t="s">
        <v>4661</v>
      </c>
      <c r="AD3620">
        <f t="shared" si="62"/>
        <v>3619</v>
      </c>
    </row>
    <row r="3621" spans="1:30" x14ac:dyDescent="0.3">
      <c r="A3621" t="s">
        <v>29</v>
      </c>
      <c r="B3621" t="s">
        <v>4602</v>
      </c>
      <c r="E3621" t="s">
        <v>30</v>
      </c>
      <c r="F3621" t="s">
        <v>3461</v>
      </c>
      <c r="G3621" t="s">
        <v>3482</v>
      </c>
      <c r="H3621" t="s">
        <v>3487</v>
      </c>
      <c r="I3621" t="s">
        <v>79</v>
      </c>
      <c r="P3621" t="s">
        <v>44</v>
      </c>
      <c r="U3621" t="str">
        <f>CONCATENATE(Parameter[[#This Row],[Use Case 1]],";",Parameter[[#This Row],[Use Case 2]],";",Parameter[[#This Row],[Use Case 3]],";",Parameter[[#This Row],[Use Case 4]],";",Parameter[[#This Row],[Use Case 5]],";")</f>
        <v>Kostenermittlung;;;;;</v>
      </c>
      <c r="V3621" t="s">
        <v>34</v>
      </c>
      <c r="W3621">
        <v>2022</v>
      </c>
      <c r="Y3621" t="s">
        <v>4661</v>
      </c>
      <c r="AD3621">
        <f t="shared" si="62"/>
        <v>3620</v>
      </c>
    </row>
    <row r="3622" spans="1:30" x14ac:dyDescent="0.3">
      <c r="A3622" t="s">
        <v>29</v>
      </c>
      <c r="B3622" t="s">
        <v>4602</v>
      </c>
      <c r="E3622" t="s">
        <v>30</v>
      </c>
      <c r="F3622" t="s">
        <v>3461</v>
      </c>
      <c r="G3622" t="s">
        <v>3482</v>
      </c>
      <c r="H3622" t="s">
        <v>3488</v>
      </c>
      <c r="I3622" t="s">
        <v>79</v>
      </c>
      <c r="P3622" t="s">
        <v>44</v>
      </c>
      <c r="U3622" t="str">
        <f>CONCATENATE(Parameter[[#This Row],[Use Case 1]],";",Parameter[[#This Row],[Use Case 2]],";",Parameter[[#This Row],[Use Case 3]],";",Parameter[[#This Row],[Use Case 4]],";",Parameter[[#This Row],[Use Case 5]],";")</f>
        <v>Kostenermittlung;;;;;</v>
      </c>
      <c r="V3622" t="s">
        <v>34</v>
      </c>
      <c r="W3622">
        <v>2022</v>
      </c>
      <c r="Y3622" t="s">
        <v>4661</v>
      </c>
      <c r="AD3622">
        <f t="shared" si="62"/>
        <v>3621</v>
      </c>
    </row>
    <row r="3623" spans="1:30" x14ac:dyDescent="0.3">
      <c r="A3623" t="s">
        <v>29</v>
      </c>
      <c r="B3623" t="s">
        <v>4602</v>
      </c>
      <c r="E3623" t="s">
        <v>30</v>
      </c>
      <c r="F3623" t="s">
        <v>3461</v>
      </c>
      <c r="G3623" t="s">
        <v>3482</v>
      </c>
      <c r="H3623" t="s">
        <v>3489</v>
      </c>
      <c r="I3623" t="s">
        <v>79</v>
      </c>
      <c r="P3623" t="s">
        <v>44</v>
      </c>
      <c r="U3623" t="str">
        <f>CONCATENATE(Parameter[[#This Row],[Use Case 1]],";",Parameter[[#This Row],[Use Case 2]],";",Parameter[[#This Row],[Use Case 3]],";",Parameter[[#This Row],[Use Case 4]],";",Parameter[[#This Row],[Use Case 5]],";")</f>
        <v>Kostenermittlung;;;;;</v>
      </c>
      <c r="V3623" t="s">
        <v>34</v>
      </c>
      <c r="W3623">
        <v>2022</v>
      </c>
      <c r="Y3623" t="s">
        <v>4661</v>
      </c>
      <c r="AD3623">
        <f t="shared" si="62"/>
        <v>3622</v>
      </c>
    </row>
    <row r="3624" spans="1:30" x14ac:dyDescent="0.3">
      <c r="A3624" t="s">
        <v>29</v>
      </c>
      <c r="B3624" t="s">
        <v>4602</v>
      </c>
      <c r="E3624" t="s">
        <v>30</v>
      </c>
      <c r="F3624" t="s">
        <v>3461</v>
      </c>
      <c r="G3624" t="s">
        <v>3482</v>
      </c>
      <c r="H3624" t="s">
        <v>3490</v>
      </c>
      <c r="I3624" t="s">
        <v>79</v>
      </c>
      <c r="P3624" t="s">
        <v>44</v>
      </c>
      <c r="U3624" t="str">
        <f>CONCATENATE(Parameter[[#This Row],[Use Case 1]],";",Parameter[[#This Row],[Use Case 2]],";",Parameter[[#This Row],[Use Case 3]],";",Parameter[[#This Row],[Use Case 4]],";",Parameter[[#This Row],[Use Case 5]],";")</f>
        <v>Kostenermittlung;;;;;</v>
      </c>
      <c r="V3624" t="s">
        <v>34</v>
      </c>
      <c r="W3624">
        <v>2022</v>
      </c>
      <c r="Y3624" t="s">
        <v>4661</v>
      </c>
      <c r="AD3624">
        <f t="shared" si="62"/>
        <v>3623</v>
      </c>
    </row>
    <row r="3625" spans="1:30" x14ac:dyDescent="0.3">
      <c r="A3625" t="s">
        <v>29</v>
      </c>
      <c r="B3625" t="s">
        <v>4602</v>
      </c>
      <c r="E3625" t="s">
        <v>30</v>
      </c>
      <c r="F3625" t="s">
        <v>3461</v>
      </c>
      <c r="G3625" t="s">
        <v>3482</v>
      </c>
      <c r="H3625" t="s">
        <v>3040</v>
      </c>
      <c r="I3625" t="s">
        <v>79</v>
      </c>
      <c r="P3625" t="s">
        <v>44</v>
      </c>
      <c r="U3625" t="str">
        <f>CONCATENATE(Parameter[[#This Row],[Use Case 1]],";",Parameter[[#This Row],[Use Case 2]],";",Parameter[[#This Row],[Use Case 3]],";",Parameter[[#This Row],[Use Case 4]],";",Parameter[[#This Row],[Use Case 5]],";")</f>
        <v>Kostenermittlung;;;;;</v>
      </c>
      <c r="V3625" t="s">
        <v>34</v>
      </c>
      <c r="W3625">
        <v>2022</v>
      </c>
      <c r="Y3625" t="s">
        <v>4661</v>
      </c>
      <c r="AD3625">
        <f t="shared" si="62"/>
        <v>3624</v>
      </c>
    </row>
    <row r="3626" spans="1:30" x14ac:dyDescent="0.3">
      <c r="A3626" t="s">
        <v>29</v>
      </c>
      <c r="B3626" t="s">
        <v>4602</v>
      </c>
      <c r="E3626" t="s">
        <v>30</v>
      </c>
      <c r="F3626" t="s">
        <v>3461</v>
      </c>
      <c r="G3626" t="s">
        <v>3482</v>
      </c>
      <c r="H3626" t="s">
        <v>114</v>
      </c>
      <c r="I3626" t="s">
        <v>79</v>
      </c>
      <c r="P3626" t="s">
        <v>44</v>
      </c>
      <c r="U3626" t="str">
        <f>CONCATENATE(Parameter[[#This Row],[Use Case 1]],";",Parameter[[#This Row],[Use Case 2]],";",Parameter[[#This Row],[Use Case 3]],";",Parameter[[#This Row],[Use Case 4]],";",Parameter[[#This Row],[Use Case 5]],";")</f>
        <v>Kostenermittlung;;;;;</v>
      </c>
      <c r="V3626" t="s">
        <v>34</v>
      </c>
      <c r="W3626">
        <v>2022</v>
      </c>
      <c r="Y3626" t="s">
        <v>4661</v>
      </c>
      <c r="AD3626">
        <f t="shared" si="62"/>
        <v>3625</v>
      </c>
    </row>
    <row r="3627" spans="1:30" x14ac:dyDescent="0.3">
      <c r="A3627" t="s">
        <v>29</v>
      </c>
      <c r="B3627" t="s">
        <v>4602</v>
      </c>
      <c r="E3627" t="s">
        <v>30</v>
      </c>
      <c r="F3627" t="s">
        <v>3461</v>
      </c>
      <c r="G3627" t="s">
        <v>3491</v>
      </c>
      <c r="H3627"/>
      <c r="I3627" t="s">
        <v>37</v>
      </c>
      <c r="J3627" t="s">
        <v>3493</v>
      </c>
      <c r="K3627" t="s">
        <v>47</v>
      </c>
      <c r="L3627" t="s">
        <v>3492</v>
      </c>
      <c r="M3627" t="s">
        <v>41</v>
      </c>
      <c r="N3627" t="s">
        <v>55</v>
      </c>
      <c r="O3627" t="s">
        <v>43</v>
      </c>
      <c r="P3627" t="s">
        <v>44</v>
      </c>
      <c r="U3627" t="str">
        <f>CONCATENATE(Parameter[[#This Row],[Use Case 1]],";",Parameter[[#This Row],[Use Case 2]],";",Parameter[[#This Row],[Use Case 3]],";",Parameter[[#This Row],[Use Case 4]],";",Parameter[[#This Row],[Use Case 5]],";")</f>
        <v>Kostenermittlung;;;;;</v>
      </c>
      <c r="V3627" t="s">
        <v>34</v>
      </c>
      <c r="W3627">
        <v>2022</v>
      </c>
      <c r="Y3627" t="s">
        <v>4661</v>
      </c>
      <c r="Z3627" t="str">
        <f t="shared" ref="Z3627:Z3632" si="63">"Asi_"&amp;MID(J3627,3,40)</f>
        <v>Asi_BarefootArea</v>
      </c>
      <c r="AD3627">
        <f t="shared" si="62"/>
        <v>3626</v>
      </c>
    </row>
    <row r="3628" spans="1:30" x14ac:dyDescent="0.3">
      <c r="A3628" t="s">
        <v>29</v>
      </c>
      <c r="B3628" t="s">
        <v>4602</v>
      </c>
      <c r="E3628" t="s">
        <v>30</v>
      </c>
      <c r="F3628" t="s">
        <v>3461</v>
      </c>
      <c r="G3628" t="s">
        <v>3494</v>
      </c>
      <c r="H3628"/>
      <c r="I3628" t="s">
        <v>37</v>
      </c>
      <c r="J3628" t="s">
        <v>3496</v>
      </c>
      <c r="K3628" t="s">
        <v>47</v>
      </c>
      <c r="L3628" t="s">
        <v>3495</v>
      </c>
      <c r="M3628" t="s">
        <v>41</v>
      </c>
      <c r="N3628" t="s">
        <v>55</v>
      </c>
      <c r="O3628" t="s">
        <v>43</v>
      </c>
      <c r="P3628" t="s">
        <v>44</v>
      </c>
      <c r="U3628" t="str">
        <f>CONCATENATE(Parameter[[#This Row],[Use Case 1]],";",Parameter[[#This Row],[Use Case 2]],";",Parameter[[#This Row],[Use Case 3]],";",Parameter[[#This Row],[Use Case 4]],";",Parameter[[#This Row],[Use Case 5]],";")</f>
        <v>Kostenermittlung;;;;;</v>
      </c>
      <c r="V3628" t="s">
        <v>34</v>
      </c>
      <c r="W3628">
        <v>2022</v>
      </c>
      <c r="Y3628" t="s">
        <v>4661</v>
      </c>
      <c r="Z3628" t="str">
        <f t="shared" si="63"/>
        <v>Asi_TileSurfaceGlazed</v>
      </c>
      <c r="AD3628">
        <f t="shared" si="62"/>
        <v>3627</v>
      </c>
    </row>
    <row r="3629" spans="1:30" x14ac:dyDescent="0.3">
      <c r="A3629" t="s">
        <v>29</v>
      </c>
      <c r="B3629" t="s">
        <v>4602</v>
      </c>
      <c r="E3629" t="s">
        <v>30</v>
      </c>
      <c r="F3629" t="s">
        <v>3461</v>
      </c>
      <c r="G3629" t="s">
        <v>3497</v>
      </c>
      <c r="H3629"/>
      <c r="I3629" t="s">
        <v>37</v>
      </c>
      <c r="J3629" t="s">
        <v>3499</v>
      </c>
      <c r="K3629" t="s">
        <v>47</v>
      </c>
      <c r="L3629" t="s">
        <v>3498</v>
      </c>
      <c r="M3629" t="s">
        <v>41</v>
      </c>
      <c r="N3629" t="s">
        <v>55</v>
      </c>
      <c r="O3629" t="s">
        <v>43</v>
      </c>
      <c r="P3629" t="s">
        <v>44</v>
      </c>
      <c r="U3629" t="str">
        <f>CONCATENATE(Parameter[[#This Row],[Use Case 1]],";",Parameter[[#This Row],[Use Case 2]],";",Parameter[[#This Row],[Use Case 3]],";",Parameter[[#This Row],[Use Case 4]],";",Parameter[[#This Row],[Use Case 5]],";")</f>
        <v>Kostenermittlung;;;;;</v>
      </c>
      <c r="V3629" t="s">
        <v>34</v>
      </c>
      <c r="W3629">
        <v>2022</v>
      </c>
      <c r="Y3629" t="s">
        <v>4661</v>
      </c>
      <c r="Z3629" t="str">
        <f t="shared" si="63"/>
        <v>Asi_TileEdgeRectified</v>
      </c>
      <c r="AD3629">
        <f t="shared" si="62"/>
        <v>3628</v>
      </c>
    </row>
    <row r="3630" spans="1:30" x14ac:dyDescent="0.3">
      <c r="A3630" t="s">
        <v>29</v>
      </c>
      <c r="B3630" t="s">
        <v>4602</v>
      </c>
      <c r="E3630" t="s">
        <v>30</v>
      </c>
      <c r="F3630" t="s">
        <v>3461</v>
      </c>
      <c r="G3630" t="s">
        <v>3500</v>
      </c>
      <c r="H3630"/>
      <c r="I3630" t="s">
        <v>37</v>
      </c>
      <c r="J3630" t="s">
        <v>3502</v>
      </c>
      <c r="K3630" t="s">
        <v>47</v>
      </c>
      <c r="L3630" t="s">
        <v>3501</v>
      </c>
      <c r="M3630" t="s">
        <v>41</v>
      </c>
      <c r="N3630" t="s">
        <v>55</v>
      </c>
      <c r="O3630" t="s">
        <v>43</v>
      </c>
      <c r="P3630" t="s">
        <v>44</v>
      </c>
      <c r="U3630" t="str">
        <f>CONCATENATE(Parameter[[#This Row],[Use Case 1]],";",Parameter[[#This Row],[Use Case 2]],";",Parameter[[#This Row],[Use Case 3]],";",Parameter[[#This Row],[Use Case 4]],";",Parameter[[#This Row],[Use Case 5]],";")</f>
        <v>Kostenermittlung;;;;;</v>
      </c>
      <c r="V3630" t="s">
        <v>34</v>
      </c>
      <c r="W3630">
        <v>2022</v>
      </c>
      <c r="Y3630" t="s">
        <v>4661</v>
      </c>
      <c r="Z3630" t="str">
        <f t="shared" si="63"/>
        <v>Asi_TileEdgeBeveled</v>
      </c>
      <c r="AD3630">
        <f t="shared" si="62"/>
        <v>3629</v>
      </c>
    </row>
    <row r="3631" spans="1:30" x14ac:dyDescent="0.3">
      <c r="A3631" t="s">
        <v>29</v>
      </c>
      <c r="B3631" t="s">
        <v>4602</v>
      </c>
      <c r="E3631" t="s">
        <v>30</v>
      </c>
      <c r="F3631" t="s">
        <v>3461</v>
      </c>
      <c r="G3631" t="s">
        <v>3503</v>
      </c>
      <c r="H3631"/>
      <c r="I3631" t="s">
        <v>37</v>
      </c>
      <c r="J3631" t="s">
        <v>3505</v>
      </c>
      <c r="K3631" t="s">
        <v>47</v>
      </c>
      <c r="L3631" t="s">
        <v>3504</v>
      </c>
      <c r="M3631" t="s">
        <v>41</v>
      </c>
      <c r="N3631" t="s">
        <v>55</v>
      </c>
      <c r="O3631" t="s">
        <v>43</v>
      </c>
      <c r="P3631" t="s">
        <v>44</v>
      </c>
      <c r="U3631" t="str">
        <f>CONCATENATE(Parameter[[#This Row],[Use Case 1]],";",Parameter[[#This Row],[Use Case 2]],";",Parameter[[#This Row],[Use Case 3]],";",Parameter[[#This Row],[Use Case 4]],";",Parameter[[#This Row],[Use Case 5]],";")</f>
        <v>Kostenermittlung;;;;;</v>
      </c>
      <c r="V3631" t="s">
        <v>34</v>
      </c>
      <c r="W3631">
        <v>2022</v>
      </c>
      <c r="Y3631" t="s">
        <v>4661</v>
      </c>
      <c r="Z3631" t="str">
        <f t="shared" si="63"/>
        <v>Asi_TileColor</v>
      </c>
      <c r="AD3631">
        <f t="shared" si="62"/>
        <v>3630</v>
      </c>
    </row>
    <row r="3632" spans="1:30" x14ac:dyDescent="0.3">
      <c r="A3632" t="s">
        <v>29</v>
      </c>
      <c r="B3632" t="s">
        <v>4602</v>
      </c>
      <c r="E3632" t="s">
        <v>30</v>
      </c>
      <c r="F3632" t="s">
        <v>3461</v>
      </c>
      <c r="G3632" t="s">
        <v>3506</v>
      </c>
      <c r="H3632"/>
      <c r="I3632" t="s">
        <v>37</v>
      </c>
      <c r="J3632" t="s">
        <v>3508</v>
      </c>
      <c r="K3632" t="s">
        <v>47</v>
      </c>
      <c r="L3632" t="s">
        <v>3507</v>
      </c>
      <c r="M3632" t="s">
        <v>41</v>
      </c>
      <c r="N3632" t="s">
        <v>55</v>
      </c>
      <c r="O3632" t="s">
        <v>43</v>
      </c>
      <c r="P3632" t="s">
        <v>44</v>
      </c>
      <c r="U3632" t="str">
        <f>CONCATENATE(Parameter[[#This Row],[Use Case 1]],";",Parameter[[#This Row],[Use Case 2]],";",Parameter[[#This Row],[Use Case 3]],";",Parameter[[#This Row],[Use Case 4]],";",Parameter[[#This Row],[Use Case 5]],";")</f>
        <v>Kostenermittlung;;;;;</v>
      </c>
      <c r="V3632" t="s">
        <v>34</v>
      </c>
      <c r="W3632">
        <v>2022</v>
      </c>
      <c r="Y3632" t="s">
        <v>4661</v>
      </c>
      <c r="Z3632" t="str">
        <f t="shared" si="63"/>
        <v>Asi_TileJointColor</v>
      </c>
      <c r="AD3632">
        <f t="shared" si="62"/>
        <v>3631</v>
      </c>
    </row>
    <row r="3633" spans="1:30" x14ac:dyDescent="0.3">
      <c r="A3633" t="s">
        <v>29</v>
      </c>
      <c r="B3633" t="s">
        <v>4602</v>
      </c>
      <c r="E3633" t="s">
        <v>30</v>
      </c>
      <c r="F3633" t="s">
        <v>3461</v>
      </c>
      <c r="G3633" t="s">
        <v>3509</v>
      </c>
      <c r="H3633"/>
      <c r="I3633" t="s">
        <v>37</v>
      </c>
      <c r="J3633" t="s">
        <v>3511</v>
      </c>
      <c r="K3633" t="s">
        <v>74</v>
      </c>
      <c r="L3633" t="s">
        <v>3510</v>
      </c>
      <c r="M3633" t="s">
        <v>41</v>
      </c>
      <c r="N3633" t="s">
        <v>55</v>
      </c>
      <c r="O3633" t="s">
        <v>43</v>
      </c>
      <c r="P3633" t="s">
        <v>44</v>
      </c>
      <c r="U3633" t="str">
        <f>CONCATENATE(Parameter[[#This Row],[Use Case 1]],";",Parameter[[#This Row],[Use Case 2]],";",Parameter[[#This Row],[Use Case 3]],";",Parameter[[#This Row],[Use Case 4]],";",Parameter[[#This Row],[Use Case 5]],";")</f>
        <v>Kostenermittlung;;;;;</v>
      </c>
      <c r="V3633" t="s">
        <v>34</v>
      </c>
      <c r="W3633">
        <v>2022</v>
      </c>
      <c r="Y3633" t="s">
        <v>4661</v>
      </c>
      <c r="Z3633" t="s">
        <v>3512</v>
      </c>
      <c r="AD3633">
        <f t="shared" si="62"/>
        <v>3632</v>
      </c>
    </row>
    <row r="3634" spans="1:30" x14ac:dyDescent="0.3">
      <c r="A3634" t="s">
        <v>29</v>
      </c>
      <c r="B3634" t="s">
        <v>4602</v>
      </c>
      <c r="E3634" t="s">
        <v>30</v>
      </c>
      <c r="F3634" t="s">
        <v>3461</v>
      </c>
      <c r="G3634" t="s">
        <v>3509</v>
      </c>
      <c r="H3634" t="s">
        <v>115</v>
      </c>
      <c r="I3634" t="s">
        <v>79</v>
      </c>
      <c r="P3634" t="s">
        <v>44</v>
      </c>
      <c r="U3634" t="str">
        <f>CONCATENATE(Parameter[[#This Row],[Use Case 1]],";",Parameter[[#This Row],[Use Case 2]],";",Parameter[[#This Row],[Use Case 3]],";",Parameter[[#This Row],[Use Case 4]],";",Parameter[[#This Row],[Use Case 5]],";")</f>
        <v>Kostenermittlung;;;;;</v>
      </c>
      <c r="V3634" t="s">
        <v>34</v>
      </c>
      <c r="W3634">
        <v>2022</v>
      </c>
      <c r="Y3634" t="s">
        <v>4661</v>
      </c>
      <c r="AD3634">
        <f t="shared" si="62"/>
        <v>3633</v>
      </c>
    </row>
    <row r="3635" spans="1:30" x14ac:dyDescent="0.3">
      <c r="A3635" t="s">
        <v>29</v>
      </c>
      <c r="B3635" t="s">
        <v>4602</v>
      </c>
      <c r="E3635" t="s">
        <v>30</v>
      </c>
      <c r="F3635" t="s">
        <v>3461</v>
      </c>
      <c r="G3635" t="s">
        <v>3509</v>
      </c>
      <c r="H3635" t="s">
        <v>1686</v>
      </c>
      <c r="I3635" t="s">
        <v>79</v>
      </c>
      <c r="P3635" t="s">
        <v>44</v>
      </c>
      <c r="U3635" t="str">
        <f>CONCATENATE(Parameter[[#This Row],[Use Case 1]],";",Parameter[[#This Row],[Use Case 2]],";",Parameter[[#This Row],[Use Case 3]],";",Parameter[[#This Row],[Use Case 4]],";",Parameter[[#This Row],[Use Case 5]],";")</f>
        <v>Kostenermittlung;;;;;</v>
      </c>
      <c r="V3635" t="s">
        <v>34</v>
      </c>
      <c r="W3635">
        <v>2022</v>
      </c>
      <c r="Y3635" t="s">
        <v>4661</v>
      </c>
      <c r="AD3635">
        <f t="shared" si="62"/>
        <v>3634</v>
      </c>
    </row>
    <row r="3636" spans="1:30" x14ac:dyDescent="0.3">
      <c r="A3636" t="s">
        <v>29</v>
      </c>
      <c r="B3636" t="s">
        <v>4602</v>
      </c>
      <c r="E3636" t="s">
        <v>30</v>
      </c>
      <c r="F3636" t="s">
        <v>3461</v>
      </c>
      <c r="G3636" t="s">
        <v>3509</v>
      </c>
      <c r="H3636" t="s">
        <v>3513</v>
      </c>
      <c r="I3636" t="s">
        <v>79</v>
      </c>
      <c r="P3636" t="s">
        <v>44</v>
      </c>
      <c r="U3636" t="str">
        <f>CONCATENATE(Parameter[[#This Row],[Use Case 1]],";",Parameter[[#This Row],[Use Case 2]],";",Parameter[[#This Row],[Use Case 3]],";",Parameter[[#This Row],[Use Case 4]],";",Parameter[[#This Row],[Use Case 5]],";")</f>
        <v>Kostenermittlung;;;;;</v>
      </c>
      <c r="V3636" t="s">
        <v>34</v>
      </c>
      <c r="W3636">
        <v>2022</v>
      </c>
      <c r="Y3636" t="s">
        <v>4661</v>
      </c>
      <c r="AD3636">
        <f t="shared" si="62"/>
        <v>3635</v>
      </c>
    </row>
    <row r="3637" spans="1:30" x14ac:dyDescent="0.3">
      <c r="A3637" t="s">
        <v>29</v>
      </c>
      <c r="B3637" t="s">
        <v>4602</v>
      </c>
      <c r="E3637" t="s">
        <v>30</v>
      </c>
      <c r="F3637" t="s">
        <v>3461</v>
      </c>
      <c r="G3637" t="s">
        <v>3509</v>
      </c>
      <c r="H3637" t="s">
        <v>3514</v>
      </c>
      <c r="I3637" t="s">
        <v>79</v>
      </c>
      <c r="P3637" t="s">
        <v>44</v>
      </c>
      <c r="U3637" t="str">
        <f>CONCATENATE(Parameter[[#This Row],[Use Case 1]],";",Parameter[[#This Row],[Use Case 2]],";",Parameter[[#This Row],[Use Case 3]],";",Parameter[[#This Row],[Use Case 4]],";",Parameter[[#This Row],[Use Case 5]],";")</f>
        <v>Kostenermittlung;;;;;</v>
      </c>
      <c r="V3637" t="s">
        <v>34</v>
      </c>
      <c r="W3637">
        <v>2022</v>
      </c>
      <c r="Y3637" t="s">
        <v>4661</v>
      </c>
      <c r="AD3637">
        <f t="shared" si="62"/>
        <v>3636</v>
      </c>
    </row>
    <row r="3638" spans="1:30" x14ac:dyDescent="0.3">
      <c r="A3638" t="s">
        <v>29</v>
      </c>
      <c r="B3638" t="s">
        <v>4602</v>
      </c>
      <c r="E3638" t="s">
        <v>30</v>
      </c>
      <c r="F3638" t="s">
        <v>3461</v>
      </c>
      <c r="G3638" t="s">
        <v>3509</v>
      </c>
      <c r="H3638" t="s">
        <v>3515</v>
      </c>
      <c r="I3638" t="s">
        <v>79</v>
      </c>
      <c r="P3638" t="s">
        <v>44</v>
      </c>
      <c r="U3638" t="str">
        <f>CONCATENATE(Parameter[[#This Row],[Use Case 1]],";",Parameter[[#This Row],[Use Case 2]],";",Parameter[[#This Row],[Use Case 3]],";",Parameter[[#This Row],[Use Case 4]],";",Parameter[[#This Row],[Use Case 5]],";")</f>
        <v>Kostenermittlung;;;;;</v>
      </c>
      <c r="V3638" t="s">
        <v>34</v>
      </c>
      <c r="W3638">
        <v>2022</v>
      </c>
      <c r="Y3638" t="s">
        <v>4661</v>
      </c>
      <c r="AD3638">
        <f t="shared" si="62"/>
        <v>3637</v>
      </c>
    </row>
    <row r="3639" spans="1:30" x14ac:dyDescent="0.3">
      <c r="A3639" t="s">
        <v>29</v>
      </c>
      <c r="B3639" t="s">
        <v>4602</v>
      </c>
      <c r="E3639" t="s">
        <v>30</v>
      </c>
      <c r="F3639" t="s">
        <v>3461</v>
      </c>
      <c r="G3639" t="s">
        <v>3509</v>
      </c>
      <c r="H3639" t="s">
        <v>3040</v>
      </c>
      <c r="I3639" t="s">
        <v>79</v>
      </c>
      <c r="P3639" t="s">
        <v>44</v>
      </c>
      <c r="U3639" t="str">
        <f>CONCATENATE(Parameter[[#This Row],[Use Case 1]],";",Parameter[[#This Row],[Use Case 2]],";",Parameter[[#This Row],[Use Case 3]],";",Parameter[[#This Row],[Use Case 4]],";",Parameter[[#This Row],[Use Case 5]],";")</f>
        <v>Kostenermittlung;;;;;</v>
      </c>
      <c r="V3639" t="s">
        <v>34</v>
      </c>
      <c r="W3639">
        <v>2022</v>
      </c>
      <c r="Y3639" t="s">
        <v>4661</v>
      </c>
      <c r="AD3639">
        <f t="shared" si="62"/>
        <v>3638</v>
      </c>
    </row>
    <row r="3640" spans="1:30" x14ac:dyDescent="0.3">
      <c r="A3640" t="s">
        <v>29</v>
      </c>
      <c r="B3640" t="s">
        <v>4602</v>
      </c>
      <c r="E3640" t="s">
        <v>30</v>
      </c>
      <c r="F3640" t="s">
        <v>3461</v>
      </c>
      <c r="G3640" t="s">
        <v>3509</v>
      </c>
      <c r="H3640" t="s">
        <v>114</v>
      </c>
      <c r="I3640" t="s">
        <v>79</v>
      </c>
      <c r="P3640" t="s">
        <v>44</v>
      </c>
      <c r="U3640" t="str">
        <f>CONCATENATE(Parameter[[#This Row],[Use Case 1]],";",Parameter[[#This Row],[Use Case 2]],";",Parameter[[#This Row],[Use Case 3]],";",Parameter[[#This Row],[Use Case 4]],";",Parameter[[#This Row],[Use Case 5]],";")</f>
        <v>Kostenermittlung;;;;;</v>
      </c>
      <c r="V3640" t="s">
        <v>34</v>
      </c>
      <c r="W3640">
        <v>2022</v>
      </c>
      <c r="Y3640" t="s">
        <v>4661</v>
      </c>
      <c r="AD3640">
        <f t="shared" si="62"/>
        <v>3639</v>
      </c>
    </row>
    <row r="3641" spans="1:30" x14ac:dyDescent="0.3">
      <c r="A3641" t="s">
        <v>29</v>
      </c>
      <c r="B3641" t="s">
        <v>4602</v>
      </c>
      <c r="E3641" t="s">
        <v>30</v>
      </c>
      <c r="F3641" t="s">
        <v>3461</v>
      </c>
      <c r="G3641" t="s">
        <v>3516</v>
      </c>
      <c r="H3641"/>
      <c r="I3641" t="s">
        <v>37</v>
      </c>
      <c r="J3641" t="s">
        <v>3517</v>
      </c>
      <c r="K3641" t="s">
        <v>1326</v>
      </c>
      <c r="L3641" t="s">
        <v>3510</v>
      </c>
      <c r="M3641" t="s">
        <v>41</v>
      </c>
      <c r="N3641" t="s">
        <v>55</v>
      </c>
      <c r="O3641" t="s">
        <v>43</v>
      </c>
      <c r="P3641" t="s">
        <v>44</v>
      </c>
      <c r="U3641" t="str">
        <f>CONCATENATE(Parameter[[#This Row],[Use Case 1]],";",Parameter[[#This Row],[Use Case 2]],";",Parameter[[#This Row],[Use Case 3]],";",Parameter[[#This Row],[Use Case 4]],";",Parameter[[#This Row],[Use Case 5]],";")</f>
        <v>Kostenermittlung;;;;;</v>
      </c>
      <c r="V3641" t="s">
        <v>34</v>
      </c>
      <c r="W3641">
        <v>2022</v>
      </c>
      <c r="Y3641" t="s">
        <v>4661</v>
      </c>
      <c r="Z3641" t="str">
        <f>"Asi_"&amp;MID(J3641,3,40)</f>
        <v>Asi_TileSkirtingHight</v>
      </c>
      <c r="AD3641">
        <f t="shared" si="62"/>
        <v>3640</v>
      </c>
    </row>
    <row r="3642" spans="1:30" x14ac:dyDescent="0.3">
      <c r="A3642" t="s">
        <v>29</v>
      </c>
      <c r="B3642" t="s">
        <v>4602</v>
      </c>
      <c r="E3642" t="s">
        <v>30</v>
      </c>
      <c r="F3642" t="s">
        <v>3461</v>
      </c>
      <c r="G3642" t="s">
        <v>3518</v>
      </c>
      <c r="H3642"/>
      <c r="I3642" t="s">
        <v>37</v>
      </c>
      <c r="J3642" t="s">
        <v>3520</v>
      </c>
      <c r="K3642" t="s">
        <v>47</v>
      </c>
      <c r="L3642" t="s">
        <v>3519</v>
      </c>
      <c r="M3642" t="s">
        <v>41</v>
      </c>
      <c r="N3642" t="s">
        <v>55</v>
      </c>
      <c r="O3642" t="s">
        <v>43</v>
      </c>
      <c r="P3642" t="s">
        <v>44</v>
      </c>
      <c r="U3642" t="str">
        <f>CONCATENATE(Parameter[[#This Row],[Use Case 1]],";",Parameter[[#This Row],[Use Case 2]],";",Parameter[[#This Row],[Use Case 3]],";",Parameter[[#This Row],[Use Case 4]],";",Parameter[[#This Row],[Use Case 5]],";")</f>
        <v>Kostenermittlung;;;;;</v>
      </c>
      <c r="V3642" t="s">
        <v>34</v>
      </c>
      <c r="W3642">
        <v>2022</v>
      </c>
      <c r="Y3642" t="s">
        <v>4661</v>
      </c>
      <c r="Z3642" t="str">
        <f>"Asi_"&amp;MID(J3642,3,40)</f>
        <v>Asi_StepPlateGrooved</v>
      </c>
      <c r="AD3642">
        <f t="shared" si="62"/>
        <v>3641</v>
      </c>
    </row>
    <row r="3643" spans="1:30" x14ac:dyDescent="0.3">
      <c r="A3643" t="s">
        <v>29</v>
      </c>
      <c r="B3643" t="s">
        <v>4602</v>
      </c>
      <c r="E3643" t="s">
        <v>30</v>
      </c>
      <c r="F3643" t="s">
        <v>3461</v>
      </c>
      <c r="G3643" t="s">
        <v>3521</v>
      </c>
      <c r="H3643"/>
      <c r="I3643" t="s">
        <v>37</v>
      </c>
      <c r="J3643" t="s">
        <v>3523</v>
      </c>
      <c r="K3643" t="s">
        <v>47</v>
      </c>
      <c r="L3643" t="s">
        <v>3522</v>
      </c>
      <c r="M3643" t="s">
        <v>41</v>
      </c>
      <c r="N3643" t="s">
        <v>55</v>
      </c>
      <c r="O3643" t="s">
        <v>43</v>
      </c>
      <c r="P3643" t="s">
        <v>44</v>
      </c>
      <c r="U3643" t="str">
        <f>CONCATENATE(Parameter[[#This Row],[Use Case 1]],";",Parameter[[#This Row],[Use Case 2]],";",Parameter[[#This Row],[Use Case 3]],";",Parameter[[#This Row],[Use Case 4]],";",Parameter[[#This Row],[Use Case 5]],";")</f>
        <v>Kostenermittlung;;;;;</v>
      </c>
      <c r="V3643" t="s">
        <v>34</v>
      </c>
      <c r="W3643">
        <v>2022</v>
      </c>
      <c r="Y3643" t="s">
        <v>4661</v>
      </c>
      <c r="Z3643" t="str">
        <f>"Asi_"&amp;MID(J3643,3,40)</f>
        <v>Asi_TactileAttentionField</v>
      </c>
      <c r="AD3643">
        <f t="shared" si="62"/>
        <v>3642</v>
      </c>
    </row>
    <row r="3644" spans="1:30" x14ac:dyDescent="0.3">
      <c r="A3644" t="s">
        <v>29</v>
      </c>
      <c r="B3644" t="s">
        <v>4602</v>
      </c>
      <c r="E3644" t="s">
        <v>30</v>
      </c>
      <c r="F3644" t="s">
        <v>3461</v>
      </c>
      <c r="G3644" t="s">
        <v>3524</v>
      </c>
      <c r="H3644"/>
      <c r="I3644" t="s">
        <v>37</v>
      </c>
      <c r="J3644" t="s">
        <v>3526</v>
      </c>
      <c r="K3644" t="s">
        <v>47</v>
      </c>
      <c r="L3644" t="s">
        <v>3525</v>
      </c>
      <c r="M3644" t="s">
        <v>41</v>
      </c>
      <c r="N3644" t="s">
        <v>55</v>
      </c>
      <c r="O3644" t="s">
        <v>43</v>
      </c>
      <c r="P3644" t="s">
        <v>44</v>
      </c>
      <c r="U3644" t="str">
        <f>CONCATENATE(Parameter[[#This Row],[Use Case 1]],";",Parameter[[#This Row],[Use Case 2]],";",Parameter[[#This Row],[Use Case 3]],";",Parameter[[#This Row],[Use Case 4]],";",Parameter[[#This Row],[Use Case 5]],";")</f>
        <v>Kostenermittlung;;;;;</v>
      </c>
      <c r="V3644" t="s">
        <v>34</v>
      </c>
      <c r="W3644">
        <v>2022</v>
      </c>
      <c r="Y3644" t="s">
        <v>4661</v>
      </c>
      <c r="Z3644" t="str">
        <f>"Asi_"&amp;MID(J3644,3,40)</f>
        <v>Asi_MoldedStepEdge</v>
      </c>
      <c r="AD3644">
        <f t="shared" si="62"/>
        <v>3643</v>
      </c>
    </row>
    <row r="3645" spans="1:30" x14ac:dyDescent="0.3">
      <c r="A3645" t="s">
        <v>29</v>
      </c>
      <c r="B3645" t="s">
        <v>4602</v>
      </c>
      <c r="E3645" t="s">
        <v>30</v>
      </c>
      <c r="F3645" t="s">
        <v>3461</v>
      </c>
      <c r="G3645" t="s">
        <v>3527</v>
      </c>
      <c r="H3645"/>
      <c r="I3645" t="s">
        <v>37</v>
      </c>
      <c r="J3645" t="s">
        <v>3529</v>
      </c>
      <c r="K3645" t="s">
        <v>74</v>
      </c>
      <c r="L3645" t="s">
        <v>3528</v>
      </c>
      <c r="M3645" t="s">
        <v>41</v>
      </c>
      <c r="N3645" t="s">
        <v>55</v>
      </c>
      <c r="O3645" t="s">
        <v>43</v>
      </c>
      <c r="P3645" t="s">
        <v>44</v>
      </c>
      <c r="U3645" t="str">
        <f>CONCATENATE(Parameter[[#This Row],[Use Case 1]],";",Parameter[[#This Row],[Use Case 2]],";",Parameter[[#This Row],[Use Case 3]],";",Parameter[[#This Row],[Use Case 4]],";",Parameter[[#This Row],[Use Case 5]],";")</f>
        <v>Kostenermittlung;;;;;</v>
      </c>
      <c r="V3645" t="s">
        <v>34</v>
      </c>
      <c r="W3645">
        <v>2022</v>
      </c>
      <c r="Y3645" t="s">
        <v>4661</v>
      </c>
      <c r="Z3645" t="s">
        <v>3530</v>
      </c>
      <c r="AD3645">
        <f t="shared" si="62"/>
        <v>3644</v>
      </c>
    </row>
    <row r="3646" spans="1:30" x14ac:dyDescent="0.3">
      <c r="A3646" t="s">
        <v>29</v>
      </c>
      <c r="B3646" t="s">
        <v>4602</v>
      </c>
      <c r="E3646" t="s">
        <v>30</v>
      </c>
      <c r="F3646" t="s">
        <v>3461</v>
      </c>
      <c r="G3646" t="s">
        <v>3527</v>
      </c>
      <c r="H3646" t="s">
        <v>115</v>
      </c>
      <c r="I3646" t="s">
        <v>79</v>
      </c>
      <c r="P3646" t="s">
        <v>44</v>
      </c>
      <c r="U3646" t="str">
        <f>CONCATENATE(Parameter[[#This Row],[Use Case 1]],";",Parameter[[#This Row],[Use Case 2]],";",Parameter[[#This Row],[Use Case 3]],";",Parameter[[#This Row],[Use Case 4]],";",Parameter[[#This Row],[Use Case 5]],";")</f>
        <v>Kostenermittlung;;;;;</v>
      </c>
      <c r="V3646" t="s">
        <v>34</v>
      </c>
      <c r="W3646">
        <v>2022</v>
      </c>
      <c r="Y3646" t="s">
        <v>4661</v>
      </c>
      <c r="AD3646">
        <f t="shared" si="62"/>
        <v>3645</v>
      </c>
    </row>
    <row r="3647" spans="1:30" x14ac:dyDescent="0.3">
      <c r="A3647" t="s">
        <v>29</v>
      </c>
      <c r="B3647" t="s">
        <v>4602</v>
      </c>
      <c r="E3647" t="s">
        <v>30</v>
      </c>
      <c r="F3647" t="s">
        <v>3461</v>
      </c>
      <c r="G3647" t="s">
        <v>3527</v>
      </c>
      <c r="H3647" t="s">
        <v>1686</v>
      </c>
      <c r="I3647" t="s">
        <v>79</v>
      </c>
      <c r="P3647" t="s">
        <v>44</v>
      </c>
      <c r="U3647" t="str">
        <f>CONCATENATE(Parameter[[#This Row],[Use Case 1]],";",Parameter[[#This Row],[Use Case 2]],";",Parameter[[#This Row],[Use Case 3]],";",Parameter[[#This Row],[Use Case 4]],";",Parameter[[#This Row],[Use Case 5]],";")</f>
        <v>Kostenermittlung;;;;;</v>
      </c>
      <c r="V3647" t="s">
        <v>34</v>
      </c>
      <c r="W3647">
        <v>2022</v>
      </c>
      <c r="Y3647" t="s">
        <v>4661</v>
      </c>
      <c r="AD3647">
        <f t="shared" si="62"/>
        <v>3646</v>
      </c>
    </row>
    <row r="3648" spans="1:30" x14ac:dyDescent="0.3">
      <c r="A3648" t="s">
        <v>29</v>
      </c>
      <c r="B3648" t="s">
        <v>4602</v>
      </c>
      <c r="E3648" t="s">
        <v>30</v>
      </c>
      <c r="F3648" t="s">
        <v>3461</v>
      </c>
      <c r="G3648" t="s">
        <v>3527</v>
      </c>
      <c r="H3648" t="s">
        <v>3531</v>
      </c>
      <c r="I3648" t="s">
        <v>79</v>
      </c>
      <c r="P3648" t="s">
        <v>44</v>
      </c>
      <c r="U3648" t="str">
        <f>CONCATENATE(Parameter[[#This Row],[Use Case 1]],";",Parameter[[#This Row],[Use Case 2]],";",Parameter[[#This Row],[Use Case 3]],";",Parameter[[#This Row],[Use Case 4]],";",Parameter[[#This Row],[Use Case 5]],";")</f>
        <v>Kostenermittlung;;;;;</v>
      </c>
      <c r="V3648" t="s">
        <v>34</v>
      </c>
      <c r="W3648">
        <v>2022</v>
      </c>
      <c r="Y3648" t="s">
        <v>4661</v>
      </c>
      <c r="AD3648">
        <f t="shared" si="62"/>
        <v>3647</v>
      </c>
    </row>
    <row r="3649" spans="1:30" x14ac:dyDescent="0.3">
      <c r="A3649" t="s">
        <v>29</v>
      </c>
      <c r="B3649" t="s">
        <v>4602</v>
      </c>
      <c r="E3649" t="s">
        <v>30</v>
      </c>
      <c r="F3649" t="s">
        <v>3461</v>
      </c>
      <c r="G3649" t="s">
        <v>3527</v>
      </c>
      <c r="H3649" t="s">
        <v>3532</v>
      </c>
      <c r="I3649" t="s">
        <v>79</v>
      </c>
      <c r="P3649" t="s">
        <v>44</v>
      </c>
      <c r="U3649" t="str">
        <f>CONCATENATE(Parameter[[#This Row],[Use Case 1]],";",Parameter[[#This Row],[Use Case 2]],";",Parameter[[#This Row],[Use Case 3]],";",Parameter[[#This Row],[Use Case 4]],";",Parameter[[#This Row],[Use Case 5]],";")</f>
        <v>Kostenermittlung;;;;;</v>
      </c>
      <c r="V3649" t="s">
        <v>34</v>
      </c>
      <c r="W3649">
        <v>2022</v>
      </c>
      <c r="Y3649" t="s">
        <v>4661</v>
      </c>
      <c r="AD3649">
        <f t="shared" si="62"/>
        <v>3648</v>
      </c>
    </row>
    <row r="3650" spans="1:30" x14ac:dyDescent="0.3">
      <c r="A3650" t="s">
        <v>29</v>
      </c>
      <c r="B3650" t="s">
        <v>4602</v>
      </c>
      <c r="E3650" t="s">
        <v>30</v>
      </c>
      <c r="F3650" t="s">
        <v>3461</v>
      </c>
      <c r="G3650" t="s">
        <v>3527</v>
      </c>
      <c r="H3650" t="s">
        <v>3040</v>
      </c>
      <c r="I3650" t="s">
        <v>79</v>
      </c>
      <c r="P3650" t="s">
        <v>44</v>
      </c>
      <c r="U3650" t="str">
        <f>CONCATENATE(Parameter[[#This Row],[Use Case 1]],";",Parameter[[#This Row],[Use Case 2]],";",Parameter[[#This Row],[Use Case 3]],";",Parameter[[#This Row],[Use Case 4]],";",Parameter[[#This Row],[Use Case 5]],";")</f>
        <v>Kostenermittlung;;;;;</v>
      </c>
      <c r="V3650" t="s">
        <v>34</v>
      </c>
      <c r="W3650">
        <v>2022</v>
      </c>
      <c r="Y3650" t="s">
        <v>4661</v>
      </c>
      <c r="AD3650">
        <f t="shared" si="62"/>
        <v>3649</v>
      </c>
    </row>
    <row r="3651" spans="1:30" x14ac:dyDescent="0.3">
      <c r="A3651" t="s">
        <v>29</v>
      </c>
      <c r="B3651" t="s">
        <v>4602</v>
      </c>
      <c r="E3651" t="s">
        <v>30</v>
      </c>
      <c r="F3651" t="s">
        <v>3461</v>
      </c>
      <c r="G3651" t="s">
        <v>3527</v>
      </c>
      <c r="H3651" t="s">
        <v>114</v>
      </c>
      <c r="I3651" t="s">
        <v>79</v>
      </c>
      <c r="P3651" t="s">
        <v>44</v>
      </c>
      <c r="U3651" t="str">
        <f>CONCATENATE(Parameter[[#This Row],[Use Case 1]],";",Parameter[[#This Row],[Use Case 2]],";",Parameter[[#This Row],[Use Case 3]],";",Parameter[[#This Row],[Use Case 4]],";",Parameter[[#This Row],[Use Case 5]],";")</f>
        <v>Kostenermittlung;;;;;</v>
      </c>
      <c r="V3651" t="s">
        <v>34</v>
      </c>
      <c r="W3651">
        <v>2022</v>
      </c>
      <c r="Y3651" t="s">
        <v>4661</v>
      </c>
      <c r="AD3651">
        <f t="shared" si="62"/>
        <v>3650</v>
      </c>
    </row>
    <row r="3652" spans="1:30" x14ac:dyDescent="0.3">
      <c r="A3652" t="s">
        <v>29</v>
      </c>
      <c r="B3652" t="s">
        <v>4602</v>
      </c>
      <c r="E3652" t="s">
        <v>30</v>
      </c>
      <c r="F3652" t="s">
        <v>3461</v>
      </c>
      <c r="G3652" t="s">
        <v>3533</v>
      </c>
      <c r="H3652" t="s">
        <v>115</v>
      </c>
      <c r="I3652" t="s">
        <v>79</v>
      </c>
      <c r="P3652" t="s">
        <v>44</v>
      </c>
      <c r="U3652" t="str">
        <f>CONCATENATE(Parameter[[#This Row],[Use Case 1]],";",Parameter[[#This Row],[Use Case 2]],";",Parameter[[#This Row],[Use Case 3]],";",Parameter[[#This Row],[Use Case 4]],";",Parameter[[#This Row],[Use Case 5]],";")</f>
        <v>Kostenermittlung;;;;;</v>
      </c>
      <c r="V3652" t="s">
        <v>34</v>
      </c>
      <c r="W3652">
        <v>2022</v>
      </c>
      <c r="Y3652" t="s">
        <v>4661</v>
      </c>
      <c r="AD3652">
        <f t="shared" ref="AD3652:AD3715" si="64">AD3651+1</f>
        <v>3651</v>
      </c>
    </row>
    <row r="3653" spans="1:30" x14ac:dyDescent="0.3">
      <c r="A3653" t="s">
        <v>29</v>
      </c>
      <c r="B3653" t="s">
        <v>4602</v>
      </c>
      <c r="E3653" t="s">
        <v>30</v>
      </c>
      <c r="F3653" t="s">
        <v>3461</v>
      </c>
      <c r="G3653" t="s">
        <v>3533</v>
      </c>
      <c r="H3653" t="s">
        <v>1686</v>
      </c>
      <c r="I3653" t="s">
        <v>79</v>
      </c>
      <c r="P3653" t="s">
        <v>44</v>
      </c>
      <c r="U3653" t="str">
        <f>CONCATENATE(Parameter[[#This Row],[Use Case 1]],";",Parameter[[#This Row],[Use Case 2]],";",Parameter[[#This Row],[Use Case 3]],";",Parameter[[#This Row],[Use Case 4]],";",Parameter[[#This Row],[Use Case 5]],";")</f>
        <v>Kostenermittlung;;;;;</v>
      </c>
      <c r="V3653" t="s">
        <v>34</v>
      </c>
      <c r="W3653">
        <v>2022</v>
      </c>
      <c r="Y3653" t="s">
        <v>4661</v>
      </c>
      <c r="AD3653">
        <f t="shared" si="64"/>
        <v>3652</v>
      </c>
    </row>
    <row r="3654" spans="1:30" x14ac:dyDescent="0.3">
      <c r="A3654" t="s">
        <v>29</v>
      </c>
      <c r="B3654" t="s">
        <v>4602</v>
      </c>
      <c r="E3654" t="s">
        <v>30</v>
      </c>
      <c r="F3654" t="s">
        <v>3461</v>
      </c>
      <c r="G3654" t="s">
        <v>3533</v>
      </c>
      <c r="H3654" t="s">
        <v>3537</v>
      </c>
      <c r="I3654" t="s">
        <v>79</v>
      </c>
      <c r="P3654" t="s">
        <v>44</v>
      </c>
      <c r="U3654" t="str">
        <f>CONCATENATE(Parameter[[#This Row],[Use Case 1]],";",Parameter[[#This Row],[Use Case 2]],";",Parameter[[#This Row],[Use Case 3]],";",Parameter[[#This Row],[Use Case 4]],";",Parameter[[#This Row],[Use Case 5]],";")</f>
        <v>Kostenermittlung;;;;;</v>
      </c>
      <c r="V3654" t="s">
        <v>34</v>
      </c>
      <c r="W3654">
        <v>2022</v>
      </c>
      <c r="Y3654" t="s">
        <v>4661</v>
      </c>
      <c r="AD3654">
        <f t="shared" si="64"/>
        <v>3653</v>
      </c>
    </row>
    <row r="3655" spans="1:30" x14ac:dyDescent="0.3">
      <c r="A3655" t="s">
        <v>29</v>
      </c>
      <c r="B3655" t="s">
        <v>4602</v>
      </c>
      <c r="E3655" t="s">
        <v>30</v>
      </c>
      <c r="F3655" t="s">
        <v>3461</v>
      </c>
      <c r="G3655" t="s">
        <v>3533</v>
      </c>
      <c r="H3655" t="s">
        <v>3538</v>
      </c>
      <c r="I3655" t="s">
        <v>79</v>
      </c>
      <c r="P3655" t="s">
        <v>44</v>
      </c>
      <c r="U3655" t="str">
        <f>CONCATENATE(Parameter[[#This Row],[Use Case 1]],";",Parameter[[#This Row],[Use Case 2]],";",Parameter[[#This Row],[Use Case 3]],";",Parameter[[#This Row],[Use Case 4]],";",Parameter[[#This Row],[Use Case 5]],";")</f>
        <v>Kostenermittlung;;;;;</v>
      </c>
      <c r="V3655" t="s">
        <v>34</v>
      </c>
      <c r="W3655">
        <v>2022</v>
      </c>
      <c r="Y3655" t="s">
        <v>4661</v>
      </c>
      <c r="AD3655">
        <f t="shared" si="64"/>
        <v>3654</v>
      </c>
    </row>
    <row r="3656" spans="1:30" x14ac:dyDescent="0.3">
      <c r="A3656" t="s">
        <v>29</v>
      </c>
      <c r="B3656" t="s">
        <v>4602</v>
      </c>
      <c r="E3656" t="s">
        <v>30</v>
      </c>
      <c r="F3656" t="s">
        <v>3461</v>
      </c>
      <c r="G3656" t="s">
        <v>3533</v>
      </c>
      <c r="H3656" t="s">
        <v>3539</v>
      </c>
      <c r="I3656" t="s">
        <v>79</v>
      </c>
      <c r="P3656" t="s">
        <v>44</v>
      </c>
      <c r="U3656" t="str">
        <f>CONCATENATE(Parameter[[#This Row],[Use Case 1]],";",Parameter[[#This Row],[Use Case 2]],";",Parameter[[#This Row],[Use Case 3]],";",Parameter[[#This Row],[Use Case 4]],";",Parameter[[#This Row],[Use Case 5]],";")</f>
        <v>Kostenermittlung;;;;;</v>
      </c>
      <c r="V3656" t="s">
        <v>34</v>
      </c>
      <c r="W3656">
        <v>2022</v>
      </c>
      <c r="Y3656" t="s">
        <v>4661</v>
      </c>
      <c r="AD3656">
        <f t="shared" si="64"/>
        <v>3655</v>
      </c>
    </row>
    <row r="3657" spans="1:30" x14ac:dyDescent="0.3">
      <c r="A3657" t="s">
        <v>29</v>
      </c>
      <c r="B3657" t="s">
        <v>4602</v>
      </c>
      <c r="E3657" t="s">
        <v>30</v>
      </c>
      <c r="F3657" t="s">
        <v>3461</v>
      </c>
      <c r="G3657" t="s">
        <v>3533</v>
      </c>
      <c r="H3657" t="s">
        <v>3540</v>
      </c>
      <c r="I3657" t="s">
        <v>79</v>
      </c>
      <c r="P3657" t="s">
        <v>44</v>
      </c>
      <c r="U3657" t="str">
        <f>CONCATENATE(Parameter[[#This Row],[Use Case 1]],";",Parameter[[#This Row],[Use Case 2]],";",Parameter[[#This Row],[Use Case 3]],";",Parameter[[#This Row],[Use Case 4]],";",Parameter[[#This Row],[Use Case 5]],";")</f>
        <v>Kostenermittlung;;;;;</v>
      </c>
      <c r="V3657" t="s">
        <v>34</v>
      </c>
      <c r="W3657">
        <v>2022</v>
      </c>
      <c r="Y3657" t="s">
        <v>4661</v>
      </c>
      <c r="AD3657">
        <f t="shared" si="64"/>
        <v>3656</v>
      </c>
    </row>
    <row r="3658" spans="1:30" x14ac:dyDescent="0.3">
      <c r="A3658" t="s">
        <v>29</v>
      </c>
      <c r="B3658" t="s">
        <v>4602</v>
      </c>
      <c r="E3658" t="s">
        <v>30</v>
      </c>
      <c r="F3658" t="s">
        <v>3461</v>
      </c>
      <c r="G3658" t="s">
        <v>3533</v>
      </c>
      <c r="H3658" t="s">
        <v>3541</v>
      </c>
      <c r="I3658" t="s">
        <v>79</v>
      </c>
      <c r="P3658" t="s">
        <v>44</v>
      </c>
      <c r="U3658" t="str">
        <f>CONCATENATE(Parameter[[#This Row],[Use Case 1]],";",Parameter[[#This Row],[Use Case 2]],";",Parameter[[#This Row],[Use Case 3]],";",Parameter[[#This Row],[Use Case 4]],";",Parameter[[#This Row],[Use Case 5]],";")</f>
        <v>Kostenermittlung;;;;;</v>
      </c>
      <c r="V3658" t="s">
        <v>34</v>
      </c>
      <c r="W3658">
        <v>2022</v>
      </c>
      <c r="Y3658" t="s">
        <v>4661</v>
      </c>
      <c r="AD3658">
        <f t="shared" si="64"/>
        <v>3657</v>
      </c>
    </row>
    <row r="3659" spans="1:30" x14ac:dyDescent="0.3">
      <c r="A3659" t="s">
        <v>29</v>
      </c>
      <c r="B3659" t="s">
        <v>4602</v>
      </c>
      <c r="E3659" t="s">
        <v>30</v>
      </c>
      <c r="F3659" t="s">
        <v>3461</v>
      </c>
      <c r="G3659" t="s">
        <v>3533</v>
      </c>
      <c r="H3659" t="s">
        <v>3542</v>
      </c>
      <c r="I3659" t="s">
        <v>79</v>
      </c>
      <c r="P3659" t="s">
        <v>44</v>
      </c>
      <c r="U3659" t="str">
        <f>CONCATENATE(Parameter[[#This Row],[Use Case 1]],";",Parameter[[#This Row],[Use Case 2]],";",Parameter[[#This Row],[Use Case 3]],";",Parameter[[#This Row],[Use Case 4]],";",Parameter[[#This Row],[Use Case 5]],";")</f>
        <v>Kostenermittlung;;;;;</v>
      </c>
      <c r="V3659" t="s">
        <v>34</v>
      </c>
      <c r="W3659">
        <v>2022</v>
      </c>
      <c r="Y3659" t="s">
        <v>4661</v>
      </c>
      <c r="AD3659">
        <f t="shared" si="64"/>
        <v>3658</v>
      </c>
    </row>
    <row r="3660" spans="1:30" x14ac:dyDescent="0.3">
      <c r="A3660" t="s">
        <v>29</v>
      </c>
      <c r="B3660" t="s">
        <v>4602</v>
      </c>
      <c r="E3660" t="s">
        <v>30</v>
      </c>
      <c r="F3660" t="s">
        <v>3461</v>
      </c>
      <c r="G3660" t="s">
        <v>3533</v>
      </c>
      <c r="H3660" t="s">
        <v>3543</v>
      </c>
      <c r="I3660" t="s">
        <v>79</v>
      </c>
      <c r="P3660" t="s">
        <v>44</v>
      </c>
      <c r="U3660" t="str">
        <f>CONCATENATE(Parameter[[#This Row],[Use Case 1]],";",Parameter[[#This Row],[Use Case 2]],";",Parameter[[#This Row],[Use Case 3]],";",Parameter[[#This Row],[Use Case 4]],";",Parameter[[#This Row],[Use Case 5]],";")</f>
        <v>Kostenermittlung;;;;;</v>
      </c>
      <c r="V3660" t="s">
        <v>34</v>
      </c>
      <c r="W3660">
        <v>2022</v>
      </c>
      <c r="Y3660" t="s">
        <v>4661</v>
      </c>
      <c r="AD3660">
        <f t="shared" si="64"/>
        <v>3659</v>
      </c>
    </row>
    <row r="3661" spans="1:30" x14ac:dyDescent="0.3">
      <c r="A3661" t="s">
        <v>29</v>
      </c>
      <c r="B3661" t="s">
        <v>4602</v>
      </c>
      <c r="E3661" t="s">
        <v>30</v>
      </c>
      <c r="F3661" t="s">
        <v>3461</v>
      </c>
      <c r="G3661" t="s">
        <v>3533</v>
      </c>
      <c r="H3661" t="s">
        <v>3544</v>
      </c>
      <c r="I3661" t="s">
        <v>79</v>
      </c>
      <c r="P3661" t="s">
        <v>44</v>
      </c>
      <c r="U3661" t="str">
        <f>CONCATENATE(Parameter[[#This Row],[Use Case 1]],";",Parameter[[#This Row],[Use Case 2]],";",Parameter[[#This Row],[Use Case 3]],";",Parameter[[#This Row],[Use Case 4]],";",Parameter[[#This Row],[Use Case 5]],";")</f>
        <v>Kostenermittlung;;;;;</v>
      </c>
      <c r="V3661" t="s">
        <v>34</v>
      </c>
      <c r="W3661">
        <v>2022</v>
      </c>
      <c r="Y3661" t="s">
        <v>4661</v>
      </c>
      <c r="AD3661">
        <f t="shared" si="64"/>
        <v>3660</v>
      </c>
    </row>
    <row r="3662" spans="1:30" x14ac:dyDescent="0.3">
      <c r="A3662" t="s">
        <v>29</v>
      </c>
      <c r="B3662" t="s">
        <v>4602</v>
      </c>
      <c r="E3662" t="s">
        <v>30</v>
      </c>
      <c r="F3662" t="s">
        <v>3461</v>
      </c>
      <c r="G3662" t="s">
        <v>3533</v>
      </c>
      <c r="H3662" t="s">
        <v>3545</v>
      </c>
      <c r="I3662" t="s">
        <v>79</v>
      </c>
      <c r="P3662" t="s">
        <v>44</v>
      </c>
      <c r="U3662" t="str">
        <f>CONCATENATE(Parameter[[#This Row],[Use Case 1]],";",Parameter[[#This Row],[Use Case 2]],";",Parameter[[#This Row],[Use Case 3]],";",Parameter[[#This Row],[Use Case 4]],";",Parameter[[#This Row],[Use Case 5]],";")</f>
        <v>Kostenermittlung;;;;;</v>
      </c>
      <c r="V3662" t="s">
        <v>34</v>
      </c>
      <c r="W3662">
        <v>2022</v>
      </c>
      <c r="Y3662" t="s">
        <v>4661</v>
      </c>
      <c r="AD3662">
        <f t="shared" si="64"/>
        <v>3661</v>
      </c>
    </row>
    <row r="3663" spans="1:30" x14ac:dyDescent="0.3">
      <c r="A3663" t="s">
        <v>29</v>
      </c>
      <c r="B3663" t="s">
        <v>4602</v>
      </c>
      <c r="E3663" t="s">
        <v>30</v>
      </c>
      <c r="F3663" t="s">
        <v>3461</v>
      </c>
      <c r="G3663" t="s">
        <v>3533</v>
      </c>
      <c r="H3663" t="s">
        <v>3040</v>
      </c>
      <c r="I3663" t="s">
        <v>79</v>
      </c>
      <c r="P3663" t="s">
        <v>44</v>
      </c>
      <c r="U3663" t="str">
        <f>CONCATENATE(Parameter[[#This Row],[Use Case 1]],";",Parameter[[#This Row],[Use Case 2]],";",Parameter[[#This Row],[Use Case 3]],";",Parameter[[#This Row],[Use Case 4]],";",Parameter[[#This Row],[Use Case 5]],";")</f>
        <v>Kostenermittlung;;;;;</v>
      </c>
      <c r="V3663" t="s">
        <v>34</v>
      </c>
      <c r="W3663">
        <v>2022</v>
      </c>
      <c r="Y3663" t="s">
        <v>4661</v>
      </c>
      <c r="AD3663">
        <f t="shared" si="64"/>
        <v>3662</v>
      </c>
    </row>
    <row r="3664" spans="1:30" x14ac:dyDescent="0.3">
      <c r="A3664" t="s">
        <v>29</v>
      </c>
      <c r="B3664" t="s">
        <v>4602</v>
      </c>
      <c r="E3664" t="s">
        <v>30</v>
      </c>
      <c r="F3664" t="s">
        <v>3461</v>
      </c>
      <c r="G3664" t="s">
        <v>3533</v>
      </c>
      <c r="H3664" t="s">
        <v>114</v>
      </c>
      <c r="I3664" t="s">
        <v>79</v>
      </c>
      <c r="P3664" t="s">
        <v>44</v>
      </c>
      <c r="U3664" t="str">
        <f>CONCATENATE(Parameter[[#This Row],[Use Case 1]],";",Parameter[[#This Row],[Use Case 2]],";",Parameter[[#This Row],[Use Case 3]],";",Parameter[[#This Row],[Use Case 4]],";",Parameter[[#This Row],[Use Case 5]],";")</f>
        <v>Kostenermittlung;;;;;</v>
      </c>
      <c r="V3664" t="s">
        <v>34</v>
      </c>
      <c r="W3664">
        <v>2022</v>
      </c>
      <c r="Y3664" t="s">
        <v>4661</v>
      </c>
      <c r="AD3664">
        <f t="shared" si="64"/>
        <v>3663</v>
      </c>
    </row>
    <row r="3665" spans="1:30" x14ac:dyDescent="0.3">
      <c r="A3665" t="s">
        <v>29</v>
      </c>
      <c r="B3665" t="s">
        <v>4602</v>
      </c>
      <c r="E3665" t="s">
        <v>30</v>
      </c>
      <c r="F3665" t="s">
        <v>3461</v>
      </c>
      <c r="G3665" t="s">
        <v>3533</v>
      </c>
      <c r="H3665"/>
      <c r="I3665" t="s">
        <v>37</v>
      </c>
      <c r="J3665" t="s">
        <v>3535</v>
      </c>
      <c r="K3665" t="s">
        <v>74</v>
      </c>
      <c r="L3665" t="s">
        <v>3534</v>
      </c>
      <c r="M3665" t="s">
        <v>41</v>
      </c>
      <c r="N3665" t="s">
        <v>55</v>
      </c>
      <c r="O3665" t="s">
        <v>43</v>
      </c>
      <c r="P3665" t="s">
        <v>44</v>
      </c>
      <c r="U3665" t="str">
        <f>CONCATENATE(Parameter[[#This Row],[Use Case 1]],";",Parameter[[#This Row],[Use Case 2]],";",Parameter[[#This Row],[Use Case 3]],";",Parameter[[#This Row],[Use Case 4]],";",Parameter[[#This Row],[Use Case 5]],";")</f>
        <v>Kostenermittlung;;;;;</v>
      </c>
      <c r="V3665" t="s">
        <v>34</v>
      </c>
      <c r="W3665">
        <v>2022</v>
      </c>
      <c r="Y3665" t="s">
        <v>4661</v>
      </c>
      <c r="Z3665" t="s">
        <v>3536</v>
      </c>
      <c r="AD3665">
        <f t="shared" si="64"/>
        <v>3664</v>
      </c>
    </row>
    <row r="3666" spans="1:30" x14ac:dyDescent="0.3">
      <c r="A3666" s="3" t="s">
        <v>29</v>
      </c>
      <c r="B3666" s="3" t="s">
        <v>4602</v>
      </c>
      <c r="C3666" s="3"/>
      <c r="D3666" s="3"/>
      <c r="E3666" s="3" t="s">
        <v>30</v>
      </c>
      <c r="F3666" s="3" t="s">
        <v>3546</v>
      </c>
      <c r="G3666" s="3"/>
      <c r="H3666" s="3"/>
      <c r="I3666" s="3" t="s">
        <v>32</v>
      </c>
      <c r="J3666" s="3" t="str">
        <f>F3666</f>
        <v>AsiP_TileWallElementSpecific</v>
      </c>
      <c r="K3666" s="3"/>
      <c r="L3666" s="3"/>
      <c r="M3666" s="3" t="s">
        <v>578</v>
      </c>
      <c r="N3666" s="3"/>
      <c r="O3666" s="3"/>
      <c r="P3666" s="3" t="s">
        <v>44</v>
      </c>
      <c r="Q3666" s="3"/>
      <c r="R3666" s="3"/>
      <c r="S3666" s="3"/>
      <c r="T3666" s="3"/>
      <c r="U3666" s="3" t="str">
        <f>CONCATENATE(Parameter[[#This Row],[Use Case 1]],";",Parameter[[#This Row],[Use Case 2]],";",Parameter[[#This Row],[Use Case 3]],";",Parameter[[#This Row],[Use Case 4]],";",Parameter[[#This Row],[Use Case 5]],";")</f>
        <v>Kostenermittlung;;;;;</v>
      </c>
      <c r="V3666" s="3" t="s">
        <v>34</v>
      </c>
      <c r="W3666" s="3">
        <v>2022</v>
      </c>
      <c r="X3666" s="3"/>
      <c r="Y3666" s="3" t="s">
        <v>4661</v>
      </c>
      <c r="Z3666" s="3" t="str">
        <f>J3666</f>
        <v>AsiP_TileWallElementSpecific</v>
      </c>
      <c r="AA3666" s="3" t="s">
        <v>4350</v>
      </c>
      <c r="AB3666" s="3"/>
      <c r="AC3666" s="3"/>
      <c r="AD3666" s="3">
        <f t="shared" si="64"/>
        <v>3665</v>
      </c>
    </row>
    <row r="3667" spans="1:30" x14ac:dyDescent="0.3">
      <c r="A3667" t="s">
        <v>29</v>
      </c>
      <c r="B3667" t="s">
        <v>4602</v>
      </c>
      <c r="E3667" t="s">
        <v>30</v>
      </c>
      <c r="F3667" t="s">
        <v>3546</v>
      </c>
      <c r="G3667" t="s">
        <v>1279</v>
      </c>
      <c r="H3667"/>
      <c r="I3667" t="s">
        <v>37</v>
      </c>
      <c r="J3667" t="s">
        <v>1281</v>
      </c>
      <c r="K3667" t="s">
        <v>38</v>
      </c>
      <c r="L3667" t="s">
        <v>1280</v>
      </c>
      <c r="M3667" t="s">
        <v>41</v>
      </c>
      <c r="N3667" t="s">
        <v>55</v>
      </c>
      <c r="O3667" t="s">
        <v>43</v>
      </c>
      <c r="P3667" t="s">
        <v>44</v>
      </c>
      <c r="U3667" t="str">
        <f>CONCATENATE(Parameter[[#This Row],[Use Case 1]],";",Parameter[[#This Row],[Use Case 2]],";",Parameter[[#This Row],[Use Case 3]],";",Parameter[[#This Row],[Use Case 4]],";",Parameter[[#This Row],[Use Case 5]],";")</f>
        <v>Kostenermittlung;;;;;</v>
      </c>
      <c r="V3667" t="s">
        <v>34</v>
      </c>
      <c r="W3667">
        <v>2022</v>
      </c>
      <c r="Y3667" t="s">
        <v>4661</v>
      </c>
      <c r="Z3667" t="str">
        <f t="shared" ref="Z3667:Z3693" si="65">"Asi_"&amp;MID(J3667,3,40)</f>
        <v>Asi_ManufacturerUnit</v>
      </c>
      <c r="AD3667">
        <f t="shared" si="64"/>
        <v>3666</v>
      </c>
    </row>
    <row r="3668" spans="1:30" x14ac:dyDescent="0.3">
      <c r="A3668" t="s">
        <v>29</v>
      </c>
      <c r="B3668" t="s">
        <v>4602</v>
      </c>
      <c r="E3668" t="s">
        <v>30</v>
      </c>
      <c r="F3668" t="s">
        <v>3546</v>
      </c>
      <c r="G3668" t="s">
        <v>3462</v>
      </c>
      <c r="H3668"/>
      <c r="I3668" t="s">
        <v>37</v>
      </c>
      <c r="J3668" t="s">
        <v>3464</v>
      </c>
      <c r="K3668" t="s">
        <v>74</v>
      </c>
      <c r="L3668" t="s">
        <v>3547</v>
      </c>
      <c r="M3668" t="s">
        <v>41</v>
      </c>
      <c r="N3668" t="s">
        <v>55</v>
      </c>
      <c r="O3668" t="s">
        <v>43</v>
      </c>
      <c r="P3668" t="s">
        <v>44</v>
      </c>
      <c r="U3668" t="str">
        <f>CONCATENATE(Parameter[[#This Row],[Use Case 1]],";",Parameter[[#This Row],[Use Case 2]],";",Parameter[[#This Row],[Use Case 3]],";",Parameter[[#This Row],[Use Case 4]],";",Parameter[[#This Row],[Use Case 5]],";")</f>
        <v>Kostenermittlung;;;;;</v>
      </c>
      <c r="V3668" t="s">
        <v>34</v>
      </c>
      <c r="W3668">
        <v>2022</v>
      </c>
      <c r="Y3668" t="s">
        <v>4661</v>
      </c>
      <c r="Z3668" t="s">
        <v>3465</v>
      </c>
      <c r="AD3668">
        <f t="shared" si="64"/>
        <v>3667</v>
      </c>
    </row>
    <row r="3669" spans="1:30" x14ac:dyDescent="0.3">
      <c r="A3669" t="s">
        <v>29</v>
      </c>
      <c r="B3669" t="s">
        <v>4602</v>
      </c>
      <c r="E3669" t="s">
        <v>30</v>
      </c>
      <c r="F3669" t="s">
        <v>3546</v>
      </c>
      <c r="G3669" t="s">
        <v>3462</v>
      </c>
      <c r="H3669" t="s">
        <v>115</v>
      </c>
      <c r="I3669" t="s">
        <v>79</v>
      </c>
      <c r="P3669" t="s">
        <v>44</v>
      </c>
      <c r="U3669" t="str">
        <f>CONCATENATE(Parameter[[#This Row],[Use Case 1]],";",Parameter[[#This Row],[Use Case 2]],";",Parameter[[#This Row],[Use Case 3]],";",Parameter[[#This Row],[Use Case 4]],";",Parameter[[#This Row],[Use Case 5]],";")</f>
        <v>Kostenermittlung;;;;;</v>
      </c>
      <c r="V3669" t="s">
        <v>34</v>
      </c>
      <c r="W3669">
        <v>2022</v>
      </c>
      <c r="Y3669" t="s">
        <v>4661</v>
      </c>
      <c r="AD3669">
        <f t="shared" si="64"/>
        <v>3668</v>
      </c>
    </row>
    <row r="3670" spans="1:30" x14ac:dyDescent="0.3">
      <c r="A3670" t="s">
        <v>29</v>
      </c>
      <c r="B3670" t="s">
        <v>4602</v>
      </c>
      <c r="E3670" t="s">
        <v>30</v>
      </c>
      <c r="F3670" t="s">
        <v>3546</v>
      </c>
      <c r="G3670" t="s">
        <v>3462</v>
      </c>
      <c r="H3670" t="s">
        <v>1686</v>
      </c>
      <c r="I3670" t="s">
        <v>79</v>
      </c>
      <c r="P3670" t="s">
        <v>44</v>
      </c>
      <c r="U3670" t="str">
        <f>CONCATENATE(Parameter[[#This Row],[Use Case 1]],";",Parameter[[#This Row],[Use Case 2]],";",Parameter[[#This Row],[Use Case 3]],";",Parameter[[#This Row],[Use Case 4]],";",Parameter[[#This Row],[Use Case 5]],";")</f>
        <v>Kostenermittlung;;;;;</v>
      </c>
      <c r="V3670" t="s">
        <v>34</v>
      </c>
      <c r="W3670">
        <v>2022</v>
      </c>
      <c r="Y3670" t="s">
        <v>4661</v>
      </c>
      <c r="AD3670">
        <f t="shared" si="64"/>
        <v>3669</v>
      </c>
    </row>
    <row r="3671" spans="1:30" x14ac:dyDescent="0.3">
      <c r="A3671" t="s">
        <v>29</v>
      </c>
      <c r="B3671" t="s">
        <v>4602</v>
      </c>
      <c r="E3671" t="s">
        <v>30</v>
      </c>
      <c r="F3671" t="s">
        <v>3546</v>
      </c>
      <c r="G3671" t="s">
        <v>3462</v>
      </c>
      <c r="H3671" t="s">
        <v>1490</v>
      </c>
      <c r="I3671" t="s">
        <v>79</v>
      </c>
      <c r="P3671" t="s">
        <v>44</v>
      </c>
      <c r="U3671" t="str">
        <f>CONCATENATE(Parameter[[#This Row],[Use Case 1]],";",Parameter[[#This Row],[Use Case 2]],";",Parameter[[#This Row],[Use Case 3]],";",Parameter[[#This Row],[Use Case 4]],";",Parameter[[#This Row],[Use Case 5]],";")</f>
        <v>Kostenermittlung;;;;;</v>
      </c>
      <c r="V3671" t="s">
        <v>34</v>
      </c>
      <c r="W3671">
        <v>2022</v>
      </c>
      <c r="Y3671" t="s">
        <v>4661</v>
      </c>
      <c r="AD3671">
        <f t="shared" si="64"/>
        <v>3670</v>
      </c>
    </row>
    <row r="3672" spans="1:30" x14ac:dyDescent="0.3">
      <c r="A3672" t="s">
        <v>29</v>
      </c>
      <c r="B3672" t="s">
        <v>4602</v>
      </c>
      <c r="E3672" t="s">
        <v>30</v>
      </c>
      <c r="F3672" t="s">
        <v>3546</v>
      </c>
      <c r="G3672" t="s">
        <v>3462</v>
      </c>
      <c r="H3672" t="s">
        <v>1491</v>
      </c>
      <c r="I3672" t="s">
        <v>79</v>
      </c>
      <c r="P3672" t="s">
        <v>44</v>
      </c>
      <c r="U3672" t="str">
        <f>CONCATENATE(Parameter[[#This Row],[Use Case 1]],";",Parameter[[#This Row],[Use Case 2]],";",Parameter[[#This Row],[Use Case 3]],";",Parameter[[#This Row],[Use Case 4]],";",Parameter[[#This Row],[Use Case 5]],";")</f>
        <v>Kostenermittlung;;;;;</v>
      </c>
      <c r="V3672" t="s">
        <v>34</v>
      </c>
      <c r="W3672">
        <v>2022</v>
      </c>
      <c r="Y3672" t="s">
        <v>4661</v>
      </c>
      <c r="AD3672">
        <f t="shared" si="64"/>
        <v>3671</v>
      </c>
    </row>
    <row r="3673" spans="1:30" x14ac:dyDescent="0.3">
      <c r="A3673" t="s">
        <v>29</v>
      </c>
      <c r="B3673" t="s">
        <v>4602</v>
      </c>
      <c r="E3673" t="s">
        <v>30</v>
      </c>
      <c r="F3673" t="s">
        <v>3546</v>
      </c>
      <c r="G3673" t="s">
        <v>3462</v>
      </c>
      <c r="H3673" t="s">
        <v>3466</v>
      </c>
      <c r="I3673" t="s">
        <v>79</v>
      </c>
      <c r="P3673" t="s">
        <v>44</v>
      </c>
      <c r="U3673" t="str">
        <f>CONCATENATE(Parameter[[#This Row],[Use Case 1]],";",Parameter[[#This Row],[Use Case 2]],";",Parameter[[#This Row],[Use Case 3]],";",Parameter[[#This Row],[Use Case 4]],";",Parameter[[#This Row],[Use Case 5]],";")</f>
        <v>Kostenermittlung;;;;;</v>
      </c>
      <c r="V3673" t="s">
        <v>34</v>
      </c>
      <c r="W3673">
        <v>2022</v>
      </c>
      <c r="Y3673" t="s">
        <v>4661</v>
      </c>
      <c r="AD3673">
        <f t="shared" si="64"/>
        <v>3672</v>
      </c>
    </row>
    <row r="3674" spans="1:30" x14ac:dyDescent="0.3">
      <c r="A3674" t="s">
        <v>29</v>
      </c>
      <c r="B3674" t="s">
        <v>4602</v>
      </c>
      <c r="E3674" t="s">
        <v>30</v>
      </c>
      <c r="F3674" t="s">
        <v>3546</v>
      </c>
      <c r="G3674" t="s">
        <v>3462</v>
      </c>
      <c r="H3674" t="s">
        <v>3467</v>
      </c>
      <c r="I3674" t="s">
        <v>79</v>
      </c>
      <c r="P3674" t="s">
        <v>44</v>
      </c>
      <c r="U3674" t="str">
        <f>CONCATENATE(Parameter[[#This Row],[Use Case 1]],";",Parameter[[#This Row],[Use Case 2]],";",Parameter[[#This Row],[Use Case 3]],";",Parameter[[#This Row],[Use Case 4]],";",Parameter[[#This Row],[Use Case 5]],";")</f>
        <v>Kostenermittlung;;;;;</v>
      </c>
      <c r="V3674" t="s">
        <v>34</v>
      </c>
      <c r="W3674">
        <v>2022</v>
      </c>
      <c r="Y3674" t="s">
        <v>4661</v>
      </c>
      <c r="AD3674">
        <f t="shared" si="64"/>
        <v>3673</v>
      </c>
    </row>
    <row r="3675" spans="1:30" x14ac:dyDescent="0.3">
      <c r="A3675" t="s">
        <v>29</v>
      </c>
      <c r="B3675" t="s">
        <v>4602</v>
      </c>
      <c r="E3675" t="s">
        <v>30</v>
      </c>
      <c r="F3675" t="s">
        <v>3546</v>
      </c>
      <c r="G3675" t="s">
        <v>3462</v>
      </c>
      <c r="H3675" t="s">
        <v>3468</v>
      </c>
      <c r="I3675" t="s">
        <v>79</v>
      </c>
      <c r="P3675" t="s">
        <v>44</v>
      </c>
      <c r="U3675" t="str">
        <f>CONCATENATE(Parameter[[#This Row],[Use Case 1]],";",Parameter[[#This Row],[Use Case 2]],";",Parameter[[#This Row],[Use Case 3]],";",Parameter[[#This Row],[Use Case 4]],";",Parameter[[#This Row],[Use Case 5]],";")</f>
        <v>Kostenermittlung;;;;;</v>
      </c>
      <c r="V3675" t="s">
        <v>34</v>
      </c>
      <c r="W3675">
        <v>2022</v>
      </c>
      <c r="Y3675" t="s">
        <v>4661</v>
      </c>
      <c r="AD3675">
        <f t="shared" si="64"/>
        <v>3674</v>
      </c>
    </row>
    <row r="3676" spans="1:30" x14ac:dyDescent="0.3">
      <c r="A3676" t="s">
        <v>29</v>
      </c>
      <c r="B3676" t="s">
        <v>4602</v>
      </c>
      <c r="E3676" t="s">
        <v>30</v>
      </c>
      <c r="F3676" t="s">
        <v>3546</v>
      </c>
      <c r="G3676" t="s">
        <v>3462</v>
      </c>
      <c r="H3676" t="s">
        <v>3040</v>
      </c>
      <c r="I3676" t="s">
        <v>79</v>
      </c>
      <c r="P3676" t="s">
        <v>44</v>
      </c>
      <c r="U3676" t="str">
        <f>CONCATENATE(Parameter[[#This Row],[Use Case 1]],";",Parameter[[#This Row],[Use Case 2]],";",Parameter[[#This Row],[Use Case 3]],";",Parameter[[#This Row],[Use Case 4]],";",Parameter[[#This Row],[Use Case 5]],";")</f>
        <v>Kostenermittlung;;;;;</v>
      </c>
      <c r="V3676" t="s">
        <v>34</v>
      </c>
      <c r="W3676">
        <v>2022</v>
      </c>
      <c r="Y3676" t="s">
        <v>4661</v>
      </c>
      <c r="AD3676">
        <f t="shared" si="64"/>
        <v>3675</v>
      </c>
    </row>
    <row r="3677" spans="1:30" x14ac:dyDescent="0.3">
      <c r="A3677" t="s">
        <v>29</v>
      </c>
      <c r="B3677" t="s">
        <v>4602</v>
      </c>
      <c r="E3677" t="s">
        <v>30</v>
      </c>
      <c r="F3677" t="s">
        <v>3546</v>
      </c>
      <c r="G3677" t="s">
        <v>3462</v>
      </c>
      <c r="H3677" t="s">
        <v>114</v>
      </c>
      <c r="I3677" t="s">
        <v>79</v>
      </c>
      <c r="P3677" t="s">
        <v>44</v>
      </c>
      <c r="U3677" t="str">
        <f>CONCATENATE(Parameter[[#This Row],[Use Case 1]],";",Parameter[[#This Row],[Use Case 2]],";",Parameter[[#This Row],[Use Case 3]],";",Parameter[[#This Row],[Use Case 4]],";",Parameter[[#This Row],[Use Case 5]],";")</f>
        <v>Kostenermittlung;;;;;</v>
      </c>
      <c r="V3677" t="s">
        <v>34</v>
      </c>
      <c r="W3677">
        <v>2022</v>
      </c>
      <c r="Y3677" t="s">
        <v>4661</v>
      </c>
      <c r="AD3677">
        <f t="shared" si="64"/>
        <v>3676</v>
      </c>
    </row>
    <row r="3678" spans="1:30" x14ac:dyDescent="0.3">
      <c r="A3678" t="s">
        <v>29</v>
      </c>
      <c r="B3678" t="s">
        <v>4602</v>
      </c>
      <c r="E3678" t="s">
        <v>30</v>
      </c>
      <c r="F3678" t="s">
        <v>3546</v>
      </c>
      <c r="G3678" t="s">
        <v>3469</v>
      </c>
      <c r="H3678"/>
      <c r="I3678" t="s">
        <v>37</v>
      </c>
      <c r="J3678" t="s">
        <v>3471</v>
      </c>
      <c r="K3678" t="s">
        <v>47</v>
      </c>
      <c r="L3678" t="s">
        <v>3470</v>
      </c>
      <c r="M3678" t="s">
        <v>41</v>
      </c>
      <c r="N3678" t="s">
        <v>55</v>
      </c>
      <c r="O3678" t="s">
        <v>43</v>
      </c>
      <c r="P3678" t="s">
        <v>44</v>
      </c>
      <c r="U3678" t="str">
        <f>CONCATENATE(Parameter[[#This Row],[Use Case 1]],";",Parameter[[#This Row],[Use Case 2]],";",Parameter[[#This Row],[Use Case 3]],";",Parameter[[#This Row],[Use Case 4]],";",Parameter[[#This Row],[Use Case 5]],";")</f>
        <v>Kostenermittlung;;;;;</v>
      </c>
      <c r="V3678" t="s">
        <v>34</v>
      </c>
      <c r="W3678">
        <v>2022</v>
      </c>
      <c r="Y3678" t="s">
        <v>4661</v>
      </c>
      <c r="Z3678" t="str">
        <f>"Asi_"&amp;MID(J3678,3,40)</f>
        <v>Asi_TileHeatedSubstrate</v>
      </c>
      <c r="AD3678">
        <f t="shared" si="64"/>
        <v>3677</v>
      </c>
    </row>
    <row r="3679" spans="1:30" x14ac:dyDescent="0.3">
      <c r="A3679" t="s">
        <v>29</v>
      </c>
      <c r="B3679" t="s">
        <v>4602</v>
      </c>
      <c r="E3679" t="s">
        <v>30</v>
      </c>
      <c r="F3679" t="s">
        <v>3546</v>
      </c>
      <c r="G3679" t="s">
        <v>3473</v>
      </c>
      <c r="H3679"/>
      <c r="I3679" t="s">
        <v>37</v>
      </c>
      <c r="J3679" t="s">
        <v>3475</v>
      </c>
      <c r="K3679" t="s">
        <v>74</v>
      </c>
      <c r="L3679" t="s">
        <v>3474</v>
      </c>
      <c r="M3679" t="s">
        <v>41</v>
      </c>
      <c r="N3679" t="s">
        <v>55</v>
      </c>
      <c r="O3679" t="s">
        <v>43</v>
      </c>
      <c r="P3679" t="s">
        <v>44</v>
      </c>
      <c r="U3679" t="str">
        <f>CONCATENATE(Parameter[[#This Row],[Use Case 1]],";",Parameter[[#This Row],[Use Case 2]],";",Parameter[[#This Row],[Use Case 3]],";",Parameter[[#This Row],[Use Case 4]],";",Parameter[[#This Row],[Use Case 5]],";")</f>
        <v>Kostenermittlung;;;;;</v>
      </c>
      <c r="V3679" t="s">
        <v>34</v>
      </c>
      <c r="W3679">
        <v>2022</v>
      </c>
      <c r="Y3679" t="s">
        <v>4661</v>
      </c>
      <c r="Z3679" t="s">
        <v>3476</v>
      </c>
      <c r="AD3679">
        <f t="shared" si="64"/>
        <v>3678</v>
      </c>
    </row>
    <row r="3680" spans="1:30" x14ac:dyDescent="0.3">
      <c r="A3680" t="s">
        <v>29</v>
      </c>
      <c r="B3680" t="s">
        <v>4602</v>
      </c>
      <c r="E3680" t="s">
        <v>30</v>
      </c>
      <c r="F3680" t="s">
        <v>3546</v>
      </c>
      <c r="G3680" t="s">
        <v>3473</v>
      </c>
      <c r="H3680" t="s">
        <v>115</v>
      </c>
      <c r="I3680" t="s">
        <v>79</v>
      </c>
      <c r="P3680" t="s">
        <v>44</v>
      </c>
      <c r="U3680" t="str">
        <f>CONCATENATE(Parameter[[#This Row],[Use Case 1]],";",Parameter[[#This Row],[Use Case 2]],";",Parameter[[#This Row],[Use Case 3]],";",Parameter[[#This Row],[Use Case 4]],";",Parameter[[#This Row],[Use Case 5]],";")</f>
        <v>Kostenermittlung;;;;;</v>
      </c>
      <c r="V3680" t="s">
        <v>34</v>
      </c>
      <c r="W3680">
        <v>2022</v>
      </c>
      <c r="Y3680" t="s">
        <v>4661</v>
      </c>
      <c r="AD3680">
        <f t="shared" si="64"/>
        <v>3679</v>
      </c>
    </row>
    <row r="3681" spans="1:30" x14ac:dyDescent="0.3">
      <c r="A3681" t="s">
        <v>29</v>
      </c>
      <c r="B3681" t="s">
        <v>4602</v>
      </c>
      <c r="E3681" t="s">
        <v>30</v>
      </c>
      <c r="F3681" t="s">
        <v>3546</v>
      </c>
      <c r="G3681" t="s">
        <v>3473</v>
      </c>
      <c r="H3681" t="s">
        <v>1686</v>
      </c>
      <c r="I3681" t="s">
        <v>79</v>
      </c>
      <c r="P3681" t="s">
        <v>44</v>
      </c>
      <c r="U3681" t="str">
        <f>CONCATENATE(Parameter[[#This Row],[Use Case 1]],";",Parameter[[#This Row],[Use Case 2]],";",Parameter[[#This Row],[Use Case 3]],";",Parameter[[#This Row],[Use Case 4]],";",Parameter[[#This Row],[Use Case 5]],";")</f>
        <v>Kostenermittlung;;;;;</v>
      </c>
      <c r="V3681" t="s">
        <v>34</v>
      </c>
      <c r="W3681">
        <v>2022</v>
      </c>
      <c r="Y3681" t="s">
        <v>4661</v>
      </c>
      <c r="AD3681">
        <f t="shared" si="64"/>
        <v>3680</v>
      </c>
    </row>
    <row r="3682" spans="1:30" x14ac:dyDescent="0.3">
      <c r="A3682" t="s">
        <v>29</v>
      </c>
      <c r="B3682" t="s">
        <v>4602</v>
      </c>
      <c r="E3682" t="s">
        <v>30</v>
      </c>
      <c r="F3682" t="s">
        <v>3546</v>
      </c>
      <c r="G3682" t="s">
        <v>3473</v>
      </c>
      <c r="H3682" t="s">
        <v>3477</v>
      </c>
      <c r="I3682" t="s">
        <v>79</v>
      </c>
      <c r="P3682" t="s">
        <v>44</v>
      </c>
      <c r="U3682" t="str">
        <f>CONCATENATE(Parameter[[#This Row],[Use Case 1]],";",Parameter[[#This Row],[Use Case 2]],";",Parameter[[#This Row],[Use Case 3]],";",Parameter[[#This Row],[Use Case 4]],";",Parameter[[#This Row],[Use Case 5]],";")</f>
        <v>Kostenermittlung;;;;;</v>
      </c>
      <c r="V3682" t="s">
        <v>34</v>
      </c>
      <c r="W3682">
        <v>2022</v>
      </c>
      <c r="Y3682" t="s">
        <v>4661</v>
      </c>
      <c r="AD3682">
        <f t="shared" si="64"/>
        <v>3681</v>
      </c>
    </row>
    <row r="3683" spans="1:30" x14ac:dyDescent="0.3">
      <c r="A3683" t="s">
        <v>29</v>
      </c>
      <c r="B3683" t="s">
        <v>4602</v>
      </c>
      <c r="E3683" t="s">
        <v>30</v>
      </c>
      <c r="F3683" t="s">
        <v>3546</v>
      </c>
      <c r="G3683" t="s">
        <v>3473</v>
      </c>
      <c r="H3683" t="s">
        <v>3478</v>
      </c>
      <c r="I3683" t="s">
        <v>79</v>
      </c>
      <c r="P3683" t="s">
        <v>44</v>
      </c>
      <c r="U3683" t="str">
        <f>CONCATENATE(Parameter[[#This Row],[Use Case 1]],";",Parameter[[#This Row],[Use Case 2]],";",Parameter[[#This Row],[Use Case 3]],";",Parameter[[#This Row],[Use Case 4]],";",Parameter[[#This Row],[Use Case 5]],";")</f>
        <v>Kostenermittlung;;;;;</v>
      </c>
      <c r="V3683" t="s">
        <v>34</v>
      </c>
      <c r="W3683">
        <v>2022</v>
      </c>
      <c r="Y3683" t="s">
        <v>4661</v>
      </c>
      <c r="AD3683">
        <f t="shared" si="64"/>
        <v>3682</v>
      </c>
    </row>
    <row r="3684" spans="1:30" x14ac:dyDescent="0.3">
      <c r="A3684" t="s">
        <v>29</v>
      </c>
      <c r="B3684" t="s">
        <v>4602</v>
      </c>
      <c r="E3684" t="s">
        <v>30</v>
      </c>
      <c r="F3684" t="s">
        <v>3546</v>
      </c>
      <c r="G3684" t="s">
        <v>3473</v>
      </c>
      <c r="H3684" t="s">
        <v>3479</v>
      </c>
      <c r="I3684" t="s">
        <v>79</v>
      </c>
      <c r="P3684" t="s">
        <v>44</v>
      </c>
      <c r="U3684" t="str">
        <f>CONCATENATE(Parameter[[#This Row],[Use Case 1]],";",Parameter[[#This Row],[Use Case 2]],";",Parameter[[#This Row],[Use Case 3]],";",Parameter[[#This Row],[Use Case 4]],";",Parameter[[#This Row],[Use Case 5]],";")</f>
        <v>Kostenermittlung;;;;;</v>
      </c>
      <c r="V3684" t="s">
        <v>34</v>
      </c>
      <c r="W3684">
        <v>2022</v>
      </c>
      <c r="Y3684" t="s">
        <v>4661</v>
      </c>
      <c r="AD3684">
        <f t="shared" si="64"/>
        <v>3683</v>
      </c>
    </row>
    <row r="3685" spans="1:30" x14ac:dyDescent="0.3">
      <c r="A3685" t="s">
        <v>29</v>
      </c>
      <c r="B3685" t="s">
        <v>4602</v>
      </c>
      <c r="E3685" t="s">
        <v>30</v>
      </c>
      <c r="F3685" t="s">
        <v>3546</v>
      </c>
      <c r="G3685" t="s">
        <v>3473</v>
      </c>
      <c r="H3685" t="s">
        <v>3480</v>
      </c>
      <c r="I3685" t="s">
        <v>79</v>
      </c>
      <c r="P3685" t="s">
        <v>44</v>
      </c>
      <c r="U3685" t="str">
        <f>CONCATENATE(Parameter[[#This Row],[Use Case 1]],";",Parameter[[#This Row],[Use Case 2]],";",Parameter[[#This Row],[Use Case 3]],";",Parameter[[#This Row],[Use Case 4]],";",Parameter[[#This Row],[Use Case 5]],";")</f>
        <v>Kostenermittlung;;;;;</v>
      </c>
      <c r="V3685" t="s">
        <v>34</v>
      </c>
      <c r="W3685">
        <v>2022</v>
      </c>
      <c r="Y3685" t="s">
        <v>4661</v>
      </c>
      <c r="AD3685">
        <f t="shared" si="64"/>
        <v>3684</v>
      </c>
    </row>
    <row r="3686" spans="1:30" x14ac:dyDescent="0.3">
      <c r="A3686" t="s">
        <v>29</v>
      </c>
      <c r="B3686" t="s">
        <v>4602</v>
      </c>
      <c r="E3686" t="s">
        <v>30</v>
      </c>
      <c r="F3686" t="s">
        <v>3546</v>
      </c>
      <c r="G3686" t="s">
        <v>3473</v>
      </c>
      <c r="H3686" t="s">
        <v>3481</v>
      </c>
      <c r="I3686" t="s">
        <v>79</v>
      </c>
      <c r="P3686" t="s">
        <v>44</v>
      </c>
      <c r="U3686" t="str">
        <f>CONCATENATE(Parameter[[#This Row],[Use Case 1]],";",Parameter[[#This Row],[Use Case 2]],";",Parameter[[#This Row],[Use Case 3]],";",Parameter[[#This Row],[Use Case 4]],";",Parameter[[#This Row],[Use Case 5]],";")</f>
        <v>Kostenermittlung;;;;;</v>
      </c>
      <c r="V3686" t="s">
        <v>34</v>
      </c>
      <c r="W3686">
        <v>2022</v>
      </c>
      <c r="Y3686" t="s">
        <v>4661</v>
      </c>
      <c r="AD3686">
        <f t="shared" si="64"/>
        <v>3685</v>
      </c>
    </row>
    <row r="3687" spans="1:30" x14ac:dyDescent="0.3">
      <c r="A3687" t="s">
        <v>29</v>
      </c>
      <c r="B3687" t="s">
        <v>4602</v>
      </c>
      <c r="E3687" t="s">
        <v>30</v>
      </c>
      <c r="F3687" t="s">
        <v>3546</v>
      </c>
      <c r="G3687" t="s">
        <v>3473</v>
      </c>
      <c r="H3687" t="s">
        <v>3040</v>
      </c>
      <c r="I3687" t="s">
        <v>79</v>
      </c>
      <c r="P3687" t="s">
        <v>44</v>
      </c>
      <c r="U3687" t="str">
        <f>CONCATENATE(Parameter[[#This Row],[Use Case 1]],";",Parameter[[#This Row],[Use Case 2]],";",Parameter[[#This Row],[Use Case 3]],";",Parameter[[#This Row],[Use Case 4]],";",Parameter[[#This Row],[Use Case 5]],";")</f>
        <v>Kostenermittlung;;;;;</v>
      </c>
      <c r="V3687" t="s">
        <v>34</v>
      </c>
      <c r="W3687">
        <v>2022</v>
      </c>
      <c r="Y3687" t="s">
        <v>4661</v>
      </c>
      <c r="AD3687">
        <f t="shared" si="64"/>
        <v>3686</v>
      </c>
    </row>
    <row r="3688" spans="1:30" x14ac:dyDescent="0.3">
      <c r="A3688" t="s">
        <v>29</v>
      </c>
      <c r="B3688" t="s">
        <v>4602</v>
      </c>
      <c r="E3688" t="s">
        <v>30</v>
      </c>
      <c r="F3688" t="s">
        <v>3546</v>
      </c>
      <c r="G3688" t="s">
        <v>3473</v>
      </c>
      <c r="H3688" t="s">
        <v>114</v>
      </c>
      <c r="I3688" t="s">
        <v>79</v>
      </c>
      <c r="P3688" t="s">
        <v>44</v>
      </c>
      <c r="U3688" t="str">
        <f>CONCATENATE(Parameter[[#This Row],[Use Case 1]],";",Parameter[[#This Row],[Use Case 2]],";",Parameter[[#This Row],[Use Case 3]],";",Parameter[[#This Row],[Use Case 4]],";",Parameter[[#This Row],[Use Case 5]],";")</f>
        <v>Kostenermittlung;;;;;</v>
      </c>
      <c r="V3688" t="s">
        <v>34</v>
      </c>
      <c r="W3688">
        <v>2022</v>
      </c>
      <c r="Y3688" t="s">
        <v>4661</v>
      </c>
      <c r="AD3688">
        <f t="shared" si="64"/>
        <v>3687</v>
      </c>
    </row>
    <row r="3689" spans="1:30" x14ac:dyDescent="0.3">
      <c r="A3689" t="s">
        <v>29</v>
      </c>
      <c r="B3689" t="s">
        <v>4602</v>
      </c>
      <c r="E3689" t="s">
        <v>30</v>
      </c>
      <c r="F3689" t="s">
        <v>3546</v>
      </c>
      <c r="G3689" t="s">
        <v>3494</v>
      </c>
      <c r="H3689"/>
      <c r="I3689" t="s">
        <v>37</v>
      </c>
      <c r="J3689" t="s">
        <v>3496</v>
      </c>
      <c r="K3689" t="s">
        <v>47</v>
      </c>
      <c r="L3689" t="s">
        <v>3495</v>
      </c>
      <c r="M3689" t="s">
        <v>41</v>
      </c>
      <c r="N3689" t="s">
        <v>55</v>
      </c>
      <c r="O3689" t="s">
        <v>43</v>
      </c>
      <c r="P3689" t="s">
        <v>44</v>
      </c>
      <c r="U3689" t="str">
        <f>CONCATENATE(Parameter[[#This Row],[Use Case 1]],";",Parameter[[#This Row],[Use Case 2]],";",Parameter[[#This Row],[Use Case 3]],";",Parameter[[#This Row],[Use Case 4]],";",Parameter[[#This Row],[Use Case 5]],";")</f>
        <v>Kostenermittlung;;;;;</v>
      </c>
      <c r="V3689" t="s">
        <v>34</v>
      </c>
      <c r="W3689">
        <v>2022</v>
      </c>
      <c r="Y3689" t="s">
        <v>4661</v>
      </c>
      <c r="Z3689" t="str">
        <f t="shared" si="65"/>
        <v>Asi_TileSurfaceGlazed</v>
      </c>
      <c r="AD3689">
        <f t="shared" si="64"/>
        <v>3688</v>
      </c>
    </row>
    <row r="3690" spans="1:30" x14ac:dyDescent="0.3">
      <c r="A3690" t="s">
        <v>29</v>
      </c>
      <c r="B3690" t="s">
        <v>4602</v>
      </c>
      <c r="E3690" t="s">
        <v>30</v>
      </c>
      <c r="F3690" t="s">
        <v>3546</v>
      </c>
      <c r="G3690" t="s">
        <v>3497</v>
      </c>
      <c r="H3690"/>
      <c r="I3690" t="s">
        <v>37</v>
      </c>
      <c r="J3690" t="s">
        <v>3499</v>
      </c>
      <c r="K3690" t="s">
        <v>47</v>
      </c>
      <c r="L3690" t="s">
        <v>3498</v>
      </c>
      <c r="M3690" t="s">
        <v>41</v>
      </c>
      <c r="N3690" t="s">
        <v>55</v>
      </c>
      <c r="O3690" t="s">
        <v>43</v>
      </c>
      <c r="P3690" t="s">
        <v>44</v>
      </c>
      <c r="U3690" t="str">
        <f>CONCATENATE(Parameter[[#This Row],[Use Case 1]],";",Parameter[[#This Row],[Use Case 2]],";",Parameter[[#This Row],[Use Case 3]],";",Parameter[[#This Row],[Use Case 4]],";",Parameter[[#This Row],[Use Case 5]],";")</f>
        <v>Kostenermittlung;;;;;</v>
      </c>
      <c r="V3690" t="s">
        <v>34</v>
      </c>
      <c r="W3690">
        <v>2022</v>
      </c>
      <c r="Y3690" t="s">
        <v>4661</v>
      </c>
      <c r="Z3690" t="str">
        <f t="shared" si="65"/>
        <v>Asi_TileEdgeRectified</v>
      </c>
      <c r="AD3690">
        <f t="shared" si="64"/>
        <v>3689</v>
      </c>
    </row>
    <row r="3691" spans="1:30" x14ac:dyDescent="0.3">
      <c r="A3691" t="s">
        <v>29</v>
      </c>
      <c r="B3691" t="s">
        <v>4602</v>
      </c>
      <c r="E3691" t="s">
        <v>30</v>
      </c>
      <c r="F3691" t="s">
        <v>3546</v>
      </c>
      <c r="G3691" t="s">
        <v>3500</v>
      </c>
      <c r="H3691"/>
      <c r="I3691" t="s">
        <v>37</v>
      </c>
      <c r="J3691" t="s">
        <v>3502</v>
      </c>
      <c r="K3691" t="s">
        <v>47</v>
      </c>
      <c r="L3691" t="s">
        <v>3501</v>
      </c>
      <c r="M3691" t="s">
        <v>41</v>
      </c>
      <c r="N3691" t="s">
        <v>55</v>
      </c>
      <c r="O3691" t="s">
        <v>43</v>
      </c>
      <c r="P3691" t="s">
        <v>44</v>
      </c>
      <c r="U3691" t="str">
        <f>CONCATENATE(Parameter[[#This Row],[Use Case 1]],";",Parameter[[#This Row],[Use Case 2]],";",Parameter[[#This Row],[Use Case 3]],";",Parameter[[#This Row],[Use Case 4]],";",Parameter[[#This Row],[Use Case 5]],";")</f>
        <v>Kostenermittlung;;;;;</v>
      </c>
      <c r="V3691" t="s">
        <v>34</v>
      </c>
      <c r="W3691">
        <v>2022</v>
      </c>
      <c r="Y3691" t="s">
        <v>4661</v>
      </c>
      <c r="Z3691" t="str">
        <f t="shared" si="65"/>
        <v>Asi_TileEdgeBeveled</v>
      </c>
      <c r="AD3691">
        <f t="shared" si="64"/>
        <v>3690</v>
      </c>
    </row>
    <row r="3692" spans="1:30" x14ac:dyDescent="0.3">
      <c r="A3692" t="s">
        <v>29</v>
      </c>
      <c r="B3692" t="s">
        <v>4602</v>
      </c>
      <c r="E3692" t="s">
        <v>30</v>
      </c>
      <c r="F3692" t="s">
        <v>3546</v>
      </c>
      <c r="G3692" t="s">
        <v>3503</v>
      </c>
      <c r="H3692"/>
      <c r="I3692" t="s">
        <v>37</v>
      </c>
      <c r="J3692" t="s">
        <v>3505</v>
      </c>
      <c r="K3692" t="s">
        <v>47</v>
      </c>
      <c r="L3692" t="s">
        <v>3504</v>
      </c>
      <c r="M3692" t="s">
        <v>41</v>
      </c>
      <c r="N3692" t="s">
        <v>55</v>
      </c>
      <c r="O3692" t="s">
        <v>43</v>
      </c>
      <c r="P3692" t="s">
        <v>44</v>
      </c>
      <c r="U3692" t="str">
        <f>CONCATENATE(Parameter[[#This Row],[Use Case 1]],";",Parameter[[#This Row],[Use Case 2]],";",Parameter[[#This Row],[Use Case 3]],";",Parameter[[#This Row],[Use Case 4]],";",Parameter[[#This Row],[Use Case 5]],";")</f>
        <v>Kostenermittlung;;;;;</v>
      </c>
      <c r="V3692" t="s">
        <v>34</v>
      </c>
      <c r="W3692">
        <v>2022</v>
      </c>
      <c r="Y3692" t="s">
        <v>4661</v>
      </c>
      <c r="Z3692" t="str">
        <f t="shared" si="65"/>
        <v>Asi_TileColor</v>
      </c>
      <c r="AD3692">
        <f t="shared" si="64"/>
        <v>3691</v>
      </c>
    </row>
    <row r="3693" spans="1:30" x14ac:dyDescent="0.3">
      <c r="A3693" t="s">
        <v>29</v>
      </c>
      <c r="B3693" t="s">
        <v>4602</v>
      </c>
      <c r="E3693" t="s">
        <v>30</v>
      </c>
      <c r="F3693" t="s">
        <v>3546</v>
      </c>
      <c r="G3693" t="s">
        <v>3506</v>
      </c>
      <c r="H3693"/>
      <c r="I3693" t="s">
        <v>37</v>
      </c>
      <c r="J3693" t="s">
        <v>3508</v>
      </c>
      <c r="K3693" t="s">
        <v>47</v>
      </c>
      <c r="L3693" t="s">
        <v>3507</v>
      </c>
      <c r="M3693" t="s">
        <v>41</v>
      </c>
      <c r="N3693" t="s">
        <v>55</v>
      </c>
      <c r="O3693" t="s">
        <v>43</v>
      </c>
      <c r="P3693" t="s">
        <v>44</v>
      </c>
      <c r="U3693" t="str">
        <f>CONCATENATE(Parameter[[#This Row],[Use Case 1]],";",Parameter[[#This Row],[Use Case 2]],";",Parameter[[#This Row],[Use Case 3]],";",Parameter[[#This Row],[Use Case 4]],";",Parameter[[#This Row],[Use Case 5]],";")</f>
        <v>Kostenermittlung;;;;;</v>
      </c>
      <c r="V3693" t="s">
        <v>34</v>
      </c>
      <c r="W3693">
        <v>2022</v>
      </c>
      <c r="Y3693" t="s">
        <v>4661</v>
      </c>
      <c r="Z3693" t="str">
        <f t="shared" si="65"/>
        <v>Asi_TileJointColor</v>
      </c>
      <c r="AD3693">
        <f t="shared" si="64"/>
        <v>3692</v>
      </c>
    </row>
    <row r="3694" spans="1:30" x14ac:dyDescent="0.3">
      <c r="A3694" t="s">
        <v>29</v>
      </c>
      <c r="B3694" t="s">
        <v>4602</v>
      </c>
      <c r="E3694" t="s">
        <v>30</v>
      </c>
      <c r="F3694" t="s">
        <v>3546</v>
      </c>
      <c r="G3694" t="s">
        <v>3533</v>
      </c>
      <c r="H3694"/>
      <c r="I3694" t="s">
        <v>37</v>
      </c>
      <c r="J3694" t="s">
        <v>3535</v>
      </c>
      <c r="K3694" t="s">
        <v>74</v>
      </c>
      <c r="L3694" t="s">
        <v>3534</v>
      </c>
      <c r="M3694" t="s">
        <v>41</v>
      </c>
      <c r="N3694" t="s">
        <v>55</v>
      </c>
      <c r="O3694" t="s">
        <v>43</v>
      </c>
      <c r="P3694" t="s">
        <v>44</v>
      </c>
      <c r="U3694" t="str">
        <f>CONCATENATE(Parameter[[#This Row],[Use Case 1]],";",Parameter[[#This Row],[Use Case 2]],";",Parameter[[#This Row],[Use Case 3]],";",Parameter[[#This Row],[Use Case 4]],";",Parameter[[#This Row],[Use Case 5]],";")</f>
        <v>Kostenermittlung;;;;;</v>
      </c>
      <c r="V3694" t="s">
        <v>34</v>
      </c>
      <c r="W3694">
        <v>2022</v>
      </c>
      <c r="Y3694" t="s">
        <v>4661</v>
      </c>
      <c r="Z3694" t="s">
        <v>3536</v>
      </c>
      <c r="AD3694">
        <f t="shared" si="64"/>
        <v>3693</v>
      </c>
    </row>
    <row r="3695" spans="1:30" x14ac:dyDescent="0.3">
      <c r="A3695" t="s">
        <v>29</v>
      </c>
      <c r="B3695" t="s">
        <v>4602</v>
      </c>
      <c r="E3695" t="s">
        <v>30</v>
      </c>
      <c r="F3695" t="s">
        <v>3546</v>
      </c>
      <c r="G3695" t="s">
        <v>3533</v>
      </c>
      <c r="H3695" t="s">
        <v>115</v>
      </c>
      <c r="I3695" t="s">
        <v>79</v>
      </c>
      <c r="P3695" t="s">
        <v>44</v>
      </c>
      <c r="U3695" t="str">
        <f>CONCATENATE(Parameter[[#This Row],[Use Case 1]],";",Parameter[[#This Row],[Use Case 2]],";",Parameter[[#This Row],[Use Case 3]],";",Parameter[[#This Row],[Use Case 4]],";",Parameter[[#This Row],[Use Case 5]],";")</f>
        <v>Kostenermittlung;;;;;</v>
      </c>
      <c r="V3695" t="s">
        <v>34</v>
      </c>
      <c r="W3695">
        <v>2022</v>
      </c>
      <c r="Y3695" t="s">
        <v>4661</v>
      </c>
      <c r="AD3695">
        <f t="shared" si="64"/>
        <v>3694</v>
      </c>
    </row>
    <row r="3696" spans="1:30" x14ac:dyDescent="0.3">
      <c r="A3696" t="s">
        <v>29</v>
      </c>
      <c r="B3696" t="s">
        <v>4602</v>
      </c>
      <c r="E3696" t="s">
        <v>30</v>
      </c>
      <c r="F3696" t="s">
        <v>3546</v>
      </c>
      <c r="G3696" t="s">
        <v>3533</v>
      </c>
      <c r="H3696" t="s">
        <v>1686</v>
      </c>
      <c r="I3696" t="s">
        <v>79</v>
      </c>
      <c r="P3696" t="s">
        <v>44</v>
      </c>
      <c r="U3696" t="str">
        <f>CONCATENATE(Parameter[[#This Row],[Use Case 1]],";",Parameter[[#This Row],[Use Case 2]],";",Parameter[[#This Row],[Use Case 3]],";",Parameter[[#This Row],[Use Case 4]],";",Parameter[[#This Row],[Use Case 5]],";")</f>
        <v>Kostenermittlung;;;;;</v>
      </c>
      <c r="V3696" t="s">
        <v>34</v>
      </c>
      <c r="W3696">
        <v>2022</v>
      </c>
      <c r="Y3696" t="s">
        <v>4661</v>
      </c>
      <c r="AD3696">
        <f t="shared" si="64"/>
        <v>3695</v>
      </c>
    </row>
    <row r="3697" spans="1:30" x14ac:dyDescent="0.3">
      <c r="A3697" t="s">
        <v>29</v>
      </c>
      <c r="B3697" t="s">
        <v>4602</v>
      </c>
      <c r="E3697" t="s">
        <v>30</v>
      </c>
      <c r="F3697" t="s">
        <v>3546</v>
      </c>
      <c r="G3697" t="s">
        <v>3533</v>
      </c>
      <c r="H3697" t="s">
        <v>3537</v>
      </c>
      <c r="I3697" t="s">
        <v>79</v>
      </c>
      <c r="P3697" t="s">
        <v>44</v>
      </c>
      <c r="U3697" t="str">
        <f>CONCATENATE(Parameter[[#This Row],[Use Case 1]],";",Parameter[[#This Row],[Use Case 2]],";",Parameter[[#This Row],[Use Case 3]],";",Parameter[[#This Row],[Use Case 4]],";",Parameter[[#This Row],[Use Case 5]],";")</f>
        <v>Kostenermittlung;;;;;</v>
      </c>
      <c r="V3697" t="s">
        <v>34</v>
      </c>
      <c r="W3697">
        <v>2022</v>
      </c>
      <c r="Y3697" t="s">
        <v>4661</v>
      </c>
      <c r="AD3697">
        <f t="shared" si="64"/>
        <v>3696</v>
      </c>
    </row>
    <row r="3698" spans="1:30" x14ac:dyDescent="0.3">
      <c r="A3698" t="s">
        <v>29</v>
      </c>
      <c r="B3698" t="s">
        <v>4602</v>
      </c>
      <c r="E3698" t="s">
        <v>30</v>
      </c>
      <c r="F3698" t="s">
        <v>3546</v>
      </c>
      <c r="G3698" t="s">
        <v>3533</v>
      </c>
      <c r="H3698" t="s">
        <v>3538</v>
      </c>
      <c r="I3698" t="s">
        <v>79</v>
      </c>
      <c r="P3698" t="s">
        <v>44</v>
      </c>
      <c r="U3698" t="str">
        <f>CONCATENATE(Parameter[[#This Row],[Use Case 1]],";",Parameter[[#This Row],[Use Case 2]],";",Parameter[[#This Row],[Use Case 3]],";",Parameter[[#This Row],[Use Case 4]],";",Parameter[[#This Row],[Use Case 5]],";")</f>
        <v>Kostenermittlung;;;;;</v>
      </c>
      <c r="V3698" t="s">
        <v>34</v>
      </c>
      <c r="W3698">
        <v>2022</v>
      </c>
      <c r="Y3698" t="s">
        <v>4661</v>
      </c>
      <c r="AD3698">
        <f t="shared" si="64"/>
        <v>3697</v>
      </c>
    </row>
    <row r="3699" spans="1:30" x14ac:dyDescent="0.3">
      <c r="A3699" t="s">
        <v>29</v>
      </c>
      <c r="B3699" t="s">
        <v>4602</v>
      </c>
      <c r="E3699" t="s">
        <v>30</v>
      </c>
      <c r="F3699" t="s">
        <v>3546</v>
      </c>
      <c r="G3699" t="s">
        <v>3533</v>
      </c>
      <c r="H3699" t="s">
        <v>3539</v>
      </c>
      <c r="I3699" t="s">
        <v>79</v>
      </c>
      <c r="P3699" t="s">
        <v>44</v>
      </c>
      <c r="U3699" t="str">
        <f>CONCATENATE(Parameter[[#This Row],[Use Case 1]],";",Parameter[[#This Row],[Use Case 2]],";",Parameter[[#This Row],[Use Case 3]],";",Parameter[[#This Row],[Use Case 4]],";",Parameter[[#This Row],[Use Case 5]],";")</f>
        <v>Kostenermittlung;;;;;</v>
      </c>
      <c r="V3699" t="s">
        <v>34</v>
      </c>
      <c r="W3699">
        <v>2022</v>
      </c>
      <c r="Y3699" t="s">
        <v>4661</v>
      </c>
      <c r="AD3699">
        <f t="shared" si="64"/>
        <v>3698</v>
      </c>
    </row>
    <row r="3700" spans="1:30" x14ac:dyDescent="0.3">
      <c r="A3700" t="s">
        <v>29</v>
      </c>
      <c r="B3700" t="s">
        <v>4602</v>
      </c>
      <c r="E3700" t="s">
        <v>30</v>
      </c>
      <c r="F3700" t="s">
        <v>3546</v>
      </c>
      <c r="G3700" t="s">
        <v>3533</v>
      </c>
      <c r="H3700" t="s">
        <v>3540</v>
      </c>
      <c r="I3700" t="s">
        <v>79</v>
      </c>
      <c r="P3700" t="s">
        <v>44</v>
      </c>
      <c r="U3700" t="str">
        <f>CONCATENATE(Parameter[[#This Row],[Use Case 1]],";",Parameter[[#This Row],[Use Case 2]],";",Parameter[[#This Row],[Use Case 3]],";",Parameter[[#This Row],[Use Case 4]],";",Parameter[[#This Row],[Use Case 5]],";")</f>
        <v>Kostenermittlung;;;;;</v>
      </c>
      <c r="V3700" t="s">
        <v>34</v>
      </c>
      <c r="W3700">
        <v>2022</v>
      </c>
      <c r="Y3700" t="s">
        <v>4661</v>
      </c>
      <c r="AD3700">
        <f t="shared" si="64"/>
        <v>3699</v>
      </c>
    </row>
    <row r="3701" spans="1:30" x14ac:dyDescent="0.3">
      <c r="A3701" t="s">
        <v>29</v>
      </c>
      <c r="B3701" t="s">
        <v>4602</v>
      </c>
      <c r="E3701" t="s">
        <v>30</v>
      </c>
      <c r="F3701" t="s">
        <v>3546</v>
      </c>
      <c r="G3701" t="s">
        <v>3533</v>
      </c>
      <c r="H3701" t="s">
        <v>3541</v>
      </c>
      <c r="I3701" t="s">
        <v>79</v>
      </c>
      <c r="P3701" t="s">
        <v>44</v>
      </c>
      <c r="U3701" t="str">
        <f>CONCATENATE(Parameter[[#This Row],[Use Case 1]],";",Parameter[[#This Row],[Use Case 2]],";",Parameter[[#This Row],[Use Case 3]],";",Parameter[[#This Row],[Use Case 4]],";",Parameter[[#This Row],[Use Case 5]],";")</f>
        <v>Kostenermittlung;;;;;</v>
      </c>
      <c r="V3701" t="s">
        <v>34</v>
      </c>
      <c r="W3701">
        <v>2022</v>
      </c>
      <c r="Y3701" t="s">
        <v>4661</v>
      </c>
      <c r="AD3701">
        <f t="shared" si="64"/>
        <v>3700</v>
      </c>
    </row>
    <row r="3702" spans="1:30" x14ac:dyDescent="0.3">
      <c r="A3702" t="s">
        <v>29</v>
      </c>
      <c r="B3702" t="s">
        <v>4602</v>
      </c>
      <c r="E3702" t="s">
        <v>30</v>
      </c>
      <c r="F3702" t="s">
        <v>3546</v>
      </c>
      <c r="G3702" t="s">
        <v>3533</v>
      </c>
      <c r="H3702" t="s">
        <v>3542</v>
      </c>
      <c r="I3702" t="s">
        <v>79</v>
      </c>
      <c r="P3702" t="s">
        <v>44</v>
      </c>
      <c r="U3702" t="str">
        <f>CONCATENATE(Parameter[[#This Row],[Use Case 1]],";",Parameter[[#This Row],[Use Case 2]],";",Parameter[[#This Row],[Use Case 3]],";",Parameter[[#This Row],[Use Case 4]],";",Parameter[[#This Row],[Use Case 5]],";")</f>
        <v>Kostenermittlung;;;;;</v>
      </c>
      <c r="V3702" t="s">
        <v>34</v>
      </c>
      <c r="W3702">
        <v>2022</v>
      </c>
      <c r="Y3702" t="s">
        <v>4661</v>
      </c>
      <c r="AD3702">
        <f t="shared" si="64"/>
        <v>3701</v>
      </c>
    </row>
    <row r="3703" spans="1:30" x14ac:dyDescent="0.3">
      <c r="A3703" t="s">
        <v>29</v>
      </c>
      <c r="B3703" t="s">
        <v>4602</v>
      </c>
      <c r="E3703" t="s">
        <v>30</v>
      </c>
      <c r="F3703" t="s">
        <v>3546</v>
      </c>
      <c r="G3703" t="s">
        <v>3533</v>
      </c>
      <c r="H3703" t="s">
        <v>3543</v>
      </c>
      <c r="I3703" t="s">
        <v>79</v>
      </c>
      <c r="P3703" t="s">
        <v>44</v>
      </c>
      <c r="U3703" t="str">
        <f>CONCATENATE(Parameter[[#This Row],[Use Case 1]],";",Parameter[[#This Row],[Use Case 2]],";",Parameter[[#This Row],[Use Case 3]],";",Parameter[[#This Row],[Use Case 4]],";",Parameter[[#This Row],[Use Case 5]],";")</f>
        <v>Kostenermittlung;;;;;</v>
      </c>
      <c r="V3703" t="s">
        <v>34</v>
      </c>
      <c r="W3703">
        <v>2022</v>
      </c>
      <c r="Y3703" t="s">
        <v>4661</v>
      </c>
      <c r="AD3703">
        <f t="shared" si="64"/>
        <v>3702</v>
      </c>
    </row>
    <row r="3704" spans="1:30" x14ac:dyDescent="0.3">
      <c r="A3704" t="s">
        <v>29</v>
      </c>
      <c r="B3704" t="s">
        <v>4602</v>
      </c>
      <c r="E3704" t="s">
        <v>30</v>
      </c>
      <c r="F3704" t="s">
        <v>3546</v>
      </c>
      <c r="G3704" t="s">
        <v>3533</v>
      </c>
      <c r="H3704" t="s">
        <v>3544</v>
      </c>
      <c r="I3704" t="s">
        <v>79</v>
      </c>
      <c r="P3704" t="s">
        <v>44</v>
      </c>
      <c r="U3704" t="str">
        <f>CONCATENATE(Parameter[[#This Row],[Use Case 1]],";",Parameter[[#This Row],[Use Case 2]],";",Parameter[[#This Row],[Use Case 3]],";",Parameter[[#This Row],[Use Case 4]],";",Parameter[[#This Row],[Use Case 5]],";")</f>
        <v>Kostenermittlung;;;;;</v>
      </c>
      <c r="V3704" t="s">
        <v>34</v>
      </c>
      <c r="W3704">
        <v>2022</v>
      </c>
      <c r="Y3704" t="s">
        <v>4661</v>
      </c>
      <c r="AD3704">
        <f t="shared" si="64"/>
        <v>3703</v>
      </c>
    </row>
    <row r="3705" spans="1:30" x14ac:dyDescent="0.3">
      <c r="A3705" t="s">
        <v>29</v>
      </c>
      <c r="B3705" t="s">
        <v>4602</v>
      </c>
      <c r="E3705" t="s">
        <v>30</v>
      </c>
      <c r="F3705" t="s">
        <v>3546</v>
      </c>
      <c r="G3705" t="s">
        <v>3533</v>
      </c>
      <c r="H3705" t="s">
        <v>3545</v>
      </c>
      <c r="I3705" t="s">
        <v>79</v>
      </c>
      <c r="P3705" t="s">
        <v>44</v>
      </c>
      <c r="U3705" t="str">
        <f>CONCATENATE(Parameter[[#This Row],[Use Case 1]],";",Parameter[[#This Row],[Use Case 2]],";",Parameter[[#This Row],[Use Case 3]],";",Parameter[[#This Row],[Use Case 4]],";",Parameter[[#This Row],[Use Case 5]],";")</f>
        <v>Kostenermittlung;;;;;</v>
      </c>
      <c r="V3705" t="s">
        <v>34</v>
      </c>
      <c r="W3705">
        <v>2022</v>
      </c>
      <c r="Y3705" t="s">
        <v>4661</v>
      </c>
      <c r="AD3705">
        <f t="shared" si="64"/>
        <v>3704</v>
      </c>
    </row>
    <row r="3706" spans="1:30" x14ac:dyDescent="0.3">
      <c r="A3706" t="s">
        <v>29</v>
      </c>
      <c r="B3706" t="s">
        <v>4602</v>
      </c>
      <c r="E3706" t="s">
        <v>30</v>
      </c>
      <c r="F3706" t="s">
        <v>3546</v>
      </c>
      <c r="G3706" t="s">
        <v>3533</v>
      </c>
      <c r="H3706" t="s">
        <v>3040</v>
      </c>
      <c r="I3706" t="s">
        <v>79</v>
      </c>
      <c r="P3706" t="s">
        <v>44</v>
      </c>
      <c r="U3706" t="str">
        <f>CONCATENATE(Parameter[[#This Row],[Use Case 1]],";",Parameter[[#This Row],[Use Case 2]],";",Parameter[[#This Row],[Use Case 3]],";",Parameter[[#This Row],[Use Case 4]],";",Parameter[[#This Row],[Use Case 5]],";")</f>
        <v>Kostenermittlung;;;;;</v>
      </c>
      <c r="V3706" t="s">
        <v>34</v>
      </c>
      <c r="W3706">
        <v>2022</v>
      </c>
      <c r="Y3706" t="s">
        <v>4661</v>
      </c>
      <c r="AD3706">
        <f t="shared" si="64"/>
        <v>3705</v>
      </c>
    </row>
    <row r="3707" spans="1:30" x14ac:dyDescent="0.3">
      <c r="A3707" t="s">
        <v>29</v>
      </c>
      <c r="B3707" t="s">
        <v>4602</v>
      </c>
      <c r="E3707" t="s">
        <v>30</v>
      </c>
      <c r="F3707" t="s">
        <v>3546</v>
      </c>
      <c r="G3707" t="s">
        <v>3533</v>
      </c>
      <c r="H3707" t="s">
        <v>114</v>
      </c>
      <c r="I3707" t="s">
        <v>79</v>
      </c>
      <c r="P3707" t="s">
        <v>44</v>
      </c>
      <c r="U3707" t="str">
        <f>CONCATENATE(Parameter[[#This Row],[Use Case 1]],";",Parameter[[#This Row],[Use Case 2]],";",Parameter[[#This Row],[Use Case 3]],";",Parameter[[#This Row],[Use Case 4]],";",Parameter[[#This Row],[Use Case 5]],";")</f>
        <v>Kostenermittlung;;;;;</v>
      </c>
      <c r="V3707" t="s">
        <v>34</v>
      </c>
      <c r="W3707">
        <v>2022</v>
      </c>
      <c r="Y3707" t="s">
        <v>4661</v>
      </c>
      <c r="AD3707">
        <f t="shared" si="64"/>
        <v>3706</v>
      </c>
    </row>
    <row r="3708" spans="1:30" x14ac:dyDescent="0.3">
      <c r="A3708" s="3" t="s">
        <v>29</v>
      </c>
      <c r="B3708" s="3" t="s">
        <v>4604</v>
      </c>
      <c r="C3708" s="3"/>
      <c r="D3708" s="3"/>
      <c r="E3708" s="3" t="s">
        <v>30</v>
      </c>
      <c r="F3708" s="3" t="s">
        <v>3548</v>
      </c>
      <c r="G3708" s="3"/>
      <c r="H3708" s="3"/>
      <c r="I3708" s="3" t="s">
        <v>32</v>
      </c>
      <c r="J3708" s="3" t="s">
        <v>3548</v>
      </c>
      <c r="K3708" s="3"/>
      <c r="L3708" s="3"/>
      <c r="M3708" s="3" t="s">
        <v>563</v>
      </c>
      <c r="N3708" s="3"/>
      <c r="O3708" s="3"/>
      <c r="P3708" s="3" t="s">
        <v>4477</v>
      </c>
      <c r="Q3708" s="3"/>
      <c r="R3708" s="3"/>
      <c r="S3708" s="3"/>
      <c r="T3708" s="3"/>
      <c r="U3708" s="3" t="str">
        <f>CONCATENATE(Parameter[[#This Row],[Use Case 1]],";",Parameter[[#This Row],[Use Case 2]],";",Parameter[[#This Row],[Use Case 3]],";",Parameter[[#This Row],[Use Case 4]],";",Parameter[[#This Row],[Use Case 5]],";")</f>
        <v>Planung Baustoffe;;;;;</v>
      </c>
      <c r="V3708" s="3" t="s">
        <v>34</v>
      </c>
      <c r="W3708" s="3">
        <v>2022</v>
      </c>
      <c r="X3708" s="3"/>
      <c r="Y3708" s="3" t="s">
        <v>4661</v>
      </c>
      <c r="Z3708" s="3" t="s">
        <v>3548</v>
      </c>
      <c r="AA3708" s="3" t="s">
        <v>4339</v>
      </c>
      <c r="AB3708" s="3"/>
      <c r="AC3708" s="3"/>
      <c r="AD3708" s="3">
        <f t="shared" si="64"/>
        <v>3707</v>
      </c>
    </row>
    <row r="3709" spans="1:30" x14ac:dyDescent="0.3">
      <c r="A3709" t="s">
        <v>29</v>
      </c>
      <c r="B3709" t="s">
        <v>4604</v>
      </c>
      <c r="E3709" t="s">
        <v>30</v>
      </c>
      <c r="F3709" t="s">
        <v>3548</v>
      </c>
      <c r="G3709" t="s">
        <v>3549</v>
      </c>
      <c r="H3709"/>
      <c r="I3709" t="s">
        <v>37</v>
      </c>
      <c r="J3709" t="s">
        <v>3551</v>
      </c>
      <c r="K3709" t="s">
        <v>74</v>
      </c>
      <c r="L3709" t="s">
        <v>3550</v>
      </c>
      <c r="M3709" t="s">
        <v>41</v>
      </c>
      <c r="N3709" t="s">
        <v>42</v>
      </c>
      <c r="O3709" t="s">
        <v>43</v>
      </c>
      <c r="P3709" t="s">
        <v>4477</v>
      </c>
      <c r="U3709" t="str">
        <f>CONCATENATE(Parameter[[#This Row],[Use Case 1]],";",Parameter[[#This Row],[Use Case 2]],";",Parameter[[#This Row],[Use Case 3]],";",Parameter[[#This Row],[Use Case 4]],";",Parameter[[#This Row],[Use Case 5]],";")</f>
        <v>Planung Baustoffe;;;;;</v>
      </c>
      <c r="V3709" t="s">
        <v>34</v>
      </c>
      <c r="W3709">
        <v>2022</v>
      </c>
      <c r="Y3709" t="s">
        <v>4661</v>
      </c>
      <c r="Z3709" t="s">
        <v>3552</v>
      </c>
      <c r="AD3709">
        <f t="shared" si="64"/>
        <v>3708</v>
      </c>
    </row>
    <row r="3710" spans="1:30" x14ac:dyDescent="0.3">
      <c r="A3710" t="s">
        <v>29</v>
      </c>
      <c r="B3710" t="s">
        <v>4604</v>
      </c>
      <c r="E3710" t="s">
        <v>30</v>
      </c>
      <c r="F3710" t="s">
        <v>3548</v>
      </c>
      <c r="G3710" t="s">
        <v>3549</v>
      </c>
      <c r="H3710" t="s">
        <v>115</v>
      </c>
      <c r="I3710" t="s">
        <v>79</v>
      </c>
      <c r="P3710" t="s">
        <v>4477</v>
      </c>
      <c r="U3710" t="str">
        <f>CONCATENATE(Parameter[[#This Row],[Use Case 1]],";",Parameter[[#This Row],[Use Case 2]],";",Parameter[[#This Row],[Use Case 3]],";",Parameter[[#This Row],[Use Case 4]],";",Parameter[[#This Row],[Use Case 5]],";")</f>
        <v>Planung Baustoffe;;;;;</v>
      </c>
      <c r="V3710" t="s">
        <v>34</v>
      </c>
      <c r="W3710">
        <v>2022</v>
      </c>
      <c r="Y3710" t="s">
        <v>4661</v>
      </c>
      <c r="AD3710">
        <f t="shared" si="64"/>
        <v>3709</v>
      </c>
    </row>
    <row r="3711" spans="1:30" x14ac:dyDescent="0.3">
      <c r="A3711" t="s">
        <v>29</v>
      </c>
      <c r="B3711" t="s">
        <v>4604</v>
      </c>
      <c r="E3711" t="s">
        <v>30</v>
      </c>
      <c r="F3711" t="s">
        <v>3548</v>
      </c>
      <c r="G3711" t="s">
        <v>3549</v>
      </c>
      <c r="H3711" t="s">
        <v>1686</v>
      </c>
      <c r="I3711" t="s">
        <v>79</v>
      </c>
      <c r="P3711" t="s">
        <v>4477</v>
      </c>
      <c r="U3711" t="str">
        <f>CONCATENATE(Parameter[[#This Row],[Use Case 1]],";",Parameter[[#This Row],[Use Case 2]],";",Parameter[[#This Row],[Use Case 3]],";",Parameter[[#This Row],[Use Case 4]],";",Parameter[[#This Row],[Use Case 5]],";")</f>
        <v>Planung Baustoffe;;;;;</v>
      </c>
      <c r="V3711" t="s">
        <v>34</v>
      </c>
      <c r="W3711">
        <v>2022</v>
      </c>
      <c r="Y3711" t="s">
        <v>4661</v>
      </c>
      <c r="AD3711">
        <f t="shared" si="64"/>
        <v>3710</v>
      </c>
    </row>
    <row r="3712" spans="1:30" x14ac:dyDescent="0.3">
      <c r="A3712" t="s">
        <v>29</v>
      </c>
      <c r="B3712" t="s">
        <v>4604</v>
      </c>
      <c r="E3712" t="s">
        <v>30</v>
      </c>
      <c r="F3712" t="s">
        <v>3548</v>
      </c>
      <c r="G3712" t="s">
        <v>3549</v>
      </c>
      <c r="H3712" t="s">
        <v>3486</v>
      </c>
      <c r="I3712" t="s">
        <v>79</v>
      </c>
      <c r="P3712" t="s">
        <v>4477</v>
      </c>
      <c r="U3712" t="str">
        <f>CONCATENATE(Parameter[[#This Row],[Use Case 1]],";",Parameter[[#This Row],[Use Case 2]],";",Parameter[[#This Row],[Use Case 3]],";",Parameter[[#This Row],[Use Case 4]],";",Parameter[[#This Row],[Use Case 5]],";")</f>
        <v>Planung Baustoffe;;;;;</v>
      </c>
      <c r="V3712" t="s">
        <v>34</v>
      </c>
      <c r="W3712">
        <v>2022</v>
      </c>
      <c r="Y3712" t="s">
        <v>4661</v>
      </c>
      <c r="AD3712">
        <f t="shared" si="64"/>
        <v>3711</v>
      </c>
    </row>
    <row r="3713" spans="1:30" x14ac:dyDescent="0.3">
      <c r="A3713" t="s">
        <v>29</v>
      </c>
      <c r="B3713" t="s">
        <v>4604</v>
      </c>
      <c r="E3713" t="s">
        <v>30</v>
      </c>
      <c r="F3713" t="s">
        <v>3548</v>
      </c>
      <c r="G3713" t="s">
        <v>3549</v>
      </c>
      <c r="H3713" t="s">
        <v>3487</v>
      </c>
      <c r="I3713" t="s">
        <v>79</v>
      </c>
      <c r="P3713" t="s">
        <v>4477</v>
      </c>
      <c r="U3713" t="str">
        <f>CONCATENATE(Parameter[[#This Row],[Use Case 1]],";",Parameter[[#This Row],[Use Case 2]],";",Parameter[[#This Row],[Use Case 3]],";",Parameter[[#This Row],[Use Case 4]],";",Parameter[[#This Row],[Use Case 5]],";")</f>
        <v>Planung Baustoffe;;;;;</v>
      </c>
      <c r="V3713" t="s">
        <v>34</v>
      </c>
      <c r="W3713">
        <v>2022</v>
      </c>
      <c r="Y3713" t="s">
        <v>4661</v>
      </c>
      <c r="AD3713">
        <f t="shared" si="64"/>
        <v>3712</v>
      </c>
    </row>
    <row r="3714" spans="1:30" x14ac:dyDescent="0.3">
      <c r="A3714" t="s">
        <v>29</v>
      </c>
      <c r="B3714" t="s">
        <v>4604</v>
      </c>
      <c r="E3714" t="s">
        <v>30</v>
      </c>
      <c r="F3714" t="s">
        <v>3548</v>
      </c>
      <c r="G3714" t="s">
        <v>3549</v>
      </c>
      <c r="H3714" t="s">
        <v>3488</v>
      </c>
      <c r="I3714" t="s">
        <v>79</v>
      </c>
      <c r="P3714" t="s">
        <v>4477</v>
      </c>
      <c r="U3714" t="str">
        <f>CONCATENATE(Parameter[[#This Row],[Use Case 1]],";",Parameter[[#This Row],[Use Case 2]],";",Parameter[[#This Row],[Use Case 3]],";",Parameter[[#This Row],[Use Case 4]],";",Parameter[[#This Row],[Use Case 5]],";")</f>
        <v>Planung Baustoffe;;;;;</v>
      </c>
      <c r="V3714" t="s">
        <v>34</v>
      </c>
      <c r="W3714">
        <v>2022</v>
      </c>
      <c r="Y3714" t="s">
        <v>4661</v>
      </c>
      <c r="AD3714">
        <f t="shared" si="64"/>
        <v>3713</v>
      </c>
    </row>
    <row r="3715" spans="1:30" x14ac:dyDescent="0.3">
      <c r="A3715" t="s">
        <v>29</v>
      </c>
      <c r="B3715" t="s">
        <v>4604</v>
      </c>
      <c r="E3715" t="s">
        <v>30</v>
      </c>
      <c r="F3715" t="s">
        <v>3548</v>
      </c>
      <c r="G3715" t="s">
        <v>3549</v>
      </c>
      <c r="H3715" t="s">
        <v>3489</v>
      </c>
      <c r="I3715" t="s">
        <v>79</v>
      </c>
      <c r="P3715" t="s">
        <v>4477</v>
      </c>
      <c r="U3715" t="str">
        <f>CONCATENATE(Parameter[[#This Row],[Use Case 1]],";",Parameter[[#This Row],[Use Case 2]],";",Parameter[[#This Row],[Use Case 3]],";",Parameter[[#This Row],[Use Case 4]],";",Parameter[[#This Row],[Use Case 5]],";")</f>
        <v>Planung Baustoffe;;;;;</v>
      </c>
      <c r="V3715" t="s">
        <v>34</v>
      </c>
      <c r="W3715">
        <v>2022</v>
      </c>
      <c r="Y3715" t="s">
        <v>4661</v>
      </c>
      <c r="AD3715">
        <f t="shared" si="64"/>
        <v>3714</v>
      </c>
    </row>
    <row r="3716" spans="1:30" x14ac:dyDescent="0.3">
      <c r="A3716" t="s">
        <v>29</v>
      </c>
      <c r="B3716" t="s">
        <v>4604</v>
      </c>
      <c r="E3716" t="s">
        <v>30</v>
      </c>
      <c r="F3716" t="s">
        <v>3548</v>
      </c>
      <c r="G3716" t="s">
        <v>3549</v>
      </c>
      <c r="H3716" t="s">
        <v>3490</v>
      </c>
      <c r="I3716" t="s">
        <v>79</v>
      </c>
      <c r="P3716" t="s">
        <v>4477</v>
      </c>
      <c r="U3716" t="str">
        <f>CONCATENATE(Parameter[[#This Row],[Use Case 1]],";",Parameter[[#This Row],[Use Case 2]],";",Parameter[[#This Row],[Use Case 3]],";",Parameter[[#This Row],[Use Case 4]],";",Parameter[[#This Row],[Use Case 5]],";")</f>
        <v>Planung Baustoffe;;;;;</v>
      </c>
      <c r="V3716" t="s">
        <v>34</v>
      </c>
      <c r="W3716">
        <v>2022</v>
      </c>
      <c r="Y3716" t="s">
        <v>4661</v>
      </c>
      <c r="AD3716">
        <f t="shared" ref="AD3716:AD3779" si="66">AD3715+1</f>
        <v>3715</v>
      </c>
    </row>
    <row r="3717" spans="1:30" x14ac:dyDescent="0.3">
      <c r="A3717" t="s">
        <v>29</v>
      </c>
      <c r="B3717" t="s">
        <v>4604</v>
      </c>
      <c r="E3717" t="s">
        <v>30</v>
      </c>
      <c r="F3717" t="s">
        <v>3548</v>
      </c>
      <c r="G3717" t="s">
        <v>3549</v>
      </c>
      <c r="H3717" t="s">
        <v>3553</v>
      </c>
      <c r="I3717" t="s">
        <v>79</v>
      </c>
      <c r="P3717" t="s">
        <v>4477</v>
      </c>
      <c r="U3717" t="str">
        <f>CONCATENATE(Parameter[[#This Row],[Use Case 1]],";",Parameter[[#This Row],[Use Case 2]],";",Parameter[[#This Row],[Use Case 3]],";",Parameter[[#This Row],[Use Case 4]],";",Parameter[[#This Row],[Use Case 5]],";")</f>
        <v>Planung Baustoffe;;;;;</v>
      </c>
      <c r="V3717" t="s">
        <v>34</v>
      </c>
      <c r="W3717">
        <v>2022</v>
      </c>
      <c r="Y3717" t="s">
        <v>4661</v>
      </c>
      <c r="AD3717">
        <f t="shared" si="66"/>
        <v>3716</v>
      </c>
    </row>
    <row r="3718" spans="1:30" x14ac:dyDescent="0.3">
      <c r="A3718" t="s">
        <v>29</v>
      </c>
      <c r="B3718" t="s">
        <v>4604</v>
      </c>
      <c r="E3718" t="s">
        <v>30</v>
      </c>
      <c r="F3718" t="s">
        <v>3548</v>
      </c>
      <c r="G3718" t="s">
        <v>3549</v>
      </c>
      <c r="H3718" t="s">
        <v>3554</v>
      </c>
      <c r="I3718" t="s">
        <v>79</v>
      </c>
      <c r="P3718" t="s">
        <v>4477</v>
      </c>
      <c r="U3718" t="str">
        <f>CONCATENATE(Parameter[[#This Row],[Use Case 1]],";",Parameter[[#This Row],[Use Case 2]],";",Parameter[[#This Row],[Use Case 3]],";",Parameter[[#This Row],[Use Case 4]],";",Parameter[[#This Row],[Use Case 5]],";")</f>
        <v>Planung Baustoffe;;;;;</v>
      </c>
      <c r="V3718" t="s">
        <v>34</v>
      </c>
      <c r="W3718">
        <v>2022</v>
      </c>
      <c r="Y3718" t="s">
        <v>4661</v>
      </c>
      <c r="AD3718">
        <f t="shared" si="66"/>
        <v>3717</v>
      </c>
    </row>
    <row r="3719" spans="1:30" x14ac:dyDescent="0.3">
      <c r="A3719" t="s">
        <v>29</v>
      </c>
      <c r="B3719" t="s">
        <v>4604</v>
      </c>
      <c r="E3719" t="s">
        <v>30</v>
      </c>
      <c r="F3719" t="s">
        <v>3548</v>
      </c>
      <c r="G3719" t="s">
        <v>3549</v>
      </c>
      <c r="H3719" t="s">
        <v>3555</v>
      </c>
      <c r="I3719" t="s">
        <v>79</v>
      </c>
      <c r="P3719" t="s">
        <v>4477</v>
      </c>
      <c r="U3719" t="str">
        <f>CONCATENATE(Parameter[[#This Row],[Use Case 1]],";",Parameter[[#This Row],[Use Case 2]],";",Parameter[[#This Row],[Use Case 3]],";",Parameter[[#This Row],[Use Case 4]],";",Parameter[[#This Row],[Use Case 5]],";")</f>
        <v>Planung Baustoffe;;;;;</v>
      </c>
      <c r="V3719" t="s">
        <v>34</v>
      </c>
      <c r="W3719">
        <v>2022</v>
      </c>
      <c r="Y3719" t="s">
        <v>4661</v>
      </c>
      <c r="AD3719">
        <f t="shared" si="66"/>
        <v>3718</v>
      </c>
    </row>
    <row r="3720" spans="1:30" x14ac:dyDescent="0.3">
      <c r="A3720" t="s">
        <v>29</v>
      </c>
      <c r="B3720" t="s">
        <v>4604</v>
      </c>
      <c r="E3720" t="s">
        <v>30</v>
      </c>
      <c r="F3720" t="s">
        <v>3548</v>
      </c>
      <c r="G3720" t="s">
        <v>3556</v>
      </c>
      <c r="H3720"/>
      <c r="I3720" t="s">
        <v>37</v>
      </c>
      <c r="J3720" t="s">
        <v>3558</v>
      </c>
      <c r="K3720" t="s">
        <v>74</v>
      </c>
      <c r="L3720" t="s">
        <v>3557</v>
      </c>
      <c r="M3720" t="s">
        <v>41</v>
      </c>
      <c r="N3720" t="s">
        <v>42</v>
      </c>
      <c r="O3720" t="s">
        <v>43</v>
      </c>
      <c r="P3720" t="s">
        <v>4477</v>
      </c>
      <c r="U3720" t="str">
        <f>CONCATENATE(Parameter[[#This Row],[Use Case 1]],";",Parameter[[#This Row],[Use Case 2]],";",Parameter[[#This Row],[Use Case 3]],";",Parameter[[#This Row],[Use Case 4]],";",Parameter[[#This Row],[Use Case 5]],";")</f>
        <v>Planung Baustoffe;;;;;</v>
      </c>
      <c r="V3720" t="s">
        <v>34</v>
      </c>
      <c r="W3720">
        <v>2022</v>
      </c>
      <c r="Y3720" t="s">
        <v>4661</v>
      </c>
      <c r="Z3720" t="s">
        <v>3559</v>
      </c>
      <c r="AD3720">
        <f t="shared" si="66"/>
        <v>3719</v>
      </c>
    </row>
    <row r="3721" spans="1:30" x14ac:dyDescent="0.3">
      <c r="A3721" t="s">
        <v>29</v>
      </c>
      <c r="B3721" t="s">
        <v>4604</v>
      </c>
      <c r="E3721" t="s">
        <v>30</v>
      </c>
      <c r="F3721" t="s">
        <v>3548</v>
      </c>
      <c r="G3721" t="s">
        <v>3556</v>
      </c>
      <c r="H3721" t="s">
        <v>115</v>
      </c>
      <c r="I3721" t="s">
        <v>79</v>
      </c>
      <c r="P3721" t="s">
        <v>4477</v>
      </c>
      <c r="U3721" t="str">
        <f>CONCATENATE(Parameter[[#This Row],[Use Case 1]],";",Parameter[[#This Row],[Use Case 2]],";",Parameter[[#This Row],[Use Case 3]],";",Parameter[[#This Row],[Use Case 4]],";",Parameter[[#This Row],[Use Case 5]],";")</f>
        <v>Planung Baustoffe;;;;;</v>
      </c>
      <c r="V3721" t="s">
        <v>34</v>
      </c>
      <c r="W3721">
        <v>2022</v>
      </c>
      <c r="Y3721" t="s">
        <v>4661</v>
      </c>
      <c r="AD3721">
        <f t="shared" si="66"/>
        <v>3720</v>
      </c>
    </row>
    <row r="3722" spans="1:30" x14ac:dyDescent="0.3">
      <c r="A3722" t="s">
        <v>29</v>
      </c>
      <c r="B3722" t="s">
        <v>4604</v>
      </c>
      <c r="E3722" t="s">
        <v>30</v>
      </c>
      <c r="F3722" t="s">
        <v>3548</v>
      </c>
      <c r="G3722" t="s">
        <v>3556</v>
      </c>
      <c r="H3722" t="s">
        <v>1686</v>
      </c>
      <c r="I3722" t="s">
        <v>79</v>
      </c>
      <c r="P3722" t="s">
        <v>4477</v>
      </c>
      <c r="U3722" t="str">
        <f>CONCATENATE(Parameter[[#This Row],[Use Case 1]],";",Parameter[[#This Row],[Use Case 2]],";",Parameter[[#This Row],[Use Case 3]],";",Parameter[[#This Row],[Use Case 4]],";",Parameter[[#This Row],[Use Case 5]],";")</f>
        <v>Planung Baustoffe;;;;;</v>
      </c>
      <c r="V3722" t="s">
        <v>34</v>
      </c>
      <c r="W3722">
        <v>2022</v>
      </c>
      <c r="Y3722" t="s">
        <v>4661</v>
      </c>
      <c r="AD3722">
        <f t="shared" si="66"/>
        <v>3721</v>
      </c>
    </row>
    <row r="3723" spans="1:30" x14ac:dyDescent="0.3">
      <c r="A3723" t="s">
        <v>29</v>
      </c>
      <c r="B3723" t="s">
        <v>4604</v>
      </c>
      <c r="E3723" t="s">
        <v>30</v>
      </c>
      <c r="F3723" t="s">
        <v>3548</v>
      </c>
      <c r="G3723" t="s">
        <v>3556</v>
      </c>
      <c r="H3723" t="s">
        <v>3560</v>
      </c>
      <c r="I3723" t="s">
        <v>79</v>
      </c>
      <c r="P3723" t="s">
        <v>4477</v>
      </c>
      <c r="U3723" t="str">
        <f>CONCATENATE(Parameter[[#This Row],[Use Case 1]],";",Parameter[[#This Row],[Use Case 2]],";",Parameter[[#This Row],[Use Case 3]],";",Parameter[[#This Row],[Use Case 4]],";",Parameter[[#This Row],[Use Case 5]],";")</f>
        <v>Planung Baustoffe;;;;;</v>
      </c>
      <c r="V3723" t="s">
        <v>34</v>
      </c>
      <c r="W3723">
        <v>2022</v>
      </c>
      <c r="Y3723" t="s">
        <v>4661</v>
      </c>
      <c r="AD3723">
        <f t="shared" si="66"/>
        <v>3722</v>
      </c>
    </row>
    <row r="3724" spans="1:30" x14ac:dyDescent="0.3">
      <c r="A3724" t="s">
        <v>29</v>
      </c>
      <c r="B3724" t="s">
        <v>4604</v>
      </c>
      <c r="E3724" t="s">
        <v>30</v>
      </c>
      <c r="F3724" t="s">
        <v>3548</v>
      </c>
      <c r="G3724" t="s">
        <v>3556</v>
      </c>
      <c r="H3724" t="s">
        <v>3561</v>
      </c>
      <c r="I3724" t="s">
        <v>79</v>
      </c>
      <c r="P3724" t="s">
        <v>4477</v>
      </c>
      <c r="U3724" t="str">
        <f>CONCATENATE(Parameter[[#This Row],[Use Case 1]],";",Parameter[[#This Row],[Use Case 2]],";",Parameter[[#This Row],[Use Case 3]],";",Parameter[[#This Row],[Use Case 4]],";",Parameter[[#This Row],[Use Case 5]],";")</f>
        <v>Planung Baustoffe;;;;;</v>
      </c>
      <c r="V3724" t="s">
        <v>34</v>
      </c>
      <c r="W3724">
        <v>2022</v>
      </c>
      <c r="Y3724" t="s">
        <v>4661</v>
      </c>
      <c r="AD3724">
        <f t="shared" si="66"/>
        <v>3723</v>
      </c>
    </row>
    <row r="3725" spans="1:30" x14ac:dyDescent="0.3">
      <c r="A3725" t="s">
        <v>29</v>
      </c>
      <c r="B3725" t="s">
        <v>4604</v>
      </c>
      <c r="E3725" t="s">
        <v>30</v>
      </c>
      <c r="F3725" t="s">
        <v>3548</v>
      </c>
      <c r="G3725" t="s">
        <v>3556</v>
      </c>
      <c r="H3725" t="s">
        <v>3562</v>
      </c>
      <c r="I3725" t="s">
        <v>79</v>
      </c>
      <c r="P3725" t="s">
        <v>4477</v>
      </c>
      <c r="U3725" t="str">
        <f>CONCATENATE(Parameter[[#This Row],[Use Case 1]],";",Parameter[[#This Row],[Use Case 2]],";",Parameter[[#This Row],[Use Case 3]],";",Parameter[[#This Row],[Use Case 4]],";",Parameter[[#This Row],[Use Case 5]],";")</f>
        <v>Planung Baustoffe;;;;;</v>
      </c>
      <c r="V3725" t="s">
        <v>34</v>
      </c>
      <c r="W3725">
        <v>2022</v>
      </c>
      <c r="Y3725" t="s">
        <v>4661</v>
      </c>
      <c r="AD3725">
        <f t="shared" si="66"/>
        <v>3724</v>
      </c>
    </row>
    <row r="3726" spans="1:30" x14ac:dyDescent="0.3">
      <c r="A3726" t="s">
        <v>29</v>
      </c>
      <c r="B3726" t="s">
        <v>4604</v>
      </c>
      <c r="E3726" t="s">
        <v>30</v>
      </c>
      <c r="F3726" t="s">
        <v>3548</v>
      </c>
      <c r="G3726" t="s">
        <v>3556</v>
      </c>
      <c r="H3726" t="s">
        <v>3563</v>
      </c>
      <c r="I3726" t="s">
        <v>79</v>
      </c>
      <c r="P3726" t="s">
        <v>4477</v>
      </c>
      <c r="U3726" t="str">
        <f>CONCATENATE(Parameter[[#This Row],[Use Case 1]],";",Parameter[[#This Row],[Use Case 2]],";",Parameter[[#This Row],[Use Case 3]],";",Parameter[[#This Row],[Use Case 4]],";",Parameter[[#This Row],[Use Case 5]],";")</f>
        <v>Planung Baustoffe;;;;;</v>
      </c>
      <c r="V3726" t="s">
        <v>34</v>
      </c>
      <c r="W3726">
        <v>2022</v>
      </c>
      <c r="Y3726" t="s">
        <v>4661</v>
      </c>
      <c r="AD3726">
        <f t="shared" si="66"/>
        <v>3725</v>
      </c>
    </row>
    <row r="3727" spans="1:30" x14ac:dyDescent="0.3">
      <c r="A3727" s="3" t="s">
        <v>29</v>
      </c>
      <c r="B3727" s="3" t="s">
        <v>4604</v>
      </c>
      <c r="C3727" s="3"/>
      <c r="D3727" s="3"/>
      <c r="E3727" s="3" t="s">
        <v>30</v>
      </c>
      <c r="F3727" s="3" t="s">
        <v>3564</v>
      </c>
      <c r="G3727" s="3"/>
      <c r="H3727" s="3"/>
      <c r="I3727" s="3" t="s">
        <v>32</v>
      </c>
      <c r="J3727" s="3" t="s">
        <v>3564</v>
      </c>
      <c r="K3727" s="3"/>
      <c r="L3727" s="3"/>
      <c r="M3727" s="3" t="s">
        <v>563</v>
      </c>
      <c r="N3727" s="3"/>
      <c r="O3727" s="3"/>
      <c r="P3727" s="3" t="s">
        <v>4477</v>
      </c>
      <c r="Q3727" s="3"/>
      <c r="R3727" s="3"/>
      <c r="S3727" s="3"/>
      <c r="T3727" s="3"/>
      <c r="U3727" s="3" t="str">
        <f>CONCATENATE(Parameter[[#This Row],[Use Case 1]],";",Parameter[[#This Row],[Use Case 2]],";",Parameter[[#This Row],[Use Case 3]],";",Parameter[[#This Row],[Use Case 4]],";",Parameter[[#This Row],[Use Case 5]],";")</f>
        <v>Planung Baustoffe;;;;;</v>
      </c>
      <c r="V3727" s="3" t="s">
        <v>34</v>
      </c>
      <c r="W3727" s="3">
        <v>2022</v>
      </c>
      <c r="X3727" s="3"/>
      <c r="Y3727" s="3" t="s">
        <v>4661</v>
      </c>
      <c r="Z3727" s="3" t="s">
        <v>3564</v>
      </c>
      <c r="AA3727" s="3" t="s">
        <v>4339</v>
      </c>
      <c r="AB3727" s="3"/>
      <c r="AC3727" s="3"/>
      <c r="AD3727" s="3">
        <f t="shared" si="66"/>
        <v>3726</v>
      </c>
    </row>
    <row r="3728" spans="1:30" x14ac:dyDescent="0.3">
      <c r="A3728" t="s">
        <v>29</v>
      </c>
      <c r="B3728" t="s">
        <v>4604</v>
      </c>
      <c r="E3728" t="s">
        <v>30</v>
      </c>
      <c r="F3728" t="s">
        <v>3564</v>
      </c>
      <c r="G3728" t="s">
        <v>3565</v>
      </c>
      <c r="H3728"/>
      <c r="I3728" t="s">
        <v>37</v>
      </c>
      <c r="J3728" t="s">
        <v>3567</v>
      </c>
      <c r="K3728" t="s">
        <v>74</v>
      </c>
      <c r="L3728" t="s">
        <v>3566</v>
      </c>
      <c r="M3728" t="s">
        <v>41</v>
      </c>
      <c r="N3728" t="s">
        <v>42</v>
      </c>
      <c r="O3728" t="s">
        <v>43</v>
      </c>
      <c r="P3728" t="s">
        <v>4477</v>
      </c>
      <c r="U3728" t="str">
        <f>CONCATENATE(Parameter[[#This Row],[Use Case 1]],";",Parameter[[#This Row],[Use Case 2]],";",Parameter[[#This Row],[Use Case 3]],";",Parameter[[#This Row],[Use Case 4]],";",Parameter[[#This Row],[Use Case 5]],";")</f>
        <v>Planung Baustoffe;;;;;</v>
      </c>
      <c r="V3728" t="s">
        <v>34</v>
      </c>
      <c r="W3728">
        <v>2022</v>
      </c>
      <c r="Y3728" t="s">
        <v>4661</v>
      </c>
      <c r="Z3728" t="s">
        <v>3568</v>
      </c>
      <c r="AD3728">
        <f t="shared" si="66"/>
        <v>3727</v>
      </c>
    </row>
    <row r="3729" spans="1:30" x14ac:dyDescent="0.3">
      <c r="A3729" t="s">
        <v>29</v>
      </c>
      <c r="B3729" t="s">
        <v>4604</v>
      </c>
      <c r="E3729" t="s">
        <v>30</v>
      </c>
      <c r="F3729" t="s">
        <v>3564</v>
      </c>
      <c r="G3729" t="s">
        <v>3565</v>
      </c>
      <c r="H3729" t="s">
        <v>115</v>
      </c>
      <c r="I3729" t="s">
        <v>79</v>
      </c>
      <c r="P3729" t="s">
        <v>4477</v>
      </c>
      <c r="U3729" t="str">
        <f>CONCATENATE(Parameter[[#This Row],[Use Case 1]],";",Parameter[[#This Row],[Use Case 2]],";",Parameter[[#This Row],[Use Case 3]],";",Parameter[[#This Row],[Use Case 4]],";",Parameter[[#This Row],[Use Case 5]],";")</f>
        <v>Planung Baustoffe;;;;;</v>
      </c>
      <c r="V3729" t="s">
        <v>34</v>
      </c>
      <c r="W3729">
        <v>2022</v>
      </c>
      <c r="Y3729" t="s">
        <v>4661</v>
      </c>
      <c r="AD3729">
        <f t="shared" si="66"/>
        <v>3728</v>
      </c>
    </row>
    <row r="3730" spans="1:30" x14ac:dyDescent="0.3">
      <c r="A3730" t="s">
        <v>29</v>
      </c>
      <c r="B3730" t="s">
        <v>4604</v>
      </c>
      <c r="E3730" t="s">
        <v>30</v>
      </c>
      <c r="F3730" t="s">
        <v>3564</v>
      </c>
      <c r="G3730" t="s">
        <v>3565</v>
      </c>
      <c r="H3730" t="s">
        <v>1686</v>
      </c>
      <c r="I3730" t="s">
        <v>79</v>
      </c>
      <c r="P3730" t="s">
        <v>4477</v>
      </c>
      <c r="U3730" t="str">
        <f>CONCATENATE(Parameter[[#This Row],[Use Case 1]],";",Parameter[[#This Row],[Use Case 2]],";",Parameter[[#This Row],[Use Case 3]],";",Parameter[[#This Row],[Use Case 4]],";",Parameter[[#This Row],[Use Case 5]],";")</f>
        <v>Planung Baustoffe;;;;;</v>
      </c>
      <c r="V3730" t="s">
        <v>34</v>
      </c>
      <c r="W3730">
        <v>2022</v>
      </c>
      <c r="Y3730" t="s">
        <v>4661</v>
      </c>
      <c r="AD3730">
        <f t="shared" si="66"/>
        <v>3729</v>
      </c>
    </row>
    <row r="3731" spans="1:30" x14ac:dyDescent="0.3">
      <c r="A3731" t="s">
        <v>29</v>
      </c>
      <c r="B3731" t="s">
        <v>4604</v>
      </c>
      <c r="E3731" t="s">
        <v>30</v>
      </c>
      <c r="F3731" t="s">
        <v>3564</v>
      </c>
      <c r="G3731" t="s">
        <v>3565</v>
      </c>
      <c r="H3731" t="s">
        <v>3569</v>
      </c>
      <c r="I3731" t="s">
        <v>79</v>
      </c>
      <c r="P3731" t="s">
        <v>4477</v>
      </c>
      <c r="U3731" t="str">
        <f>CONCATENATE(Parameter[[#This Row],[Use Case 1]],";",Parameter[[#This Row],[Use Case 2]],";",Parameter[[#This Row],[Use Case 3]],";",Parameter[[#This Row],[Use Case 4]],";",Parameter[[#This Row],[Use Case 5]],";")</f>
        <v>Planung Baustoffe;;;;;</v>
      </c>
      <c r="V3731" t="s">
        <v>34</v>
      </c>
      <c r="W3731">
        <v>2022</v>
      </c>
      <c r="Y3731" t="s">
        <v>4661</v>
      </c>
      <c r="AD3731">
        <f t="shared" si="66"/>
        <v>3730</v>
      </c>
    </row>
    <row r="3732" spans="1:30" x14ac:dyDescent="0.3">
      <c r="A3732" t="s">
        <v>29</v>
      </c>
      <c r="B3732" t="s">
        <v>4604</v>
      </c>
      <c r="E3732" t="s">
        <v>30</v>
      </c>
      <c r="F3732" t="s">
        <v>3564</v>
      </c>
      <c r="G3732" t="s">
        <v>3565</v>
      </c>
      <c r="H3732" t="s">
        <v>3570</v>
      </c>
      <c r="I3732" t="s">
        <v>79</v>
      </c>
      <c r="P3732" t="s">
        <v>4477</v>
      </c>
      <c r="U3732" t="str">
        <f>CONCATENATE(Parameter[[#This Row],[Use Case 1]],";",Parameter[[#This Row],[Use Case 2]],";",Parameter[[#This Row],[Use Case 3]],";",Parameter[[#This Row],[Use Case 4]],";",Parameter[[#This Row],[Use Case 5]],";")</f>
        <v>Planung Baustoffe;;;;;</v>
      </c>
      <c r="V3732" t="s">
        <v>34</v>
      </c>
      <c r="W3732">
        <v>2022</v>
      </c>
      <c r="Y3732" t="s">
        <v>4661</v>
      </c>
      <c r="AD3732">
        <f t="shared" si="66"/>
        <v>3731</v>
      </c>
    </row>
    <row r="3733" spans="1:30" x14ac:dyDescent="0.3">
      <c r="A3733" t="s">
        <v>29</v>
      </c>
      <c r="B3733" t="s">
        <v>4604</v>
      </c>
      <c r="E3733" t="s">
        <v>30</v>
      </c>
      <c r="F3733" t="s">
        <v>3564</v>
      </c>
      <c r="G3733" t="s">
        <v>3565</v>
      </c>
      <c r="H3733" t="s">
        <v>1878</v>
      </c>
      <c r="I3733" t="s">
        <v>79</v>
      </c>
      <c r="P3733" t="s">
        <v>4477</v>
      </c>
      <c r="U3733" t="str">
        <f>CONCATENATE(Parameter[[#This Row],[Use Case 1]],";",Parameter[[#This Row],[Use Case 2]],";",Parameter[[#This Row],[Use Case 3]],";",Parameter[[#This Row],[Use Case 4]],";",Parameter[[#This Row],[Use Case 5]],";")</f>
        <v>Planung Baustoffe;;;;;</v>
      </c>
      <c r="V3733" t="s">
        <v>34</v>
      </c>
      <c r="W3733">
        <v>2022</v>
      </c>
      <c r="Y3733" t="s">
        <v>4661</v>
      </c>
      <c r="AD3733">
        <f t="shared" si="66"/>
        <v>3732</v>
      </c>
    </row>
    <row r="3734" spans="1:30" x14ac:dyDescent="0.3">
      <c r="A3734" t="s">
        <v>29</v>
      </c>
      <c r="B3734" t="s">
        <v>4604</v>
      </c>
      <c r="E3734" t="s">
        <v>30</v>
      </c>
      <c r="F3734" t="s">
        <v>3564</v>
      </c>
      <c r="G3734" t="s">
        <v>3565</v>
      </c>
      <c r="H3734" t="s">
        <v>3571</v>
      </c>
      <c r="I3734" t="s">
        <v>79</v>
      </c>
      <c r="P3734" t="s">
        <v>4477</v>
      </c>
      <c r="U3734" t="str">
        <f>CONCATENATE(Parameter[[#This Row],[Use Case 1]],";",Parameter[[#This Row],[Use Case 2]],";",Parameter[[#This Row],[Use Case 3]],";",Parameter[[#This Row],[Use Case 4]],";",Parameter[[#This Row],[Use Case 5]],";")</f>
        <v>Planung Baustoffe;;;;;</v>
      </c>
      <c r="V3734" t="s">
        <v>34</v>
      </c>
      <c r="W3734">
        <v>2022</v>
      </c>
      <c r="Y3734" t="s">
        <v>4661</v>
      </c>
      <c r="AD3734">
        <f t="shared" si="66"/>
        <v>3733</v>
      </c>
    </row>
    <row r="3735" spans="1:30" x14ac:dyDescent="0.3">
      <c r="A3735" t="s">
        <v>29</v>
      </c>
      <c r="B3735" t="s">
        <v>4604</v>
      </c>
      <c r="E3735" t="s">
        <v>30</v>
      </c>
      <c r="F3735" t="s">
        <v>3564</v>
      </c>
      <c r="G3735" t="s">
        <v>3565</v>
      </c>
      <c r="H3735" t="s">
        <v>3572</v>
      </c>
      <c r="I3735" t="s">
        <v>79</v>
      </c>
      <c r="P3735" t="s">
        <v>4477</v>
      </c>
      <c r="U3735" t="str">
        <f>CONCATENATE(Parameter[[#This Row],[Use Case 1]],";",Parameter[[#This Row],[Use Case 2]],";",Parameter[[#This Row],[Use Case 3]],";",Parameter[[#This Row],[Use Case 4]],";",Parameter[[#This Row],[Use Case 5]],";")</f>
        <v>Planung Baustoffe;;;;;</v>
      </c>
      <c r="V3735" t="s">
        <v>34</v>
      </c>
      <c r="W3735">
        <v>2022</v>
      </c>
      <c r="Y3735" t="s">
        <v>4661</v>
      </c>
      <c r="AD3735">
        <f t="shared" si="66"/>
        <v>3734</v>
      </c>
    </row>
    <row r="3736" spans="1:30" x14ac:dyDescent="0.3">
      <c r="A3736" s="3" t="s">
        <v>29</v>
      </c>
      <c r="B3736" s="3" t="s">
        <v>4604</v>
      </c>
      <c r="C3736" s="3"/>
      <c r="D3736" s="3"/>
      <c r="E3736" s="3" t="s">
        <v>30</v>
      </c>
      <c r="F3736" s="3" t="s">
        <v>3573</v>
      </c>
      <c r="G3736" s="3"/>
      <c r="H3736" s="3"/>
      <c r="I3736" s="3" t="s">
        <v>32</v>
      </c>
      <c r="J3736" s="3" t="s">
        <v>3573</v>
      </c>
      <c r="K3736" s="3"/>
      <c r="L3736" s="3"/>
      <c r="M3736" s="3" t="s">
        <v>3574</v>
      </c>
      <c r="N3736" s="3"/>
      <c r="O3736" s="3"/>
      <c r="P3736" s="3" t="s">
        <v>4477</v>
      </c>
      <c r="Q3736" s="3"/>
      <c r="R3736" s="3"/>
      <c r="S3736" s="3"/>
      <c r="T3736" s="3"/>
      <c r="U3736" s="3" t="str">
        <f>CONCATENATE(Parameter[[#This Row],[Use Case 1]],";",Parameter[[#This Row],[Use Case 2]],";",Parameter[[#This Row],[Use Case 3]],";",Parameter[[#This Row],[Use Case 4]],";",Parameter[[#This Row],[Use Case 5]],";")</f>
        <v>Planung Baustoffe;;;;;</v>
      </c>
      <c r="V3736" s="3" t="s">
        <v>34</v>
      </c>
      <c r="W3736" s="3">
        <v>2022</v>
      </c>
      <c r="X3736" s="3"/>
      <c r="Y3736" s="3" t="s">
        <v>4661</v>
      </c>
      <c r="Z3736" s="3" t="s">
        <v>3573</v>
      </c>
      <c r="AA3736" s="3" t="s">
        <v>4461</v>
      </c>
      <c r="AB3736" s="3"/>
      <c r="AC3736" s="3"/>
      <c r="AD3736" s="3">
        <f t="shared" si="66"/>
        <v>3735</v>
      </c>
    </row>
    <row r="3737" spans="1:30" x14ac:dyDescent="0.3">
      <c r="A3737" t="s">
        <v>29</v>
      </c>
      <c r="B3737" t="s">
        <v>4604</v>
      </c>
      <c r="E3737" t="s">
        <v>30</v>
      </c>
      <c r="F3737" t="s">
        <v>3573</v>
      </c>
      <c r="G3737" t="s">
        <v>3575</v>
      </c>
      <c r="H3737"/>
      <c r="I3737" t="s">
        <v>37</v>
      </c>
      <c r="J3737" t="s">
        <v>3577</v>
      </c>
      <c r="K3737" t="s">
        <v>74</v>
      </c>
      <c r="L3737" t="s">
        <v>3576</v>
      </c>
      <c r="M3737" t="s">
        <v>41</v>
      </c>
      <c r="N3737" t="s">
        <v>55</v>
      </c>
      <c r="O3737" t="s">
        <v>43</v>
      </c>
      <c r="P3737" t="s">
        <v>4477</v>
      </c>
      <c r="U3737" t="str">
        <f>CONCATENATE(Parameter[[#This Row],[Use Case 1]],";",Parameter[[#This Row],[Use Case 2]],";",Parameter[[#This Row],[Use Case 3]],";",Parameter[[#This Row],[Use Case 4]],";",Parameter[[#This Row],[Use Case 5]],";")</f>
        <v>Planung Baustoffe;;;;;</v>
      </c>
      <c r="V3737" t="s">
        <v>34</v>
      </c>
      <c r="W3737">
        <v>2022</v>
      </c>
      <c r="Y3737" t="s">
        <v>4661</v>
      </c>
      <c r="Z3737" t="s">
        <v>3578</v>
      </c>
      <c r="AD3737">
        <f t="shared" si="66"/>
        <v>3736</v>
      </c>
    </row>
    <row r="3738" spans="1:30" x14ac:dyDescent="0.3">
      <c r="A3738" t="s">
        <v>29</v>
      </c>
      <c r="B3738" t="s">
        <v>4604</v>
      </c>
      <c r="E3738" t="s">
        <v>30</v>
      </c>
      <c r="F3738" t="s">
        <v>3573</v>
      </c>
      <c r="G3738" t="s">
        <v>3575</v>
      </c>
      <c r="H3738" t="s">
        <v>115</v>
      </c>
      <c r="I3738" t="s">
        <v>79</v>
      </c>
      <c r="P3738" t="s">
        <v>4477</v>
      </c>
      <c r="U3738" t="str">
        <f>CONCATENATE(Parameter[[#This Row],[Use Case 1]],";",Parameter[[#This Row],[Use Case 2]],";",Parameter[[#This Row],[Use Case 3]],";",Parameter[[#This Row],[Use Case 4]],";",Parameter[[#This Row],[Use Case 5]],";")</f>
        <v>Planung Baustoffe;;;;;</v>
      </c>
      <c r="V3738" t="s">
        <v>34</v>
      </c>
      <c r="W3738">
        <v>2022</v>
      </c>
      <c r="Y3738" t="s">
        <v>4661</v>
      </c>
      <c r="AD3738">
        <f t="shared" si="66"/>
        <v>3737</v>
      </c>
    </row>
    <row r="3739" spans="1:30" x14ac:dyDescent="0.3">
      <c r="A3739" t="s">
        <v>29</v>
      </c>
      <c r="B3739" t="s">
        <v>4604</v>
      </c>
      <c r="E3739" t="s">
        <v>30</v>
      </c>
      <c r="F3739" t="s">
        <v>3573</v>
      </c>
      <c r="G3739" t="s">
        <v>3575</v>
      </c>
      <c r="H3739" t="s">
        <v>1686</v>
      </c>
      <c r="I3739" t="s">
        <v>79</v>
      </c>
      <c r="P3739" t="s">
        <v>4477</v>
      </c>
      <c r="U3739" t="str">
        <f>CONCATENATE(Parameter[[#This Row],[Use Case 1]],";",Parameter[[#This Row],[Use Case 2]],";",Parameter[[#This Row],[Use Case 3]],";",Parameter[[#This Row],[Use Case 4]],";",Parameter[[#This Row],[Use Case 5]],";")</f>
        <v>Planung Baustoffe;;;;;</v>
      </c>
      <c r="V3739" t="s">
        <v>34</v>
      </c>
      <c r="W3739">
        <v>2022</v>
      </c>
      <c r="Y3739" t="s">
        <v>4661</v>
      </c>
      <c r="AD3739">
        <f t="shared" si="66"/>
        <v>3738</v>
      </c>
    </row>
    <row r="3740" spans="1:30" x14ac:dyDescent="0.3">
      <c r="A3740" t="s">
        <v>29</v>
      </c>
      <c r="B3740" t="s">
        <v>4604</v>
      </c>
      <c r="E3740" t="s">
        <v>30</v>
      </c>
      <c r="F3740" t="s">
        <v>3573</v>
      </c>
      <c r="G3740" t="s">
        <v>3575</v>
      </c>
      <c r="H3740" t="s">
        <v>3579</v>
      </c>
      <c r="I3740" t="s">
        <v>79</v>
      </c>
      <c r="P3740" t="s">
        <v>4477</v>
      </c>
      <c r="U3740" t="str">
        <f>CONCATENATE(Parameter[[#This Row],[Use Case 1]],";",Parameter[[#This Row],[Use Case 2]],";",Parameter[[#This Row],[Use Case 3]],";",Parameter[[#This Row],[Use Case 4]],";",Parameter[[#This Row],[Use Case 5]],";")</f>
        <v>Planung Baustoffe;;;;;</v>
      </c>
      <c r="V3740" t="s">
        <v>34</v>
      </c>
      <c r="W3740">
        <v>2022</v>
      </c>
      <c r="Y3740" t="s">
        <v>4661</v>
      </c>
      <c r="AD3740">
        <f t="shared" si="66"/>
        <v>3739</v>
      </c>
    </row>
    <row r="3741" spans="1:30" x14ac:dyDescent="0.3">
      <c r="A3741" t="s">
        <v>29</v>
      </c>
      <c r="B3741" t="s">
        <v>4604</v>
      </c>
      <c r="E3741" t="s">
        <v>30</v>
      </c>
      <c r="F3741" t="s">
        <v>3573</v>
      </c>
      <c r="G3741" t="s">
        <v>3575</v>
      </c>
      <c r="H3741" t="s">
        <v>3580</v>
      </c>
      <c r="I3741" t="s">
        <v>79</v>
      </c>
      <c r="P3741" t="s">
        <v>4477</v>
      </c>
      <c r="U3741" t="str">
        <f>CONCATENATE(Parameter[[#This Row],[Use Case 1]],";",Parameter[[#This Row],[Use Case 2]],";",Parameter[[#This Row],[Use Case 3]],";",Parameter[[#This Row],[Use Case 4]],";",Parameter[[#This Row],[Use Case 5]],";")</f>
        <v>Planung Baustoffe;;;;;</v>
      </c>
      <c r="V3741" t="s">
        <v>34</v>
      </c>
      <c r="W3741">
        <v>2022</v>
      </c>
      <c r="Y3741" t="s">
        <v>4661</v>
      </c>
      <c r="AD3741">
        <f t="shared" si="66"/>
        <v>3740</v>
      </c>
    </row>
    <row r="3742" spans="1:30" x14ac:dyDescent="0.3">
      <c r="A3742" t="s">
        <v>29</v>
      </c>
      <c r="B3742" t="s">
        <v>4604</v>
      </c>
      <c r="E3742" t="s">
        <v>30</v>
      </c>
      <c r="F3742" t="s">
        <v>3573</v>
      </c>
      <c r="G3742" t="s">
        <v>3575</v>
      </c>
      <c r="H3742" t="s">
        <v>1381</v>
      </c>
      <c r="I3742" t="s">
        <v>79</v>
      </c>
      <c r="P3742" t="s">
        <v>4477</v>
      </c>
      <c r="U3742" t="str">
        <f>CONCATENATE(Parameter[[#This Row],[Use Case 1]],";",Parameter[[#This Row],[Use Case 2]],";",Parameter[[#This Row],[Use Case 3]],";",Parameter[[#This Row],[Use Case 4]],";",Parameter[[#This Row],[Use Case 5]],";")</f>
        <v>Planung Baustoffe;;;;;</v>
      </c>
      <c r="V3742" t="s">
        <v>34</v>
      </c>
      <c r="W3742">
        <v>2022</v>
      </c>
      <c r="Y3742" t="s">
        <v>4661</v>
      </c>
      <c r="AD3742">
        <f t="shared" si="66"/>
        <v>3741</v>
      </c>
    </row>
    <row r="3743" spans="1:30" x14ac:dyDescent="0.3">
      <c r="A3743" t="s">
        <v>29</v>
      </c>
      <c r="B3743" t="s">
        <v>4604</v>
      </c>
      <c r="E3743" t="s">
        <v>30</v>
      </c>
      <c r="F3743" t="s">
        <v>3573</v>
      </c>
      <c r="G3743" t="s">
        <v>3575</v>
      </c>
      <c r="H3743" t="s">
        <v>1382</v>
      </c>
      <c r="I3743" t="s">
        <v>79</v>
      </c>
      <c r="P3743" t="s">
        <v>4477</v>
      </c>
      <c r="U3743" t="str">
        <f>CONCATENATE(Parameter[[#This Row],[Use Case 1]],";",Parameter[[#This Row],[Use Case 2]],";",Parameter[[#This Row],[Use Case 3]],";",Parameter[[#This Row],[Use Case 4]],";",Parameter[[#This Row],[Use Case 5]],";")</f>
        <v>Planung Baustoffe;;;;;</v>
      </c>
      <c r="V3743" t="s">
        <v>34</v>
      </c>
      <c r="W3743">
        <v>2022</v>
      </c>
      <c r="Y3743" t="s">
        <v>4661</v>
      </c>
      <c r="AD3743">
        <f t="shared" si="66"/>
        <v>3742</v>
      </c>
    </row>
    <row r="3744" spans="1:30" x14ac:dyDescent="0.3">
      <c r="A3744" t="s">
        <v>29</v>
      </c>
      <c r="B3744" t="s">
        <v>4604</v>
      </c>
      <c r="E3744" t="s">
        <v>30</v>
      </c>
      <c r="F3744" t="s">
        <v>3573</v>
      </c>
      <c r="G3744" t="s">
        <v>3575</v>
      </c>
      <c r="H3744" t="s">
        <v>1383</v>
      </c>
      <c r="I3744" t="s">
        <v>79</v>
      </c>
      <c r="P3744" t="s">
        <v>4477</v>
      </c>
      <c r="U3744" t="str">
        <f>CONCATENATE(Parameter[[#This Row],[Use Case 1]],";",Parameter[[#This Row],[Use Case 2]],";",Parameter[[#This Row],[Use Case 3]],";",Parameter[[#This Row],[Use Case 4]],";",Parameter[[#This Row],[Use Case 5]],";")</f>
        <v>Planung Baustoffe;;;;;</v>
      </c>
      <c r="V3744" t="s">
        <v>34</v>
      </c>
      <c r="W3744">
        <v>2022</v>
      </c>
      <c r="Y3744" t="s">
        <v>4661</v>
      </c>
      <c r="AD3744">
        <f t="shared" si="66"/>
        <v>3743</v>
      </c>
    </row>
    <row r="3745" spans="1:30" x14ac:dyDescent="0.3">
      <c r="A3745" t="s">
        <v>29</v>
      </c>
      <c r="B3745" t="s">
        <v>4604</v>
      </c>
      <c r="E3745" t="s">
        <v>30</v>
      </c>
      <c r="F3745" t="s">
        <v>3573</v>
      </c>
      <c r="G3745" t="s">
        <v>3575</v>
      </c>
      <c r="H3745" t="s">
        <v>3581</v>
      </c>
      <c r="I3745" t="s">
        <v>79</v>
      </c>
      <c r="P3745" t="s">
        <v>4477</v>
      </c>
      <c r="U3745" t="str">
        <f>CONCATENATE(Parameter[[#This Row],[Use Case 1]],";",Parameter[[#This Row],[Use Case 2]],";",Parameter[[#This Row],[Use Case 3]],";",Parameter[[#This Row],[Use Case 4]],";",Parameter[[#This Row],[Use Case 5]],";")</f>
        <v>Planung Baustoffe;;;;;</v>
      </c>
      <c r="V3745" t="s">
        <v>34</v>
      </c>
      <c r="W3745">
        <v>2022</v>
      </c>
      <c r="Y3745" t="s">
        <v>4661</v>
      </c>
      <c r="AD3745">
        <f t="shared" si="66"/>
        <v>3744</v>
      </c>
    </row>
    <row r="3746" spans="1:30" x14ac:dyDescent="0.3">
      <c r="A3746" t="s">
        <v>29</v>
      </c>
      <c r="B3746" t="s">
        <v>4604</v>
      </c>
      <c r="E3746" t="s">
        <v>30</v>
      </c>
      <c r="F3746" t="s">
        <v>3573</v>
      </c>
      <c r="G3746" t="s">
        <v>3582</v>
      </c>
      <c r="H3746"/>
      <c r="I3746" t="s">
        <v>37</v>
      </c>
      <c r="J3746" t="s">
        <v>3584</v>
      </c>
      <c r="K3746" t="s">
        <v>47</v>
      </c>
      <c r="L3746" t="s">
        <v>3583</v>
      </c>
      <c r="M3746" t="s">
        <v>41</v>
      </c>
      <c r="N3746" t="s">
        <v>42</v>
      </c>
      <c r="O3746" t="s">
        <v>43</v>
      </c>
      <c r="P3746" t="s">
        <v>4477</v>
      </c>
      <c r="U3746" t="str">
        <f>CONCATENATE(Parameter[[#This Row],[Use Case 1]],";",Parameter[[#This Row],[Use Case 2]],";",Parameter[[#This Row],[Use Case 3]],";",Parameter[[#This Row],[Use Case 4]],";",Parameter[[#This Row],[Use Case 5]],";")</f>
        <v>Planung Baustoffe;;;;;</v>
      </c>
      <c r="V3746" t="s">
        <v>34</v>
      </c>
      <c r="W3746">
        <v>2022</v>
      </c>
      <c r="Y3746" t="s">
        <v>4661</v>
      </c>
      <c r="Z3746" t="s">
        <v>3585</v>
      </c>
      <c r="AD3746">
        <f t="shared" si="66"/>
        <v>3745</v>
      </c>
    </row>
    <row r="3747" spans="1:30" x14ac:dyDescent="0.3">
      <c r="A3747" s="3" t="s">
        <v>29</v>
      </c>
      <c r="B3747" s="3" t="s">
        <v>4604</v>
      </c>
      <c r="C3747" s="3"/>
      <c r="D3747" s="3"/>
      <c r="E3747" s="3" t="s">
        <v>30</v>
      </c>
      <c r="F3747" s="3" t="s">
        <v>3586</v>
      </c>
      <c r="G3747" s="3"/>
      <c r="H3747" s="3"/>
      <c r="I3747" s="3" t="s">
        <v>32</v>
      </c>
      <c r="J3747" s="3" t="s">
        <v>3586</v>
      </c>
      <c r="K3747" s="3"/>
      <c r="L3747" s="3"/>
      <c r="M3747" s="3" t="s">
        <v>3574</v>
      </c>
      <c r="N3747" s="3"/>
      <c r="O3747" s="3"/>
      <c r="P3747" s="3" t="s">
        <v>4477</v>
      </c>
      <c r="Q3747" s="3"/>
      <c r="R3747" s="3"/>
      <c r="S3747" s="3"/>
      <c r="T3747" s="3"/>
      <c r="U3747" s="3" t="str">
        <f>CONCATENATE(Parameter[[#This Row],[Use Case 1]],";",Parameter[[#This Row],[Use Case 2]],";",Parameter[[#This Row],[Use Case 3]],";",Parameter[[#This Row],[Use Case 4]],";",Parameter[[#This Row],[Use Case 5]],";")</f>
        <v>Planung Baustoffe;;;;;</v>
      </c>
      <c r="V3747" s="3" t="s">
        <v>34</v>
      </c>
      <c r="W3747" s="3">
        <v>2022</v>
      </c>
      <c r="X3747" s="3"/>
      <c r="Y3747" s="3" t="s">
        <v>4661</v>
      </c>
      <c r="Z3747" s="3" t="s">
        <v>3586</v>
      </c>
      <c r="AA3747" s="3" t="s">
        <v>4461</v>
      </c>
      <c r="AB3747" s="3"/>
      <c r="AC3747" s="3"/>
      <c r="AD3747" s="3">
        <f t="shared" si="66"/>
        <v>3746</v>
      </c>
    </row>
    <row r="3748" spans="1:30" x14ac:dyDescent="0.3">
      <c r="A3748" t="s">
        <v>29</v>
      </c>
      <c r="B3748" t="s">
        <v>4604</v>
      </c>
      <c r="E3748" t="s">
        <v>30</v>
      </c>
      <c r="F3748" t="s">
        <v>3586</v>
      </c>
      <c r="G3748" t="s">
        <v>3616</v>
      </c>
      <c r="H3748"/>
      <c r="I3748" t="s">
        <v>37</v>
      </c>
      <c r="J3748" t="s">
        <v>3618</v>
      </c>
      <c r="K3748" t="s">
        <v>99</v>
      </c>
      <c r="L3748" t="s">
        <v>3617</v>
      </c>
      <c r="M3748" t="s">
        <v>41</v>
      </c>
      <c r="N3748" t="s">
        <v>55</v>
      </c>
      <c r="O3748" t="s">
        <v>43</v>
      </c>
      <c r="P3748" t="s">
        <v>4477</v>
      </c>
      <c r="U3748" t="str">
        <f>CONCATENATE(Parameter[[#This Row],[Use Case 1]],";",Parameter[[#This Row],[Use Case 2]],";",Parameter[[#This Row],[Use Case 3]],";",Parameter[[#This Row],[Use Case 4]],";",Parameter[[#This Row],[Use Case 5]],";")</f>
        <v>Planung Baustoffe;;;;;</v>
      </c>
      <c r="V3748" t="s">
        <v>34</v>
      </c>
      <c r="W3748">
        <v>2022</v>
      </c>
      <c r="Y3748" t="s">
        <v>4661</v>
      </c>
      <c r="Z3748" t="s">
        <v>3619</v>
      </c>
      <c r="AD3748">
        <f t="shared" si="66"/>
        <v>3747</v>
      </c>
    </row>
    <row r="3749" spans="1:30" x14ac:dyDescent="0.3">
      <c r="A3749" t="s">
        <v>29</v>
      </c>
      <c r="B3749" t="s">
        <v>4604</v>
      </c>
      <c r="E3749" t="s">
        <v>30</v>
      </c>
      <c r="F3749" t="s">
        <v>3586</v>
      </c>
      <c r="G3749" t="s">
        <v>3587</v>
      </c>
      <c r="H3749"/>
      <c r="I3749" t="s">
        <v>37</v>
      </c>
      <c r="J3749" t="s">
        <v>3589</v>
      </c>
      <c r="K3749" t="s">
        <v>74</v>
      </c>
      <c r="L3749" t="s">
        <v>3588</v>
      </c>
      <c r="M3749" t="s">
        <v>41</v>
      </c>
      <c r="N3749" t="s">
        <v>1496</v>
      </c>
      <c r="O3749" t="s">
        <v>43</v>
      </c>
      <c r="P3749" t="s">
        <v>4477</v>
      </c>
      <c r="U3749" t="str">
        <f>CONCATENATE(Parameter[[#This Row],[Use Case 1]],";",Parameter[[#This Row],[Use Case 2]],";",Parameter[[#This Row],[Use Case 3]],";",Parameter[[#This Row],[Use Case 4]],";",Parameter[[#This Row],[Use Case 5]],";")</f>
        <v>Planung Baustoffe;;;;;</v>
      </c>
      <c r="V3749" t="s">
        <v>34</v>
      </c>
      <c r="W3749">
        <v>2022</v>
      </c>
      <c r="Y3749" t="s">
        <v>4661</v>
      </c>
      <c r="Z3749" t="s">
        <v>3590</v>
      </c>
      <c r="AD3749">
        <f t="shared" si="66"/>
        <v>3748</v>
      </c>
    </row>
    <row r="3750" spans="1:30" x14ac:dyDescent="0.3">
      <c r="A3750" t="s">
        <v>29</v>
      </c>
      <c r="B3750" t="s">
        <v>4604</v>
      </c>
      <c r="E3750" t="s">
        <v>30</v>
      </c>
      <c r="F3750" t="s">
        <v>3586</v>
      </c>
      <c r="G3750" t="s">
        <v>3587</v>
      </c>
      <c r="H3750" t="s">
        <v>115</v>
      </c>
      <c r="I3750" t="s">
        <v>79</v>
      </c>
      <c r="P3750" t="s">
        <v>4477</v>
      </c>
      <c r="U3750" t="str">
        <f>CONCATENATE(Parameter[[#This Row],[Use Case 1]],";",Parameter[[#This Row],[Use Case 2]],";",Parameter[[#This Row],[Use Case 3]],";",Parameter[[#This Row],[Use Case 4]],";",Parameter[[#This Row],[Use Case 5]],";")</f>
        <v>Planung Baustoffe;;;;;</v>
      </c>
      <c r="V3750" t="s">
        <v>34</v>
      </c>
      <c r="W3750">
        <v>2022</v>
      </c>
      <c r="Y3750" t="s">
        <v>4661</v>
      </c>
      <c r="AD3750">
        <f t="shared" si="66"/>
        <v>3749</v>
      </c>
    </row>
    <row r="3751" spans="1:30" x14ac:dyDescent="0.3">
      <c r="A3751" t="s">
        <v>29</v>
      </c>
      <c r="B3751" t="s">
        <v>4604</v>
      </c>
      <c r="E3751" t="s">
        <v>30</v>
      </c>
      <c r="F3751" t="s">
        <v>3586</v>
      </c>
      <c r="G3751" t="s">
        <v>3587</v>
      </c>
      <c r="H3751" t="s">
        <v>1686</v>
      </c>
      <c r="I3751" t="s">
        <v>79</v>
      </c>
      <c r="P3751" t="s">
        <v>4477</v>
      </c>
      <c r="U3751" t="str">
        <f>CONCATENATE(Parameter[[#This Row],[Use Case 1]],";",Parameter[[#This Row],[Use Case 2]],";",Parameter[[#This Row],[Use Case 3]],";",Parameter[[#This Row],[Use Case 4]],";",Parameter[[#This Row],[Use Case 5]],";")</f>
        <v>Planung Baustoffe;;;;;</v>
      </c>
      <c r="V3751" t="s">
        <v>34</v>
      </c>
      <c r="W3751">
        <v>2022</v>
      </c>
      <c r="Y3751" t="s">
        <v>4661</v>
      </c>
      <c r="AD3751">
        <f t="shared" si="66"/>
        <v>3750</v>
      </c>
    </row>
    <row r="3752" spans="1:30" x14ac:dyDescent="0.3">
      <c r="A3752" t="s">
        <v>29</v>
      </c>
      <c r="B3752" t="s">
        <v>4604</v>
      </c>
      <c r="E3752" t="s">
        <v>30</v>
      </c>
      <c r="F3752" t="s">
        <v>3586</v>
      </c>
      <c r="G3752" t="s">
        <v>3587</v>
      </c>
      <c r="H3752">
        <v>1</v>
      </c>
      <c r="I3752" t="s">
        <v>79</v>
      </c>
      <c r="P3752" t="s">
        <v>4477</v>
      </c>
      <c r="U3752" t="str">
        <f>CONCATENATE(Parameter[[#This Row],[Use Case 1]],";",Parameter[[#This Row],[Use Case 2]],";",Parameter[[#This Row],[Use Case 3]],";",Parameter[[#This Row],[Use Case 4]],";",Parameter[[#This Row],[Use Case 5]],";")</f>
        <v>Planung Baustoffe;;;;;</v>
      </c>
      <c r="V3752" t="s">
        <v>34</v>
      </c>
      <c r="W3752">
        <v>2022</v>
      </c>
      <c r="Y3752" t="s">
        <v>4661</v>
      </c>
      <c r="AD3752">
        <f t="shared" si="66"/>
        <v>3751</v>
      </c>
    </row>
    <row r="3753" spans="1:30" x14ac:dyDescent="0.3">
      <c r="A3753" t="s">
        <v>29</v>
      </c>
      <c r="B3753" t="s">
        <v>4604</v>
      </c>
      <c r="E3753" t="s">
        <v>30</v>
      </c>
      <c r="F3753" t="s">
        <v>3586</v>
      </c>
      <c r="G3753" t="s">
        <v>3587</v>
      </c>
      <c r="H3753">
        <v>2</v>
      </c>
      <c r="I3753" t="s">
        <v>79</v>
      </c>
      <c r="P3753" t="s">
        <v>4477</v>
      </c>
      <c r="U3753" t="str">
        <f>CONCATENATE(Parameter[[#This Row],[Use Case 1]],";",Parameter[[#This Row],[Use Case 2]],";",Parameter[[#This Row],[Use Case 3]],";",Parameter[[#This Row],[Use Case 4]],";",Parameter[[#This Row],[Use Case 5]],";")</f>
        <v>Planung Baustoffe;;;;;</v>
      </c>
      <c r="V3753" t="s">
        <v>34</v>
      </c>
      <c r="W3753">
        <v>2022</v>
      </c>
      <c r="Y3753" t="s">
        <v>4661</v>
      </c>
      <c r="AD3753">
        <f t="shared" si="66"/>
        <v>3752</v>
      </c>
    </row>
    <row r="3754" spans="1:30" x14ac:dyDescent="0.3">
      <c r="A3754" t="s">
        <v>29</v>
      </c>
      <c r="B3754" t="s">
        <v>4604</v>
      </c>
      <c r="E3754" t="s">
        <v>30</v>
      </c>
      <c r="F3754" t="s">
        <v>3586</v>
      </c>
      <c r="G3754" t="s">
        <v>3587</v>
      </c>
      <c r="H3754">
        <v>3</v>
      </c>
      <c r="I3754" t="s">
        <v>79</v>
      </c>
      <c r="P3754" t="s">
        <v>4477</v>
      </c>
      <c r="U3754" t="str">
        <f>CONCATENATE(Parameter[[#This Row],[Use Case 1]],";",Parameter[[#This Row],[Use Case 2]],";",Parameter[[#This Row],[Use Case 3]],";",Parameter[[#This Row],[Use Case 4]],";",Parameter[[#This Row],[Use Case 5]],";")</f>
        <v>Planung Baustoffe;;;;;</v>
      </c>
      <c r="V3754" t="s">
        <v>34</v>
      </c>
      <c r="W3754">
        <v>2022</v>
      </c>
      <c r="Y3754" t="s">
        <v>4661</v>
      </c>
      <c r="AD3754">
        <f t="shared" si="66"/>
        <v>3753</v>
      </c>
    </row>
    <row r="3755" spans="1:30" x14ac:dyDescent="0.3">
      <c r="A3755" t="s">
        <v>29</v>
      </c>
      <c r="B3755" t="s">
        <v>4604</v>
      </c>
      <c r="E3755" t="s">
        <v>30</v>
      </c>
      <c r="F3755" t="s">
        <v>3586</v>
      </c>
      <c r="G3755" t="s">
        <v>3587</v>
      </c>
      <c r="H3755">
        <v>4</v>
      </c>
      <c r="I3755" t="s">
        <v>79</v>
      </c>
      <c r="P3755" t="s">
        <v>4477</v>
      </c>
      <c r="U3755" t="str">
        <f>CONCATENATE(Parameter[[#This Row],[Use Case 1]],";",Parameter[[#This Row],[Use Case 2]],";",Parameter[[#This Row],[Use Case 3]],";",Parameter[[#This Row],[Use Case 4]],";",Parameter[[#This Row],[Use Case 5]],";")</f>
        <v>Planung Baustoffe;;;;;</v>
      </c>
      <c r="V3755" t="s">
        <v>34</v>
      </c>
      <c r="W3755">
        <v>2022</v>
      </c>
      <c r="Y3755" t="s">
        <v>4661</v>
      </c>
      <c r="AD3755">
        <f t="shared" si="66"/>
        <v>3754</v>
      </c>
    </row>
    <row r="3756" spans="1:30" x14ac:dyDescent="0.3">
      <c r="A3756" t="s">
        <v>29</v>
      </c>
      <c r="B3756" t="s">
        <v>4604</v>
      </c>
      <c r="E3756" t="s">
        <v>30</v>
      </c>
      <c r="F3756" t="s">
        <v>3586</v>
      </c>
      <c r="G3756" t="s">
        <v>3591</v>
      </c>
      <c r="H3756"/>
      <c r="I3756" t="s">
        <v>37</v>
      </c>
      <c r="J3756" t="s">
        <v>3593</v>
      </c>
      <c r="K3756" t="s">
        <v>74</v>
      </c>
      <c r="L3756" t="s">
        <v>3592</v>
      </c>
      <c r="M3756" t="s">
        <v>41</v>
      </c>
      <c r="N3756" t="s">
        <v>42</v>
      </c>
      <c r="O3756" t="s">
        <v>43</v>
      </c>
      <c r="P3756" t="s">
        <v>4477</v>
      </c>
      <c r="U3756" t="str">
        <f>CONCATENATE(Parameter[[#This Row],[Use Case 1]],";",Parameter[[#This Row],[Use Case 2]],";",Parameter[[#This Row],[Use Case 3]],";",Parameter[[#This Row],[Use Case 4]],";",Parameter[[#This Row],[Use Case 5]],";")</f>
        <v>Planung Baustoffe;;;;;</v>
      </c>
      <c r="V3756" t="s">
        <v>34</v>
      </c>
      <c r="W3756">
        <v>2022</v>
      </c>
      <c r="Y3756" t="s">
        <v>4661</v>
      </c>
      <c r="Z3756" t="s">
        <v>3594</v>
      </c>
      <c r="AD3756">
        <f t="shared" si="66"/>
        <v>3755</v>
      </c>
    </row>
    <row r="3757" spans="1:30" x14ac:dyDescent="0.3">
      <c r="A3757" t="s">
        <v>29</v>
      </c>
      <c r="B3757" t="s">
        <v>4604</v>
      </c>
      <c r="E3757" t="s">
        <v>30</v>
      </c>
      <c r="F3757" t="s">
        <v>3586</v>
      </c>
      <c r="G3757" t="s">
        <v>3591</v>
      </c>
      <c r="H3757" t="s">
        <v>115</v>
      </c>
      <c r="I3757" t="s">
        <v>79</v>
      </c>
      <c r="P3757" t="s">
        <v>4477</v>
      </c>
      <c r="U3757" t="str">
        <f>CONCATENATE(Parameter[[#This Row],[Use Case 1]],";",Parameter[[#This Row],[Use Case 2]],";",Parameter[[#This Row],[Use Case 3]],";",Parameter[[#This Row],[Use Case 4]],";",Parameter[[#This Row],[Use Case 5]],";")</f>
        <v>Planung Baustoffe;;;;;</v>
      </c>
      <c r="V3757" t="s">
        <v>34</v>
      </c>
      <c r="W3757">
        <v>2022</v>
      </c>
      <c r="Y3757" t="s">
        <v>4661</v>
      </c>
      <c r="AD3757">
        <f t="shared" si="66"/>
        <v>3756</v>
      </c>
    </row>
    <row r="3758" spans="1:30" x14ac:dyDescent="0.3">
      <c r="A3758" t="s">
        <v>29</v>
      </c>
      <c r="B3758" t="s">
        <v>4604</v>
      </c>
      <c r="E3758" t="s">
        <v>30</v>
      </c>
      <c r="F3758" t="s">
        <v>3586</v>
      </c>
      <c r="G3758" t="s">
        <v>3591</v>
      </c>
      <c r="H3758" t="s">
        <v>1686</v>
      </c>
      <c r="I3758" t="s">
        <v>79</v>
      </c>
      <c r="P3758" t="s">
        <v>4477</v>
      </c>
      <c r="U3758" t="str">
        <f>CONCATENATE(Parameter[[#This Row],[Use Case 1]],";",Parameter[[#This Row],[Use Case 2]],";",Parameter[[#This Row],[Use Case 3]],";",Parameter[[#This Row],[Use Case 4]],";",Parameter[[#This Row],[Use Case 5]],";")</f>
        <v>Planung Baustoffe;;;;;</v>
      </c>
      <c r="V3758" t="s">
        <v>34</v>
      </c>
      <c r="W3758">
        <v>2022</v>
      </c>
      <c r="Y3758" t="s">
        <v>4661</v>
      </c>
      <c r="AD3758">
        <f t="shared" si="66"/>
        <v>3757</v>
      </c>
    </row>
    <row r="3759" spans="1:30" x14ac:dyDescent="0.3">
      <c r="A3759" t="s">
        <v>29</v>
      </c>
      <c r="B3759" t="s">
        <v>4604</v>
      </c>
      <c r="E3759" t="s">
        <v>30</v>
      </c>
      <c r="F3759" t="s">
        <v>3586</v>
      </c>
      <c r="G3759" t="s">
        <v>3591</v>
      </c>
      <c r="H3759" t="s">
        <v>3595</v>
      </c>
      <c r="I3759" t="s">
        <v>79</v>
      </c>
      <c r="P3759" t="s">
        <v>4477</v>
      </c>
      <c r="U3759" t="str">
        <f>CONCATENATE(Parameter[[#This Row],[Use Case 1]],";",Parameter[[#This Row],[Use Case 2]],";",Parameter[[#This Row],[Use Case 3]],";",Parameter[[#This Row],[Use Case 4]],";",Parameter[[#This Row],[Use Case 5]],";")</f>
        <v>Planung Baustoffe;;;;;</v>
      </c>
      <c r="V3759" t="s">
        <v>34</v>
      </c>
      <c r="W3759">
        <v>2022</v>
      </c>
      <c r="Y3759" t="s">
        <v>4661</v>
      </c>
      <c r="AD3759">
        <f t="shared" si="66"/>
        <v>3758</v>
      </c>
    </row>
    <row r="3760" spans="1:30" x14ac:dyDescent="0.3">
      <c r="A3760" t="s">
        <v>29</v>
      </c>
      <c r="B3760" t="s">
        <v>4604</v>
      </c>
      <c r="E3760" t="s">
        <v>30</v>
      </c>
      <c r="F3760" t="s">
        <v>3586</v>
      </c>
      <c r="G3760" t="s">
        <v>3591</v>
      </c>
      <c r="H3760" t="s">
        <v>3596</v>
      </c>
      <c r="I3760" t="s">
        <v>79</v>
      </c>
      <c r="P3760" t="s">
        <v>4477</v>
      </c>
      <c r="U3760" t="str">
        <f>CONCATENATE(Parameter[[#This Row],[Use Case 1]],";",Parameter[[#This Row],[Use Case 2]],";",Parameter[[#This Row],[Use Case 3]],";",Parameter[[#This Row],[Use Case 4]],";",Parameter[[#This Row],[Use Case 5]],";")</f>
        <v>Planung Baustoffe;;;;;</v>
      </c>
      <c r="V3760" t="s">
        <v>34</v>
      </c>
      <c r="W3760">
        <v>2022</v>
      </c>
      <c r="Y3760" t="s">
        <v>4661</v>
      </c>
      <c r="AD3760">
        <f t="shared" si="66"/>
        <v>3759</v>
      </c>
    </row>
    <row r="3761" spans="1:30" x14ac:dyDescent="0.3">
      <c r="A3761" t="s">
        <v>29</v>
      </c>
      <c r="B3761" t="s">
        <v>4604</v>
      </c>
      <c r="E3761" t="s">
        <v>30</v>
      </c>
      <c r="F3761" t="s">
        <v>3586</v>
      </c>
      <c r="G3761" t="s">
        <v>3591</v>
      </c>
      <c r="H3761" t="s">
        <v>3597</v>
      </c>
      <c r="I3761" t="s">
        <v>79</v>
      </c>
      <c r="P3761" t="s">
        <v>4477</v>
      </c>
      <c r="U3761" t="str">
        <f>CONCATENATE(Parameter[[#This Row],[Use Case 1]],";",Parameter[[#This Row],[Use Case 2]],";",Parameter[[#This Row],[Use Case 3]],";",Parameter[[#This Row],[Use Case 4]],";",Parameter[[#This Row],[Use Case 5]],";")</f>
        <v>Planung Baustoffe;;;;;</v>
      </c>
      <c r="V3761" t="s">
        <v>34</v>
      </c>
      <c r="W3761">
        <v>2022</v>
      </c>
      <c r="Y3761" t="s">
        <v>4661</v>
      </c>
      <c r="AD3761">
        <f t="shared" si="66"/>
        <v>3760</v>
      </c>
    </row>
    <row r="3762" spans="1:30" x14ac:dyDescent="0.3">
      <c r="A3762" t="s">
        <v>29</v>
      </c>
      <c r="B3762" t="s">
        <v>4604</v>
      </c>
      <c r="E3762" t="s">
        <v>30</v>
      </c>
      <c r="F3762" t="s">
        <v>3586</v>
      </c>
      <c r="G3762" t="s">
        <v>3591</v>
      </c>
      <c r="H3762" t="s">
        <v>3598</v>
      </c>
      <c r="I3762" t="s">
        <v>79</v>
      </c>
      <c r="P3762" t="s">
        <v>4477</v>
      </c>
      <c r="U3762" t="str">
        <f>CONCATENATE(Parameter[[#This Row],[Use Case 1]],";",Parameter[[#This Row],[Use Case 2]],";",Parameter[[#This Row],[Use Case 3]],";",Parameter[[#This Row],[Use Case 4]],";",Parameter[[#This Row],[Use Case 5]],";")</f>
        <v>Planung Baustoffe;;;;;</v>
      </c>
      <c r="V3762" t="s">
        <v>34</v>
      </c>
      <c r="W3762">
        <v>2022</v>
      </c>
      <c r="Y3762" t="s">
        <v>4661</v>
      </c>
      <c r="AD3762">
        <f t="shared" si="66"/>
        <v>3761</v>
      </c>
    </row>
    <row r="3763" spans="1:30" x14ac:dyDescent="0.3">
      <c r="A3763" t="s">
        <v>29</v>
      </c>
      <c r="B3763" t="s">
        <v>4604</v>
      </c>
      <c r="E3763" t="s">
        <v>30</v>
      </c>
      <c r="F3763" t="s">
        <v>3586</v>
      </c>
      <c r="G3763" t="s">
        <v>3599</v>
      </c>
      <c r="H3763"/>
      <c r="I3763" t="s">
        <v>37</v>
      </c>
      <c r="J3763" t="s">
        <v>3601</v>
      </c>
      <c r="K3763" t="s">
        <v>74</v>
      </c>
      <c r="L3763" t="s">
        <v>3600</v>
      </c>
      <c r="M3763" t="s">
        <v>41</v>
      </c>
      <c r="N3763" t="s">
        <v>1496</v>
      </c>
      <c r="O3763" t="s">
        <v>43</v>
      </c>
      <c r="P3763" t="s">
        <v>4477</v>
      </c>
      <c r="U3763" t="str">
        <f>CONCATENATE(Parameter[[#This Row],[Use Case 1]],";",Parameter[[#This Row],[Use Case 2]],";",Parameter[[#This Row],[Use Case 3]],";",Parameter[[#This Row],[Use Case 4]],";",Parameter[[#This Row],[Use Case 5]],";")</f>
        <v>Planung Baustoffe;;;;;</v>
      </c>
      <c r="V3763" t="s">
        <v>34</v>
      </c>
      <c r="W3763">
        <v>2022</v>
      </c>
      <c r="Y3763" t="s">
        <v>4661</v>
      </c>
      <c r="Z3763" t="s">
        <v>3602</v>
      </c>
      <c r="AD3763">
        <f t="shared" si="66"/>
        <v>3762</v>
      </c>
    </row>
    <row r="3764" spans="1:30" x14ac:dyDescent="0.3">
      <c r="A3764" t="s">
        <v>29</v>
      </c>
      <c r="B3764" t="s">
        <v>4604</v>
      </c>
      <c r="E3764" t="s">
        <v>30</v>
      </c>
      <c r="F3764" t="s">
        <v>3586</v>
      </c>
      <c r="G3764" t="s">
        <v>3599</v>
      </c>
      <c r="H3764" t="s">
        <v>115</v>
      </c>
      <c r="I3764" t="s">
        <v>79</v>
      </c>
      <c r="P3764" t="s">
        <v>4477</v>
      </c>
      <c r="U3764" t="str">
        <f>CONCATENATE(Parameter[[#This Row],[Use Case 1]],";",Parameter[[#This Row],[Use Case 2]],";",Parameter[[#This Row],[Use Case 3]],";",Parameter[[#This Row],[Use Case 4]],";",Parameter[[#This Row],[Use Case 5]],";")</f>
        <v>Planung Baustoffe;;;;;</v>
      </c>
      <c r="V3764" t="s">
        <v>34</v>
      </c>
      <c r="W3764">
        <v>2022</v>
      </c>
      <c r="Y3764" t="s">
        <v>4661</v>
      </c>
      <c r="AD3764">
        <f t="shared" si="66"/>
        <v>3763</v>
      </c>
    </row>
    <row r="3765" spans="1:30" x14ac:dyDescent="0.3">
      <c r="A3765" t="s">
        <v>29</v>
      </c>
      <c r="B3765" t="s">
        <v>4604</v>
      </c>
      <c r="E3765" t="s">
        <v>30</v>
      </c>
      <c r="F3765" t="s">
        <v>3586</v>
      </c>
      <c r="G3765" t="s">
        <v>3599</v>
      </c>
      <c r="H3765" t="s">
        <v>1686</v>
      </c>
      <c r="I3765" t="s">
        <v>79</v>
      </c>
      <c r="P3765" t="s">
        <v>4477</v>
      </c>
      <c r="U3765" t="str">
        <f>CONCATENATE(Parameter[[#This Row],[Use Case 1]],";",Parameter[[#This Row],[Use Case 2]],";",Parameter[[#This Row],[Use Case 3]],";",Parameter[[#This Row],[Use Case 4]],";",Parameter[[#This Row],[Use Case 5]],";")</f>
        <v>Planung Baustoffe;;;;;</v>
      </c>
      <c r="V3765" t="s">
        <v>34</v>
      </c>
      <c r="W3765">
        <v>2022</v>
      </c>
      <c r="Y3765" t="s">
        <v>4661</v>
      </c>
      <c r="AD3765">
        <f t="shared" si="66"/>
        <v>3764</v>
      </c>
    </row>
    <row r="3766" spans="1:30" x14ac:dyDescent="0.3">
      <c r="A3766" t="s">
        <v>29</v>
      </c>
      <c r="B3766" t="s">
        <v>4604</v>
      </c>
      <c r="E3766" t="s">
        <v>30</v>
      </c>
      <c r="F3766" t="s">
        <v>3586</v>
      </c>
      <c r="G3766" t="s">
        <v>3599</v>
      </c>
      <c r="H3766" t="s">
        <v>3603</v>
      </c>
      <c r="I3766" t="s">
        <v>79</v>
      </c>
      <c r="P3766" t="s">
        <v>4477</v>
      </c>
      <c r="U3766" t="str">
        <f>CONCATENATE(Parameter[[#This Row],[Use Case 1]],";",Parameter[[#This Row],[Use Case 2]],";",Parameter[[#This Row],[Use Case 3]],";",Parameter[[#This Row],[Use Case 4]],";",Parameter[[#This Row],[Use Case 5]],";")</f>
        <v>Planung Baustoffe;;;;;</v>
      </c>
      <c r="V3766" t="s">
        <v>34</v>
      </c>
      <c r="W3766">
        <v>2022</v>
      </c>
      <c r="Y3766" t="s">
        <v>4661</v>
      </c>
      <c r="AD3766">
        <f t="shared" si="66"/>
        <v>3765</v>
      </c>
    </row>
    <row r="3767" spans="1:30" x14ac:dyDescent="0.3">
      <c r="A3767" t="s">
        <v>29</v>
      </c>
      <c r="B3767" t="s">
        <v>4604</v>
      </c>
      <c r="E3767" t="s">
        <v>30</v>
      </c>
      <c r="F3767" t="s">
        <v>3586</v>
      </c>
      <c r="G3767" t="s">
        <v>3599</v>
      </c>
      <c r="H3767" t="s">
        <v>1488</v>
      </c>
      <c r="I3767" t="s">
        <v>79</v>
      </c>
      <c r="P3767" t="s">
        <v>4477</v>
      </c>
      <c r="U3767" t="str">
        <f>CONCATENATE(Parameter[[#This Row],[Use Case 1]],";",Parameter[[#This Row],[Use Case 2]],";",Parameter[[#This Row],[Use Case 3]],";",Parameter[[#This Row],[Use Case 4]],";",Parameter[[#This Row],[Use Case 5]],";")</f>
        <v>Planung Baustoffe;;;;;</v>
      </c>
      <c r="V3767" t="s">
        <v>34</v>
      </c>
      <c r="W3767">
        <v>2022</v>
      </c>
      <c r="Y3767" t="s">
        <v>4661</v>
      </c>
      <c r="AD3767">
        <f t="shared" si="66"/>
        <v>3766</v>
      </c>
    </row>
    <row r="3768" spans="1:30" x14ac:dyDescent="0.3">
      <c r="A3768" t="s">
        <v>29</v>
      </c>
      <c r="B3768" t="s">
        <v>4604</v>
      </c>
      <c r="E3768" t="s">
        <v>30</v>
      </c>
      <c r="F3768" t="s">
        <v>3586</v>
      </c>
      <c r="G3768" t="s">
        <v>3599</v>
      </c>
      <c r="H3768" t="s">
        <v>1489</v>
      </c>
      <c r="I3768" t="s">
        <v>79</v>
      </c>
      <c r="P3768" t="s">
        <v>4477</v>
      </c>
      <c r="U3768" t="str">
        <f>CONCATENATE(Parameter[[#This Row],[Use Case 1]],";",Parameter[[#This Row],[Use Case 2]],";",Parameter[[#This Row],[Use Case 3]],";",Parameter[[#This Row],[Use Case 4]],";",Parameter[[#This Row],[Use Case 5]],";")</f>
        <v>Planung Baustoffe;;;;;</v>
      </c>
      <c r="V3768" t="s">
        <v>34</v>
      </c>
      <c r="W3768">
        <v>2022</v>
      </c>
      <c r="Y3768" t="s">
        <v>4661</v>
      </c>
      <c r="AD3768">
        <f t="shared" si="66"/>
        <v>3767</v>
      </c>
    </row>
    <row r="3769" spans="1:30" x14ac:dyDescent="0.3">
      <c r="A3769" t="s">
        <v>29</v>
      </c>
      <c r="B3769" t="s">
        <v>4604</v>
      </c>
      <c r="E3769" t="s">
        <v>30</v>
      </c>
      <c r="F3769" t="s">
        <v>3586</v>
      </c>
      <c r="G3769" t="s">
        <v>3599</v>
      </c>
      <c r="H3769" t="s">
        <v>1490</v>
      </c>
      <c r="I3769" t="s">
        <v>79</v>
      </c>
      <c r="P3769" t="s">
        <v>4477</v>
      </c>
      <c r="U3769" t="str">
        <f>CONCATENATE(Parameter[[#This Row],[Use Case 1]],";",Parameter[[#This Row],[Use Case 2]],";",Parameter[[#This Row],[Use Case 3]],";",Parameter[[#This Row],[Use Case 4]],";",Parameter[[#This Row],[Use Case 5]],";")</f>
        <v>Planung Baustoffe;;;;;</v>
      </c>
      <c r="V3769" t="s">
        <v>34</v>
      </c>
      <c r="W3769">
        <v>2022</v>
      </c>
      <c r="Y3769" t="s">
        <v>4661</v>
      </c>
      <c r="AD3769">
        <f t="shared" si="66"/>
        <v>3768</v>
      </c>
    </row>
    <row r="3770" spans="1:30" x14ac:dyDescent="0.3">
      <c r="A3770" t="s">
        <v>29</v>
      </c>
      <c r="B3770" t="s">
        <v>4604</v>
      </c>
      <c r="E3770" t="s">
        <v>30</v>
      </c>
      <c r="F3770" t="s">
        <v>3586</v>
      </c>
      <c r="G3770" t="s">
        <v>3604</v>
      </c>
      <c r="H3770"/>
      <c r="I3770" t="s">
        <v>37</v>
      </c>
      <c r="J3770" t="s">
        <v>3606</v>
      </c>
      <c r="K3770" t="s">
        <v>74</v>
      </c>
      <c r="L3770" t="s">
        <v>3605</v>
      </c>
      <c r="M3770" t="s">
        <v>41</v>
      </c>
      <c r="N3770" t="s">
        <v>55</v>
      </c>
      <c r="O3770" t="s">
        <v>43</v>
      </c>
      <c r="P3770" t="s">
        <v>4477</v>
      </c>
      <c r="U3770" t="str">
        <f>CONCATENATE(Parameter[[#This Row],[Use Case 1]],";",Parameter[[#This Row],[Use Case 2]],";",Parameter[[#This Row],[Use Case 3]],";",Parameter[[#This Row],[Use Case 4]],";",Parameter[[#This Row],[Use Case 5]],";")</f>
        <v>Planung Baustoffe;;;;;</v>
      </c>
      <c r="V3770" t="s">
        <v>34</v>
      </c>
      <c r="W3770">
        <v>2022</v>
      </c>
      <c r="Y3770" t="s">
        <v>4661</v>
      </c>
      <c r="Z3770" t="s">
        <v>3607</v>
      </c>
      <c r="AD3770">
        <f t="shared" si="66"/>
        <v>3769</v>
      </c>
    </row>
    <row r="3771" spans="1:30" x14ac:dyDescent="0.3">
      <c r="A3771" t="s">
        <v>29</v>
      </c>
      <c r="B3771" t="s">
        <v>4604</v>
      </c>
      <c r="E3771" t="s">
        <v>30</v>
      </c>
      <c r="F3771" t="s">
        <v>3586</v>
      </c>
      <c r="G3771" t="s">
        <v>3604</v>
      </c>
      <c r="H3771" t="s">
        <v>115</v>
      </c>
      <c r="I3771" t="s">
        <v>79</v>
      </c>
      <c r="P3771" t="s">
        <v>4477</v>
      </c>
      <c r="U3771" t="str">
        <f>CONCATENATE(Parameter[[#This Row],[Use Case 1]],";",Parameter[[#This Row],[Use Case 2]],";",Parameter[[#This Row],[Use Case 3]],";",Parameter[[#This Row],[Use Case 4]],";",Parameter[[#This Row],[Use Case 5]],";")</f>
        <v>Planung Baustoffe;;;;;</v>
      </c>
      <c r="V3771" t="s">
        <v>34</v>
      </c>
      <c r="W3771">
        <v>2022</v>
      </c>
      <c r="Y3771" t="s">
        <v>4661</v>
      </c>
      <c r="AD3771">
        <f t="shared" si="66"/>
        <v>3770</v>
      </c>
    </row>
    <row r="3772" spans="1:30" x14ac:dyDescent="0.3">
      <c r="A3772" t="s">
        <v>29</v>
      </c>
      <c r="B3772" t="s">
        <v>4604</v>
      </c>
      <c r="E3772" t="s">
        <v>30</v>
      </c>
      <c r="F3772" t="s">
        <v>3586</v>
      </c>
      <c r="G3772" t="s">
        <v>3604</v>
      </c>
      <c r="H3772" t="s">
        <v>1686</v>
      </c>
      <c r="I3772" t="s">
        <v>79</v>
      </c>
      <c r="P3772" t="s">
        <v>4477</v>
      </c>
      <c r="U3772" t="str">
        <f>CONCATENATE(Parameter[[#This Row],[Use Case 1]],";",Parameter[[#This Row],[Use Case 2]],";",Parameter[[#This Row],[Use Case 3]],";",Parameter[[#This Row],[Use Case 4]],";",Parameter[[#This Row],[Use Case 5]],";")</f>
        <v>Planung Baustoffe;;;;;</v>
      </c>
      <c r="V3772" t="s">
        <v>34</v>
      </c>
      <c r="W3772">
        <v>2022</v>
      </c>
      <c r="Y3772" t="s">
        <v>4661</v>
      </c>
      <c r="AD3772">
        <f t="shared" si="66"/>
        <v>3771</v>
      </c>
    </row>
    <row r="3773" spans="1:30" x14ac:dyDescent="0.3">
      <c r="A3773" t="s">
        <v>29</v>
      </c>
      <c r="B3773" t="s">
        <v>4604</v>
      </c>
      <c r="E3773" t="s">
        <v>30</v>
      </c>
      <c r="F3773" t="s">
        <v>3586</v>
      </c>
      <c r="G3773" t="s">
        <v>3604</v>
      </c>
      <c r="H3773" t="s">
        <v>3608</v>
      </c>
      <c r="I3773" t="s">
        <v>79</v>
      </c>
      <c r="P3773" t="s">
        <v>4477</v>
      </c>
      <c r="U3773" t="str">
        <f>CONCATENATE(Parameter[[#This Row],[Use Case 1]],";",Parameter[[#This Row],[Use Case 2]],";",Parameter[[#This Row],[Use Case 3]],";",Parameter[[#This Row],[Use Case 4]],";",Parameter[[#This Row],[Use Case 5]],";")</f>
        <v>Planung Baustoffe;;;;;</v>
      </c>
      <c r="V3773" t="s">
        <v>34</v>
      </c>
      <c r="W3773">
        <v>2022</v>
      </c>
      <c r="Y3773" t="s">
        <v>4661</v>
      </c>
      <c r="AD3773">
        <f t="shared" si="66"/>
        <v>3772</v>
      </c>
    </row>
    <row r="3774" spans="1:30" x14ac:dyDescent="0.3">
      <c r="A3774" t="s">
        <v>29</v>
      </c>
      <c r="B3774" t="s">
        <v>4604</v>
      </c>
      <c r="E3774" t="s">
        <v>30</v>
      </c>
      <c r="F3774" t="s">
        <v>3586</v>
      </c>
      <c r="G3774" t="s">
        <v>3604</v>
      </c>
      <c r="H3774" t="s">
        <v>3609</v>
      </c>
      <c r="I3774" t="s">
        <v>79</v>
      </c>
      <c r="P3774" t="s">
        <v>4477</v>
      </c>
      <c r="U3774" t="str">
        <f>CONCATENATE(Parameter[[#This Row],[Use Case 1]],";",Parameter[[#This Row],[Use Case 2]],";",Parameter[[#This Row],[Use Case 3]],";",Parameter[[#This Row],[Use Case 4]],";",Parameter[[#This Row],[Use Case 5]],";")</f>
        <v>Planung Baustoffe;;;;;</v>
      </c>
      <c r="V3774" t="s">
        <v>34</v>
      </c>
      <c r="W3774">
        <v>2022</v>
      </c>
      <c r="Y3774" t="s">
        <v>4661</v>
      </c>
      <c r="AD3774">
        <f t="shared" si="66"/>
        <v>3773</v>
      </c>
    </row>
    <row r="3775" spans="1:30" x14ac:dyDescent="0.3">
      <c r="A3775" t="s">
        <v>29</v>
      </c>
      <c r="B3775" t="s">
        <v>4604</v>
      </c>
      <c r="E3775" t="s">
        <v>30</v>
      </c>
      <c r="F3775" t="s">
        <v>3586</v>
      </c>
      <c r="G3775" t="s">
        <v>3604</v>
      </c>
      <c r="H3775" t="s">
        <v>3610</v>
      </c>
      <c r="I3775" t="s">
        <v>79</v>
      </c>
      <c r="P3775" t="s">
        <v>4477</v>
      </c>
      <c r="U3775" t="str">
        <f>CONCATENATE(Parameter[[#This Row],[Use Case 1]],";",Parameter[[#This Row],[Use Case 2]],";",Parameter[[#This Row],[Use Case 3]],";",Parameter[[#This Row],[Use Case 4]],";",Parameter[[#This Row],[Use Case 5]],";")</f>
        <v>Planung Baustoffe;;;;;</v>
      </c>
      <c r="V3775" t="s">
        <v>34</v>
      </c>
      <c r="W3775">
        <v>2022</v>
      </c>
      <c r="Y3775" t="s">
        <v>4661</v>
      </c>
      <c r="AD3775">
        <f t="shared" si="66"/>
        <v>3774</v>
      </c>
    </row>
    <row r="3776" spans="1:30" x14ac:dyDescent="0.3">
      <c r="A3776" t="s">
        <v>29</v>
      </c>
      <c r="B3776" t="s">
        <v>4604</v>
      </c>
      <c r="E3776" t="s">
        <v>30</v>
      </c>
      <c r="F3776" t="s">
        <v>3586</v>
      </c>
      <c r="G3776" t="s">
        <v>3604</v>
      </c>
      <c r="H3776" t="s">
        <v>3611</v>
      </c>
      <c r="I3776" t="s">
        <v>79</v>
      </c>
      <c r="P3776" t="s">
        <v>4477</v>
      </c>
      <c r="U3776" t="str">
        <f>CONCATENATE(Parameter[[#This Row],[Use Case 1]],";",Parameter[[#This Row],[Use Case 2]],";",Parameter[[#This Row],[Use Case 3]],";",Parameter[[#This Row],[Use Case 4]],";",Parameter[[#This Row],[Use Case 5]],";")</f>
        <v>Planung Baustoffe;;;;;</v>
      </c>
      <c r="V3776" t="s">
        <v>34</v>
      </c>
      <c r="W3776">
        <v>2022</v>
      </c>
      <c r="Y3776" t="s">
        <v>4661</v>
      </c>
      <c r="AD3776">
        <f t="shared" si="66"/>
        <v>3775</v>
      </c>
    </row>
    <row r="3777" spans="1:30" x14ac:dyDescent="0.3">
      <c r="A3777" t="s">
        <v>29</v>
      </c>
      <c r="B3777" t="s">
        <v>4604</v>
      </c>
      <c r="E3777" t="s">
        <v>30</v>
      </c>
      <c r="F3777" t="s">
        <v>3586</v>
      </c>
      <c r="G3777" t="s">
        <v>3612</v>
      </c>
      <c r="H3777"/>
      <c r="I3777" t="s">
        <v>37</v>
      </c>
      <c r="J3777" t="s">
        <v>3614</v>
      </c>
      <c r="K3777" t="s">
        <v>74</v>
      </c>
      <c r="L3777" t="s">
        <v>3613</v>
      </c>
      <c r="M3777" t="s">
        <v>41</v>
      </c>
      <c r="N3777" t="s">
        <v>55</v>
      </c>
      <c r="O3777" t="s">
        <v>43</v>
      </c>
      <c r="P3777" t="s">
        <v>4477</v>
      </c>
      <c r="U3777" t="str">
        <f>CONCATENATE(Parameter[[#This Row],[Use Case 1]],";",Parameter[[#This Row],[Use Case 2]],";",Parameter[[#This Row],[Use Case 3]],";",Parameter[[#This Row],[Use Case 4]],";",Parameter[[#This Row],[Use Case 5]],";")</f>
        <v>Planung Baustoffe;;;;;</v>
      </c>
      <c r="V3777" t="s">
        <v>34</v>
      </c>
      <c r="W3777">
        <v>2022</v>
      </c>
      <c r="Y3777" t="s">
        <v>4661</v>
      </c>
      <c r="Z3777" t="s">
        <v>3615</v>
      </c>
      <c r="AD3777">
        <f t="shared" si="66"/>
        <v>3776</v>
      </c>
    </row>
    <row r="3778" spans="1:30" x14ac:dyDescent="0.3">
      <c r="A3778" t="s">
        <v>29</v>
      </c>
      <c r="B3778" t="s">
        <v>4604</v>
      </c>
      <c r="E3778" t="s">
        <v>30</v>
      </c>
      <c r="F3778" t="s">
        <v>3586</v>
      </c>
      <c r="G3778" t="s">
        <v>3612</v>
      </c>
      <c r="H3778" t="s">
        <v>115</v>
      </c>
      <c r="I3778" t="s">
        <v>79</v>
      </c>
      <c r="P3778" t="s">
        <v>4477</v>
      </c>
      <c r="U3778" t="str">
        <f>CONCATENATE(Parameter[[#This Row],[Use Case 1]],";",Parameter[[#This Row],[Use Case 2]],";",Parameter[[#This Row],[Use Case 3]],";",Parameter[[#This Row],[Use Case 4]],";",Parameter[[#This Row],[Use Case 5]],";")</f>
        <v>Planung Baustoffe;;;;;</v>
      </c>
      <c r="V3778" t="s">
        <v>34</v>
      </c>
      <c r="W3778">
        <v>2022</v>
      </c>
      <c r="Y3778" t="s">
        <v>4661</v>
      </c>
      <c r="AD3778">
        <f t="shared" si="66"/>
        <v>3777</v>
      </c>
    </row>
    <row r="3779" spans="1:30" x14ac:dyDescent="0.3">
      <c r="A3779" t="s">
        <v>29</v>
      </c>
      <c r="B3779" t="s">
        <v>4604</v>
      </c>
      <c r="E3779" t="s">
        <v>30</v>
      </c>
      <c r="F3779" t="s">
        <v>3586</v>
      </c>
      <c r="G3779" t="s">
        <v>3612</v>
      </c>
      <c r="H3779" t="s">
        <v>1686</v>
      </c>
      <c r="I3779" t="s">
        <v>79</v>
      </c>
      <c r="P3779" t="s">
        <v>4477</v>
      </c>
      <c r="U3779" t="str">
        <f>CONCATENATE(Parameter[[#This Row],[Use Case 1]],";",Parameter[[#This Row],[Use Case 2]],";",Parameter[[#This Row],[Use Case 3]],";",Parameter[[#This Row],[Use Case 4]],";",Parameter[[#This Row],[Use Case 5]],";")</f>
        <v>Planung Baustoffe;;;;;</v>
      </c>
      <c r="V3779" t="s">
        <v>34</v>
      </c>
      <c r="W3779">
        <v>2022</v>
      </c>
      <c r="Y3779" t="s">
        <v>4661</v>
      </c>
      <c r="AD3779">
        <f t="shared" si="66"/>
        <v>3778</v>
      </c>
    </row>
    <row r="3780" spans="1:30" x14ac:dyDescent="0.3">
      <c r="A3780" t="s">
        <v>29</v>
      </c>
      <c r="B3780" t="s">
        <v>4604</v>
      </c>
      <c r="E3780" t="s">
        <v>30</v>
      </c>
      <c r="F3780" t="s">
        <v>3586</v>
      </c>
      <c r="G3780" t="s">
        <v>3612</v>
      </c>
      <c r="H3780" t="s">
        <v>1187</v>
      </c>
      <c r="I3780" t="s">
        <v>79</v>
      </c>
      <c r="P3780" t="s">
        <v>4477</v>
      </c>
      <c r="U3780" t="str">
        <f>CONCATENATE(Parameter[[#This Row],[Use Case 1]],";",Parameter[[#This Row],[Use Case 2]],";",Parameter[[#This Row],[Use Case 3]],";",Parameter[[#This Row],[Use Case 4]],";",Parameter[[#This Row],[Use Case 5]],";")</f>
        <v>Planung Baustoffe;;;;;</v>
      </c>
      <c r="V3780" t="s">
        <v>34</v>
      </c>
      <c r="W3780">
        <v>2022</v>
      </c>
      <c r="Y3780" t="s">
        <v>4661</v>
      </c>
      <c r="AD3780">
        <f t="shared" ref="AD3780:AD3843" si="67">AD3779+1</f>
        <v>3779</v>
      </c>
    </row>
    <row r="3781" spans="1:30" x14ac:dyDescent="0.3">
      <c r="A3781" t="s">
        <v>29</v>
      </c>
      <c r="B3781" t="s">
        <v>4604</v>
      </c>
      <c r="E3781" t="s">
        <v>30</v>
      </c>
      <c r="F3781" t="s">
        <v>3586</v>
      </c>
      <c r="G3781" t="s">
        <v>3612</v>
      </c>
      <c r="H3781" t="s">
        <v>1189</v>
      </c>
      <c r="I3781" t="s">
        <v>79</v>
      </c>
      <c r="P3781" t="s">
        <v>4477</v>
      </c>
      <c r="U3781" t="str">
        <f>CONCATENATE(Parameter[[#This Row],[Use Case 1]],";",Parameter[[#This Row],[Use Case 2]],";",Parameter[[#This Row],[Use Case 3]],";",Parameter[[#This Row],[Use Case 4]],";",Parameter[[#This Row],[Use Case 5]],";")</f>
        <v>Planung Baustoffe;;;;;</v>
      </c>
      <c r="V3781" t="s">
        <v>34</v>
      </c>
      <c r="W3781">
        <v>2022</v>
      </c>
      <c r="Y3781" t="s">
        <v>4661</v>
      </c>
      <c r="AD3781">
        <f t="shared" si="67"/>
        <v>3780</v>
      </c>
    </row>
    <row r="3782" spans="1:30" x14ac:dyDescent="0.3">
      <c r="A3782" t="s">
        <v>29</v>
      </c>
      <c r="B3782" t="s">
        <v>4604</v>
      </c>
      <c r="E3782" t="s">
        <v>30</v>
      </c>
      <c r="F3782" t="s">
        <v>3586</v>
      </c>
      <c r="G3782" t="s">
        <v>3612</v>
      </c>
      <c r="H3782" t="s">
        <v>1188</v>
      </c>
      <c r="I3782" t="s">
        <v>79</v>
      </c>
      <c r="P3782" t="s">
        <v>4477</v>
      </c>
      <c r="U3782" t="str">
        <f>CONCATENATE(Parameter[[#This Row],[Use Case 1]],";",Parameter[[#This Row],[Use Case 2]],";",Parameter[[#This Row],[Use Case 3]],";",Parameter[[#This Row],[Use Case 4]],";",Parameter[[#This Row],[Use Case 5]],";")</f>
        <v>Planung Baustoffe;;;;;</v>
      </c>
      <c r="V3782" t="s">
        <v>34</v>
      </c>
      <c r="W3782">
        <v>2022</v>
      </c>
      <c r="Y3782" t="s">
        <v>4661</v>
      </c>
      <c r="AD3782">
        <f t="shared" si="67"/>
        <v>3781</v>
      </c>
    </row>
    <row r="3783" spans="1:30" x14ac:dyDescent="0.3">
      <c r="A3783" t="s">
        <v>29</v>
      </c>
      <c r="B3783" t="s">
        <v>4604</v>
      </c>
      <c r="E3783" t="s">
        <v>30</v>
      </c>
      <c r="F3783" t="s">
        <v>3586</v>
      </c>
      <c r="G3783" t="s">
        <v>3620</v>
      </c>
      <c r="H3783"/>
      <c r="I3783" t="s">
        <v>37</v>
      </c>
      <c r="J3783" t="s">
        <v>3622</v>
      </c>
      <c r="K3783" t="s">
        <v>74</v>
      </c>
      <c r="L3783" t="s">
        <v>3621</v>
      </c>
      <c r="M3783" t="s">
        <v>41</v>
      </c>
      <c r="N3783" t="s">
        <v>55</v>
      </c>
      <c r="O3783" t="s">
        <v>43</v>
      </c>
      <c r="P3783" t="s">
        <v>4477</v>
      </c>
      <c r="U3783" t="str">
        <f>CONCATENATE(Parameter[[#This Row],[Use Case 1]],";",Parameter[[#This Row],[Use Case 2]],";",Parameter[[#This Row],[Use Case 3]],";",Parameter[[#This Row],[Use Case 4]],";",Parameter[[#This Row],[Use Case 5]],";")</f>
        <v>Planung Baustoffe;;;;;</v>
      </c>
      <c r="V3783" t="s">
        <v>34</v>
      </c>
      <c r="W3783">
        <v>2022</v>
      </c>
      <c r="Y3783" t="s">
        <v>4661</v>
      </c>
      <c r="Z3783" t="s">
        <v>3623</v>
      </c>
      <c r="AD3783">
        <f t="shared" si="67"/>
        <v>3782</v>
      </c>
    </row>
    <row r="3784" spans="1:30" x14ac:dyDescent="0.3">
      <c r="A3784" t="s">
        <v>29</v>
      </c>
      <c r="B3784" t="s">
        <v>4604</v>
      </c>
      <c r="E3784" t="s">
        <v>30</v>
      </c>
      <c r="F3784" t="s">
        <v>3586</v>
      </c>
      <c r="G3784" t="s">
        <v>3620</v>
      </c>
      <c r="H3784" t="s">
        <v>115</v>
      </c>
      <c r="I3784" t="s">
        <v>79</v>
      </c>
      <c r="P3784" t="s">
        <v>4477</v>
      </c>
      <c r="U3784" t="str">
        <f>CONCATENATE(Parameter[[#This Row],[Use Case 1]],";",Parameter[[#This Row],[Use Case 2]],";",Parameter[[#This Row],[Use Case 3]],";",Parameter[[#This Row],[Use Case 4]],";",Parameter[[#This Row],[Use Case 5]],";")</f>
        <v>Planung Baustoffe;;;;;</v>
      </c>
      <c r="V3784" t="s">
        <v>34</v>
      </c>
      <c r="W3784">
        <v>2022</v>
      </c>
      <c r="Y3784" t="s">
        <v>4661</v>
      </c>
      <c r="AD3784">
        <f t="shared" si="67"/>
        <v>3783</v>
      </c>
    </row>
    <row r="3785" spans="1:30" x14ac:dyDescent="0.3">
      <c r="A3785" t="s">
        <v>29</v>
      </c>
      <c r="B3785" t="s">
        <v>4604</v>
      </c>
      <c r="E3785" t="s">
        <v>30</v>
      </c>
      <c r="F3785" t="s">
        <v>3586</v>
      </c>
      <c r="G3785" t="s">
        <v>3620</v>
      </c>
      <c r="H3785" t="s">
        <v>1686</v>
      </c>
      <c r="I3785" t="s">
        <v>79</v>
      </c>
      <c r="P3785" t="s">
        <v>4477</v>
      </c>
      <c r="U3785" t="str">
        <f>CONCATENATE(Parameter[[#This Row],[Use Case 1]],";",Parameter[[#This Row],[Use Case 2]],";",Parameter[[#This Row],[Use Case 3]],";",Parameter[[#This Row],[Use Case 4]],";",Parameter[[#This Row],[Use Case 5]],";")</f>
        <v>Planung Baustoffe;;;;;</v>
      </c>
      <c r="V3785" t="s">
        <v>34</v>
      </c>
      <c r="W3785">
        <v>2022</v>
      </c>
      <c r="Y3785" t="s">
        <v>4661</v>
      </c>
      <c r="AD3785">
        <f t="shared" si="67"/>
        <v>3784</v>
      </c>
    </row>
    <row r="3786" spans="1:30" x14ac:dyDescent="0.3">
      <c r="A3786" t="s">
        <v>29</v>
      </c>
      <c r="B3786" t="s">
        <v>4604</v>
      </c>
      <c r="E3786" t="s">
        <v>30</v>
      </c>
      <c r="F3786" t="s">
        <v>3586</v>
      </c>
      <c r="G3786" t="s">
        <v>3620</v>
      </c>
      <c r="H3786" t="s">
        <v>3624</v>
      </c>
      <c r="I3786" t="s">
        <v>79</v>
      </c>
      <c r="P3786" t="s">
        <v>4477</v>
      </c>
      <c r="U3786" t="str">
        <f>CONCATENATE(Parameter[[#This Row],[Use Case 1]],";",Parameter[[#This Row],[Use Case 2]],";",Parameter[[#This Row],[Use Case 3]],";",Parameter[[#This Row],[Use Case 4]],";",Parameter[[#This Row],[Use Case 5]],";")</f>
        <v>Planung Baustoffe;;;;;</v>
      </c>
      <c r="V3786" t="s">
        <v>34</v>
      </c>
      <c r="W3786">
        <v>2022</v>
      </c>
      <c r="Y3786" t="s">
        <v>4661</v>
      </c>
      <c r="AD3786">
        <f t="shared" si="67"/>
        <v>3785</v>
      </c>
    </row>
    <row r="3787" spans="1:30" x14ac:dyDescent="0.3">
      <c r="A3787" t="s">
        <v>29</v>
      </c>
      <c r="B3787" t="s">
        <v>4604</v>
      </c>
      <c r="E3787" t="s">
        <v>30</v>
      </c>
      <c r="F3787" t="s">
        <v>3586</v>
      </c>
      <c r="G3787" t="s">
        <v>3620</v>
      </c>
      <c r="H3787" t="s">
        <v>3625</v>
      </c>
      <c r="I3787" t="s">
        <v>79</v>
      </c>
      <c r="P3787" t="s">
        <v>4477</v>
      </c>
      <c r="U3787" t="str">
        <f>CONCATENATE(Parameter[[#This Row],[Use Case 1]],";",Parameter[[#This Row],[Use Case 2]],";",Parameter[[#This Row],[Use Case 3]],";",Parameter[[#This Row],[Use Case 4]],";",Parameter[[#This Row],[Use Case 5]],";")</f>
        <v>Planung Baustoffe;;;;;</v>
      </c>
      <c r="V3787" t="s">
        <v>34</v>
      </c>
      <c r="W3787">
        <v>2022</v>
      </c>
      <c r="Y3787" t="s">
        <v>4661</v>
      </c>
      <c r="AD3787">
        <f t="shared" si="67"/>
        <v>3786</v>
      </c>
    </row>
    <row r="3788" spans="1:30" x14ac:dyDescent="0.3">
      <c r="A3788" t="s">
        <v>29</v>
      </c>
      <c r="B3788" t="s">
        <v>4604</v>
      </c>
      <c r="E3788" t="s">
        <v>30</v>
      </c>
      <c r="F3788" t="s">
        <v>3586</v>
      </c>
      <c r="G3788" t="s">
        <v>3620</v>
      </c>
      <c r="H3788" t="s">
        <v>3626</v>
      </c>
      <c r="I3788" t="s">
        <v>79</v>
      </c>
      <c r="P3788" t="s">
        <v>4477</v>
      </c>
      <c r="U3788" t="str">
        <f>CONCATENATE(Parameter[[#This Row],[Use Case 1]],";",Parameter[[#This Row],[Use Case 2]],";",Parameter[[#This Row],[Use Case 3]],";",Parameter[[#This Row],[Use Case 4]],";",Parameter[[#This Row],[Use Case 5]],";")</f>
        <v>Planung Baustoffe;;;;;</v>
      </c>
      <c r="V3788" t="s">
        <v>34</v>
      </c>
      <c r="W3788">
        <v>2022</v>
      </c>
      <c r="Y3788" t="s">
        <v>4661</v>
      </c>
      <c r="AD3788">
        <f t="shared" si="67"/>
        <v>3787</v>
      </c>
    </row>
    <row r="3789" spans="1:30" x14ac:dyDescent="0.3">
      <c r="A3789" t="s">
        <v>29</v>
      </c>
      <c r="B3789" t="s">
        <v>4604</v>
      </c>
      <c r="E3789" t="s">
        <v>30</v>
      </c>
      <c r="F3789" t="s">
        <v>3586</v>
      </c>
      <c r="G3789" t="s">
        <v>3620</v>
      </c>
      <c r="H3789" t="s">
        <v>3627</v>
      </c>
      <c r="I3789" t="s">
        <v>79</v>
      </c>
      <c r="P3789" t="s">
        <v>4477</v>
      </c>
      <c r="U3789" t="str">
        <f>CONCATENATE(Parameter[[#This Row],[Use Case 1]],";",Parameter[[#This Row],[Use Case 2]],";",Parameter[[#This Row],[Use Case 3]],";",Parameter[[#This Row],[Use Case 4]],";",Parameter[[#This Row],[Use Case 5]],";")</f>
        <v>Planung Baustoffe;;;;;</v>
      </c>
      <c r="V3789" t="s">
        <v>34</v>
      </c>
      <c r="W3789">
        <v>2022</v>
      </c>
      <c r="Y3789" t="s">
        <v>4661</v>
      </c>
      <c r="AD3789">
        <f t="shared" si="67"/>
        <v>3788</v>
      </c>
    </row>
    <row r="3790" spans="1:30" x14ac:dyDescent="0.3">
      <c r="A3790" t="s">
        <v>29</v>
      </c>
      <c r="B3790" t="s">
        <v>4604</v>
      </c>
      <c r="E3790" t="s">
        <v>30</v>
      </c>
      <c r="F3790" t="s">
        <v>3586</v>
      </c>
      <c r="G3790" t="s">
        <v>3620</v>
      </c>
      <c r="H3790" t="s">
        <v>3628</v>
      </c>
      <c r="I3790" t="s">
        <v>79</v>
      </c>
      <c r="P3790" t="s">
        <v>4477</v>
      </c>
      <c r="U3790" t="str">
        <f>CONCATENATE(Parameter[[#This Row],[Use Case 1]],";",Parameter[[#This Row],[Use Case 2]],";",Parameter[[#This Row],[Use Case 3]],";",Parameter[[#This Row],[Use Case 4]],";",Parameter[[#This Row],[Use Case 5]],";")</f>
        <v>Planung Baustoffe;;;;;</v>
      </c>
      <c r="V3790" t="s">
        <v>34</v>
      </c>
      <c r="W3790">
        <v>2022</v>
      </c>
      <c r="Y3790" t="s">
        <v>4661</v>
      </c>
      <c r="AD3790">
        <f t="shared" si="67"/>
        <v>3789</v>
      </c>
    </row>
    <row r="3791" spans="1:30" x14ac:dyDescent="0.3">
      <c r="A3791" t="s">
        <v>29</v>
      </c>
      <c r="B3791" t="s">
        <v>4604</v>
      </c>
      <c r="E3791" t="s">
        <v>30</v>
      </c>
      <c r="F3791" t="s">
        <v>3586</v>
      </c>
      <c r="G3791" t="s">
        <v>3620</v>
      </c>
      <c r="H3791" t="s">
        <v>3629</v>
      </c>
      <c r="I3791" t="s">
        <v>79</v>
      </c>
      <c r="P3791" t="s">
        <v>4477</v>
      </c>
      <c r="U3791" t="str">
        <f>CONCATENATE(Parameter[[#This Row],[Use Case 1]],";",Parameter[[#This Row],[Use Case 2]],";",Parameter[[#This Row],[Use Case 3]],";",Parameter[[#This Row],[Use Case 4]],";",Parameter[[#This Row],[Use Case 5]],";")</f>
        <v>Planung Baustoffe;;;;;</v>
      </c>
      <c r="V3791" t="s">
        <v>34</v>
      </c>
      <c r="W3791">
        <v>2022</v>
      </c>
      <c r="Y3791" t="s">
        <v>4661</v>
      </c>
      <c r="AD3791">
        <f t="shared" si="67"/>
        <v>3790</v>
      </c>
    </row>
    <row r="3792" spans="1:30" x14ac:dyDescent="0.3">
      <c r="A3792" t="s">
        <v>29</v>
      </c>
      <c r="B3792" t="s">
        <v>4604</v>
      </c>
      <c r="E3792" t="s">
        <v>30</v>
      </c>
      <c r="F3792" t="s">
        <v>3586</v>
      </c>
      <c r="G3792" t="s">
        <v>3630</v>
      </c>
      <c r="H3792"/>
      <c r="I3792" t="s">
        <v>37</v>
      </c>
      <c r="J3792" t="s">
        <v>3632</v>
      </c>
      <c r="K3792" t="s">
        <v>74</v>
      </c>
      <c r="L3792" t="s">
        <v>3631</v>
      </c>
      <c r="M3792" t="s">
        <v>41</v>
      </c>
      <c r="N3792" t="s">
        <v>55</v>
      </c>
      <c r="O3792" t="s">
        <v>43</v>
      </c>
      <c r="P3792" t="s">
        <v>4477</v>
      </c>
      <c r="U3792" t="str">
        <f>CONCATENATE(Parameter[[#This Row],[Use Case 1]],";",Parameter[[#This Row],[Use Case 2]],";",Parameter[[#This Row],[Use Case 3]],";",Parameter[[#This Row],[Use Case 4]],";",Parameter[[#This Row],[Use Case 5]],";")</f>
        <v>Planung Baustoffe;;;;;</v>
      </c>
      <c r="V3792" t="s">
        <v>34</v>
      </c>
      <c r="W3792">
        <v>2022</v>
      </c>
      <c r="Y3792" t="s">
        <v>4661</v>
      </c>
      <c r="Z3792" t="s">
        <v>3633</v>
      </c>
      <c r="AD3792">
        <f t="shared" si="67"/>
        <v>3791</v>
      </c>
    </row>
    <row r="3793" spans="1:30" x14ac:dyDescent="0.3">
      <c r="A3793" t="s">
        <v>29</v>
      </c>
      <c r="B3793" t="s">
        <v>4604</v>
      </c>
      <c r="E3793" t="s">
        <v>30</v>
      </c>
      <c r="F3793" t="s">
        <v>3586</v>
      </c>
      <c r="G3793" t="s">
        <v>3630</v>
      </c>
      <c r="H3793" t="s">
        <v>115</v>
      </c>
      <c r="I3793" t="s">
        <v>79</v>
      </c>
      <c r="P3793" t="s">
        <v>4477</v>
      </c>
      <c r="U3793" t="str">
        <f>CONCATENATE(Parameter[[#This Row],[Use Case 1]],";",Parameter[[#This Row],[Use Case 2]],";",Parameter[[#This Row],[Use Case 3]],";",Parameter[[#This Row],[Use Case 4]],";",Parameter[[#This Row],[Use Case 5]],";")</f>
        <v>Planung Baustoffe;;;;;</v>
      </c>
      <c r="V3793" t="s">
        <v>34</v>
      </c>
      <c r="W3793">
        <v>2022</v>
      </c>
      <c r="Y3793" t="s">
        <v>4661</v>
      </c>
      <c r="AD3793">
        <f t="shared" si="67"/>
        <v>3792</v>
      </c>
    </row>
    <row r="3794" spans="1:30" x14ac:dyDescent="0.3">
      <c r="A3794" t="s">
        <v>29</v>
      </c>
      <c r="B3794" t="s">
        <v>4604</v>
      </c>
      <c r="E3794" t="s">
        <v>30</v>
      </c>
      <c r="F3794" t="s">
        <v>3586</v>
      </c>
      <c r="G3794" t="s">
        <v>3630</v>
      </c>
      <c r="H3794" t="s">
        <v>1686</v>
      </c>
      <c r="I3794" t="s">
        <v>79</v>
      </c>
      <c r="P3794" t="s">
        <v>4477</v>
      </c>
      <c r="U3794" t="str">
        <f>CONCATENATE(Parameter[[#This Row],[Use Case 1]],";",Parameter[[#This Row],[Use Case 2]],";",Parameter[[#This Row],[Use Case 3]],";",Parameter[[#This Row],[Use Case 4]],";",Parameter[[#This Row],[Use Case 5]],";")</f>
        <v>Planung Baustoffe;;;;;</v>
      </c>
      <c r="V3794" t="s">
        <v>34</v>
      </c>
      <c r="W3794">
        <v>2022</v>
      </c>
      <c r="Y3794" t="s">
        <v>4661</v>
      </c>
      <c r="AD3794">
        <f t="shared" si="67"/>
        <v>3793</v>
      </c>
    </row>
    <row r="3795" spans="1:30" x14ac:dyDescent="0.3">
      <c r="A3795" t="s">
        <v>29</v>
      </c>
      <c r="B3795" t="s">
        <v>4604</v>
      </c>
      <c r="E3795" t="s">
        <v>30</v>
      </c>
      <c r="F3795" t="s">
        <v>3586</v>
      </c>
      <c r="G3795" t="s">
        <v>3630</v>
      </c>
      <c r="H3795" t="s">
        <v>3634</v>
      </c>
      <c r="I3795" t="s">
        <v>79</v>
      </c>
      <c r="P3795" t="s">
        <v>4477</v>
      </c>
      <c r="U3795" t="str">
        <f>CONCATENATE(Parameter[[#This Row],[Use Case 1]],";",Parameter[[#This Row],[Use Case 2]],";",Parameter[[#This Row],[Use Case 3]],";",Parameter[[#This Row],[Use Case 4]],";",Parameter[[#This Row],[Use Case 5]],";")</f>
        <v>Planung Baustoffe;;;;;</v>
      </c>
      <c r="V3795" t="s">
        <v>34</v>
      </c>
      <c r="W3795">
        <v>2022</v>
      </c>
      <c r="Y3795" t="s">
        <v>4661</v>
      </c>
      <c r="AD3795">
        <f t="shared" si="67"/>
        <v>3794</v>
      </c>
    </row>
    <row r="3796" spans="1:30" x14ac:dyDescent="0.3">
      <c r="A3796" t="s">
        <v>29</v>
      </c>
      <c r="B3796" t="s">
        <v>4604</v>
      </c>
      <c r="E3796" t="s">
        <v>30</v>
      </c>
      <c r="F3796" t="s">
        <v>3586</v>
      </c>
      <c r="G3796" t="s">
        <v>3630</v>
      </c>
      <c r="H3796" t="s">
        <v>3635</v>
      </c>
      <c r="I3796" t="s">
        <v>79</v>
      </c>
      <c r="P3796" t="s">
        <v>4477</v>
      </c>
      <c r="U3796" t="str">
        <f>CONCATENATE(Parameter[[#This Row],[Use Case 1]],";",Parameter[[#This Row],[Use Case 2]],";",Parameter[[#This Row],[Use Case 3]],";",Parameter[[#This Row],[Use Case 4]],";",Parameter[[#This Row],[Use Case 5]],";")</f>
        <v>Planung Baustoffe;;;;;</v>
      </c>
      <c r="V3796" t="s">
        <v>34</v>
      </c>
      <c r="W3796">
        <v>2022</v>
      </c>
      <c r="Y3796" t="s">
        <v>4661</v>
      </c>
      <c r="AD3796">
        <f t="shared" si="67"/>
        <v>3795</v>
      </c>
    </row>
    <row r="3797" spans="1:30" x14ac:dyDescent="0.3">
      <c r="A3797" t="s">
        <v>29</v>
      </c>
      <c r="B3797" t="s">
        <v>4604</v>
      </c>
      <c r="E3797" t="s">
        <v>30</v>
      </c>
      <c r="F3797" t="s">
        <v>3586</v>
      </c>
      <c r="G3797" t="s">
        <v>3630</v>
      </c>
      <c r="H3797" t="s">
        <v>3636</v>
      </c>
      <c r="I3797" t="s">
        <v>79</v>
      </c>
      <c r="P3797" t="s">
        <v>4477</v>
      </c>
      <c r="U3797" t="str">
        <f>CONCATENATE(Parameter[[#This Row],[Use Case 1]],";",Parameter[[#This Row],[Use Case 2]],";",Parameter[[#This Row],[Use Case 3]],";",Parameter[[#This Row],[Use Case 4]],";",Parameter[[#This Row],[Use Case 5]],";")</f>
        <v>Planung Baustoffe;;;;;</v>
      </c>
      <c r="V3797" t="s">
        <v>34</v>
      </c>
      <c r="W3797">
        <v>2022</v>
      </c>
      <c r="Y3797" t="s">
        <v>4661</v>
      </c>
      <c r="AD3797">
        <f t="shared" si="67"/>
        <v>3796</v>
      </c>
    </row>
    <row r="3798" spans="1:30" x14ac:dyDescent="0.3">
      <c r="A3798" t="s">
        <v>29</v>
      </c>
      <c r="B3798" t="s">
        <v>4604</v>
      </c>
      <c r="E3798" t="s">
        <v>30</v>
      </c>
      <c r="F3798" t="s">
        <v>3586</v>
      </c>
      <c r="G3798" t="s">
        <v>3630</v>
      </c>
      <c r="H3798" t="s">
        <v>3637</v>
      </c>
      <c r="I3798" t="s">
        <v>79</v>
      </c>
      <c r="P3798" t="s">
        <v>4477</v>
      </c>
      <c r="U3798" t="str">
        <f>CONCATENATE(Parameter[[#This Row],[Use Case 1]],";",Parameter[[#This Row],[Use Case 2]],";",Parameter[[#This Row],[Use Case 3]],";",Parameter[[#This Row],[Use Case 4]],";",Parameter[[#This Row],[Use Case 5]],";")</f>
        <v>Planung Baustoffe;;;;;</v>
      </c>
      <c r="V3798" t="s">
        <v>34</v>
      </c>
      <c r="W3798">
        <v>2022</v>
      </c>
      <c r="Y3798" t="s">
        <v>4661</v>
      </c>
      <c r="AD3798">
        <f t="shared" si="67"/>
        <v>3797</v>
      </c>
    </row>
    <row r="3799" spans="1:30" x14ac:dyDescent="0.3">
      <c r="A3799" t="s">
        <v>29</v>
      </c>
      <c r="B3799" t="s">
        <v>4604</v>
      </c>
      <c r="E3799" t="s">
        <v>30</v>
      </c>
      <c r="F3799" t="s">
        <v>3586</v>
      </c>
      <c r="G3799" t="s">
        <v>3630</v>
      </c>
      <c r="H3799" t="s">
        <v>3638</v>
      </c>
      <c r="I3799" t="s">
        <v>79</v>
      </c>
      <c r="P3799" t="s">
        <v>4477</v>
      </c>
      <c r="U3799" t="str">
        <f>CONCATENATE(Parameter[[#This Row],[Use Case 1]],";",Parameter[[#This Row],[Use Case 2]],";",Parameter[[#This Row],[Use Case 3]],";",Parameter[[#This Row],[Use Case 4]],";",Parameter[[#This Row],[Use Case 5]],";")</f>
        <v>Planung Baustoffe;;;;;</v>
      </c>
      <c r="V3799" t="s">
        <v>34</v>
      </c>
      <c r="W3799">
        <v>2022</v>
      </c>
      <c r="Y3799" t="s">
        <v>4661</v>
      </c>
      <c r="AD3799">
        <f t="shared" si="67"/>
        <v>3798</v>
      </c>
    </row>
    <row r="3800" spans="1:30" x14ac:dyDescent="0.3">
      <c r="A3800" t="s">
        <v>29</v>
      </c>
      <c r="B3800" t="s">
        <v>4604</v>
      </c>
      <c r="E3800" t="s">
        <v>30</v>
      </c>
      <c r="F3800" t="s">
        <v>3586</v>
      </c>
      <c r="G3800" t="s">
        <v>3630</v>
      </c>
      <c r="H3800" t="s">
        <v>3639</v>
      </c>
      <c r="I3800" t="s">
        <v>79</v>
      </c>
      <c r="P3800" t="s">
        <v>4477</v>
      </c>
      <c r="U3800" t="str">
        <f>CONCATENATE(Parameter[[#This Row],[Use Case 1]],";",Parameter[[#This Row],[Use Case 2]],";",Parameter[[#This Row],[Use Case 3]],";",Parameter[[#This Row],[Use Case 4]],";",Parameter[[#This Row],[Use Case 5]],";")</f>
        <v>Planung Baustoffe;;;;;</v>
      </c>
      <c r="V3800" t="s">
        <v>34</v>
      </c>
      <c r="W3800">
        <v>2022</v>
      </c>
      <c r="Y3800" t="s">
        <v>4661</v>
      </c>
      <c r="AD3800">
        <f t="shared" si="67"/>
        <v>3799</v>
      </c>
    </row>
    <row r="3801" spans="1:30" x14ac:dyDescent="0.3">
      <c r="A3801" t="s">
        <v>29</v>
      </c>
      <c r="B3801" t="s">
        <v>4604</v>
      </c>
      <c r="E3801" t="s">
        <v>30</v>
      </c>
      <c r="F3801" t="s">
        <v>3586</v>
      </c>
      <c r="G3801" t="s">
        <v>3630</v>
      </c>
      <c r="H3801" t="s">
        <v>3640</v>
      </c>
      <c r="I3801" t="s">
        <v>79</v>
      </c>
      <c r="P3801" t="s">
        <v>4477</v>
      </c>
      <c r="U3801" t="str">
        <f>CONCATENATE(Parameter[[#This Row],[Use Case 1]],";",Parameter[[#This Row],[Use Case 2]],";",Parameter[[#This Row],[Use Case 3]],";",Parameter[[#This Row],[Use Case 4]],";",Parameter[[#This Row],[Use Case 5]],";")</f>
        <v>Planung Baustoffe;;;;;</v>
      </c>
      <c r="V3801" t="s">
        <v>34</v>
      </c>
      <c r="W3801">
        <v>2022</v>
      </c>
      <c r="Y3801" t="s">
        <v>4661</v>
      </c>
      <c r="AD3801">
        <f t="shared" si="67"/>
        <v>3800</v>
      </c>
    </row>
    <row r="3802" spans="1:30" x14ac:dyDescent="0.3">
      <c r="A3802" t="s">
        <v>29</v>
      </c>
      <c r="B3802" t="s">
        <v>4604</v>
      </c>
      <c r="E3802" t="s">
        <v>30</v>
      </c>
      <c r="F3802" t="s">
        <v>3586</v>
      </c>
      <c r="G3802" t="s">
        <v>3630</v>
      </c>
      <c r="H3802" t="s">
        <v>3641</v>
      </c>
      <c r="I3802" t="s">
        <v>79</v>
      </c>
      <c r="P3802" t="s">
        <v>4477</v>
      </c>
      <c r="U3802" t="str">
        <f>CONCATENATE(Parameter[[#This Row],[Use Case 1]],";",Parameter[[#This Row],[Use Case 2]],";",Parameter[[#This Row],[Use Case 3]],";",Parameter[[#This Row],[Use Case 4]],";",Parameter[[#This Row],[Use Case 5]],";")</f>
        <v>Planung Baustoffe;;;;;</v>
      </c>
      <c r="V3802" t="s">
        <v>34</v>
      </c>
      <c r="W3802">
        <v>2022</v>
      </c>
      <c r="Y3802" t="s">
        <v>4661</v>
      </c>
      <c r="AD3802">
        <f t="shared" si="67"/>
        <v>3801</v>
      </c>
    </row>
    <row r="3803" spans="1:30" x14ac:dyDescent="0.3">
      <c r="A3803" t="s">
        <v>29</v>
      </c>
      <c r="B3803" t="s">
        <v>4604</v>
      </c>
      <c r="E3803" t="s">
        <v>30</v>
      </c>
      <c r="F3803" t="s">
        <v>3586</v>
      </c>
      <c r="G3803" t="s">
        <v>3630</v>
      </c>
      <c r="H3803" t="s">
        <v>3642</v>
      </c>
      <c r="I3803" t="s">
        <v>79</v>
      </c>
      <c r="P3803" t="s">
        <v>4477</v>
      </c>
      <c r="U3803" t="str">
        <f>CONCATENATE(Parameter[[#This Row],[Use Case 1]],";",Parameter[[#This Row],[Use Case 2]],";",Parameter[[#This Row],[Use Case 3]],";",Parameter[[#This Row],[Use Case 4]],";",Parameter[[#This Row],[Use Case 5]],";")</f>
        <v>Planung Baustoffe;;;;;</v>
      </c>
      <c r="V3803" t="s">
        <v>34</v>
      </c>
      <c r="W3803">
        <v>2022</v>
      </c>
      <c r="Y3803" t="s">
        <v>4661</v>
      </c>
      <c r="AD3803">
        <f t="shared" si="67"/>
        <v>3802</v>
      </c>
    </row>
    <row r="3804" spans="1:30" x14ac:dyDescent="0.3">
      <c r="A3804" t="s">
        <v>29</v>
      </c>
      <c r="B3804" t="s">
        <v>4604</v>
      </c>
      <c r="E3804" t="s">
        <v>30</v>
      </c>
      <c r="F3804" t="s">
        <v>3586</v>
      </c>
      <c r="G3804" t="s">
        <v>3630</v>
      </c>
      <c r="H3804" t="s">
        <v>3643</v>
      </c>
      <c r="I3804" t="s">
        <v>79</v>
      </c>
      <c r="P3804" t="s">
        <v>4477</v>
      </c>
      <c r="U3804" t="str">
        <f>CONCATENATE(Parameter[[#This Row],[Use Case 1]],";",Parameter[[#This Row],[Use Case 2]],";",Parameter[[#This Row],[Use Case 3]],";",Parameter[[#This Row],[Use Case 4]],";",Parameter[[#This Row],[Use Case 5]],";")</f>
        <v>Planung Baustoffe;;;;;</v>
      </c>
      <c r="V3804" t="s">
        <v>34</v>
      </c>
      <c r="W3804">
        <v>2022</v>
      </c>
      <c r="Y3804" t="s">
        <v>4661</v>
      </c>
      <c r="AD3804">
        <f t="shared" si="67"/>
        <v>3803</v>
      </c>
    </row>
    <row r="3805" spans="1:30" x14ac:dyDescent="0.3">
      <c r="A3805" t="s">
        <v>29</v>
      </c>
      <c r="B3805" t="s">
        <v>4604</v>
      </c>
      <c r="E3805" t="s">
        <v>30</v>
      </c>
      <c r="F3805" t="s">
        <v>3586</v>
      </c>
      <c r="G3805" t="s">
        <v>3630</v>
      </c>
      <c r="H3805" t="s">
        <v>3644</v>
      </c>
      <c r="I3805" t="s">
        <v>79</v>
      </c>
      <c r="P3805" t="s">
        <v>4477</v>
      </c>
      <c r="U3805" t="str">
        <f>CONCATENATE(Parameter[[#This Row],[Use Case 1]],";",Parameter[[#This Row],[Use Case 2]],";",Parameter[[#This Row],[Use Case 3]],";",Parameter[[#This Row],[Use Case 4]],";",Parameter[[#This Row],[Use Case 5]],";")</f>
        <v>Planung Baustoffe;;;;;</v>
      </c>
      <c r="V3805" t="s">
        <v>34</v>
      </c>
      <c r="W3805">
        <v>2022</v>
      </c>
      <c r="Y3805" t="s">
        <v>4661</v>
      </c>
      <c r="AD3805">
        <f t="shared" si="67"/>
        <v>3804</v>
      </c>
    </row>
    <row r="3806" spans="1:30" x14ac:dyDescent="0.3">
      <c r="A3806" t="s">
        <v>29</v>
      </c>
      <c r="B3806" t="s">
        <v>4604</v>
      </c>
      <c r="E3806" t="s">
        <v>30</v>
      </c>
      <c r="F3806" t="s">
        <v>3586</v>
      </c>
      <c r="G3806" t="s">
        <v>3630</v>
      </c>
      <c r="H3806" t="s">
        <v>3645</v>
      </c>
      <c r="I3806" t="s">
        <v>79</v>
      </c>
      <c r="P3806" t="s">
        <v>4477</v>
      </c>
      <c r="U3806" t="str">
        <f>CONCATENATE(Parameter[[#This Row],[Use Case 1]],";",Parameter[[#This Row],[Use Case 2]],";",Parameter[[#This Row],[Use Case 3]],";",Parameter[[#This Row],[Use Case 4]],";",Parameter[[#This Row],[Use Case 5]],";")</f>
        <v>Planung Baustoffe;;;;;</v>
      </c>
      <c r="V3806" t="s">
        <v>34</v>
      </c>
      <c r="W3806">
        <v>2022</v>
      </c>
      <c r="Y3806" t="s">
        <v>4661</v>
      </c>
      <c r="AD3806">
        <f t="shared" si="67"/>
        <v>3805</v>
      </c>
    </row>
    <row r="3807" spans="1:30" x14ac:dyDescent="0.3">
      <c r="A3807" t="s">
        <v>29</v>
      </c>
      <c r="B3807" t="s">
        <v>4604</v>
      </c>
      <c r="E3807" t="s">
        <v>30</v>
      </c>
      <c r="F3807" t="s">
        <v>3586</v>
      </c>
      <c r="G3807" t="s">
        <v>3630</v>
      </c>
      <c r="H3807" t="s">
        <v>3646</v>
      </c>
      <c r="I3807" t="s">
        <v>79</v>
      </c>
      <c r="P3807" t="s">
        <v>4477</v>
      </c>
      <c r="U3807" t="str">
        <f>CONCATENATE(Parameter[[#This Row],[Use Case 1]],";",Parameter[[#This Row],[Use Case 2]],";",Parameter[[#This Row],[Use Case 3]],";",Parameter[[#This Row],[Use Case 4]],";",Parameter[[#This Row],[Use Case 5]],";")</f>
        <v>Planung Baustoffe;;;;;</v>
      </c>
      <c r="V3807" t="s">
        <v>34</v>
      </c>
      <c r="W3807">
        <v>2022</v>
      </c>
      <c r="Y3807" t="s">
        <v>4661</v>
      </c>
      <c r="AD3807">
        <f t="shared" si="67"/>
        <v>3806</v>
      </c>
    </row>
    <row r="3808" spans="1:30" x14ac:dyDescent="0.3">
      <c r="A3808" t="s">
        <v>29</v>
      </c>
      <c r="B3808" t="s">
        <v>4604</v>
      </c>
      <c r="E3808" t="s">
        <v>30</v>
      </c>
      <c r="F3808" t="s">
        <v>3586</v>
      </c>
      <c r="G3808" t="s">
        <v>3630</v>
      </c>
      <c r="H3808" t="s">
        <v>3647</v>
      </c>
      <c r="I3808" t="s">
        <v>79</v>
      </c>
      <c r="P3808" t="s">
        <v>4477</v>
      </c>
      <c r="U3808" t="str">
        <f>CONCATENATE(Parameter[[#This Row],[Use Case 1]],";",Parameter[[#This Row],[Use Case 2]],";",Parameter[[#This Row],[Use Case 3]],";",Parameter[[#This Row],[Use Case 4]],";",Parameter[[#This Row],[Use Case 5]],";")</f>
        <v>Planung Baustoffe;;;;;</v>
      </c>
      <c r="V3808" t="s">
        <v>34</v>
      </c>
      <c r="W3808">
        <v>2022</v>
      </c>
      <c r="Y3808" t="s">
        <v>4661</v>
      </c>
      <c r="AD3808">
        <f t="shared" si="67"/>
        <v>3807</v>
      </c>
    </row>
    <row r="3809" spans="1:30" x14ac:dyDescent="0.3">
      <c r="A3809" t="s">
        <v>29</v>
      </c>
      <c r="B3809" t="s">
        <v>4604</v>
      </c>
      <c r="E3809" t="s">
        <v>30</v>
      </c>
      <c r="F3809" t="s">
        <v>3586</v>
      </c>
      <c r="G3809" t="s">
        <v>3630</v>
      </c>
      <c r="H3809" t="s">
        <v>3648</v>
      </c>
      <c r="I3809" t="s">
        <v>79</v>
      </c>
      <c r="P3809" t="s">
        <v>4477</v>
      </c>
      <c r="U3809" t="str">
        <f>CONCATENATE(Parameter[[#This Row],[Use Case 1]],";",Parameter[[#This Row],[Use Case 2]],";",Parameter[[#This Row],[Use Case 3]],";",Parameter[[#This Row],[Use Case 4]],";",Parameter[[#This Row],[Use Case 5]],";")</f>
        <v>Planung Baustoffe;;;;;</v>
      </c>
      <c r="V3809" t="s">
        <v>34</v>
      </c>
      <c r="W3809">
        <v>2022</v>
      </c>
      <c r="Y3809" t="s">
        <v>4661</v>
      </c>
      <c r="AD3809">
        <f t="shared" si="67"/>
        <v>3808</v>
      </c>
    </row>
    <row r="3810" spans="1:30" x14ac:dyDescent="0.3">
      <c r="A3810" t="s">
        <v>29</v>
      </c>
      <c r="B3810" t="s">
        <v>4604</v>
      </c>
      <c r="E3810" t="s">
        <v>30</v>
      </c>
      <c r="F3810" t="s">
        <v>3586</v>
      </c>
      <c r="G3810" t="s">
        <v>3630</v>
      </c>
      <c r="H3810" t="s">
        <v>3649</v>
      </c>
      <c r="I3810" t="s">
        <v>79</v>
      </c>
      <c r="P3810" t="s">
        <v>4477</v>
      </c>
      <c r="U3810" t="str">
        <f>CONCATENATE(Parameter[[#This Row],[Use Case 1]],";",Parameter[[#This Row],[Use Case 2]],";",Parameter[[#This Row],[Use Case 3]],";",Parameter[[#This Row],[Use Case 4]],";",Parameter[[#This Row],[Use Case 5]],";")</f>
        <v>Planung Baustoffe;;;;;</v>
      </c>
      <c r="V3810" t="s">
        <v>34</v>
      </c>
      <c r="W3810">
        <v>2022</v>
      </c>
      <c r="Y3810" t="s">
        <v>4661</v>
      </c>
      <c r="AD3810">
        <f t="shared" si="67"/>
        <v>3809</v>
      </c>
    </row>
    <row r="3811" spans="1:30" x14ac:dyDescent="0.3">
      <c r="A3811" t="s">
        <v>29</v>
      </c>
      <c r="B3811" t="s">
        <v>4604</v>
      </c>
      <c r="E3811" t="s">
        <v>30</v>
      </c>
      <c r="F3811" t="s">
        <v>3586</v>
      </c>
      <c r="G3811" t="s">
        <v>3630</v>
      </c>
      <c r="H3811" t="s">
        <v>3650</v>
      </c>
      <c r="I3811" t="s">
        <v>79</v>
      </c>
      <c r="P3811" t="s">
        <v>4477</v>
      </c>
      <c r="U3811" t="str">
        <f>CONCATENATE(Parameter[[#This Row],[Use Case 1]],";",Parameter[[#This Row],[Use Case 2]],";",Parameter[[#This Row],[Use Case 3]],";",Parameter[[#This Row],[Use Case 4]],";",Parameter[[#This Row],[Use Case 5]],";")</f>
        <v>Planung Baustoffe;;;;;</v>
      </c>
      <c r="V3811" t="s">
        <v>34</v>
      </c>
      <c r="W3811">
        <v>2022</v>
      </c>
      <c r="Y3811" t="s">
        <v>4661</v>
      </c>
      <c r="AD3811">
        <f t="shared" si="67"/>
        <v>3810</v>
      </c>
    </row>
    <row r="3812" spans="1:30" x14ac:dyDescent="0.3">
      <c r="A3812" t="s">
        <v>29</v>
      </c>
      <c r="B3812" t="s">
        <v>4604</v>
      </c>
      <c r="E3812" t="s">
        <v>30</v>
      </c>
      <c r="F3812" t="s">
        <v>3586</v>
      </c>
      <c r="G3812" t="s">
        <v>3630</v>
      </c>
      <c r="H3812" t="s">
        <v>3651</v>
      </c>
      <c r="I3812" t="s">
        <v>79</v>
      </c>
      <c r="P3812" t="s">
        <v>4477</v>
      </c>
      <c r="U3812" t="str">
        <f>CONCATENATE(Parameter[[#This Row],[Use Case 1]],";",Parameter[[#This Row],[Use Case 2]],";",Parameter[[#This Row],[Use Case 3]],";",Parameter[[#This Row],[Use Case 4]],";",Parameter[[#This Row],[Use Case 5]],";")</f>
        <v>Planung Baustoffe;;;;;</v>
      </c>
      <c r="V3812" t="s">
        <v>34</v>
      </c>
      <c r="W3812">
        <v>2022</v>
      </c>
      <c r="Y3812" t="s">
        <v>4661</v>
      </c>
      <c r="AD3812">
        <f t="shared" si="67"/>
        <v>3811</v>
      </c>
    </row>
    <row r="3813" spans="1:30" x14ac:dyDescent="0.3">
      <c r="A3813" t="s">
        <v>29</v>
      </c>
      <c r="B3813" t="s">
        <v>4604</v>
      </c>
      <c r="E3813" t="s">
        <v>30</v>
      </c>
      <c r="F3813" t="s">
        <v>3586</v>
      </c>
      <c r="G3813" t="s">
        <v>3652</v>
      </c>
      <c r="H3813"/>
      <c r="I3813" t="s">
        <v>37</v>
      </c>
      <c r="J3813" t="s">
        <v>3654</v>
      </c>
      <c r="K3813" t="s">
        <v>74</v>
      </c>
      <c r="L3813" t="s">
        <v>3653</v>
      </c>
      <c r="M3813" t="s">
        <v>41</v>
      </c>
      <c r="N3813" t="s">
        <v>42</v>
      </c>
      <c r="O3813" t="s">
        <v>43</v>
      </c>
      <c r="P3813" t="s">
        <v>4477</v>
      </c>
      <c r="U3813" t="str">
        <f>CONCATENATE(Parameter[[#This Row],[Use Case 1]],";",Parameter[[#This Row],[Use Case 2]],";",Parameter[[#This Row],[Use Case 3]],";",Parameter[[#This Row],[Use Case 4]],";",Parameter[[#This Row],[Use Case 5]],";")</f>
        <v>Planung Baustoffe;;;;;</v>
      </c>
      <c r="V3813" t="s">
        <v>34</v>
      </c>
      <c r="W3813">
        <v>2022</v>
      </c>
      <c r="Y3813" t="s">
        <v>4661</v>
      </c>
      <c r="Z3813" t="s">
        <v>3655</v>
      </c>
      <c r="AD3813">
        <f t="shared" si="67"/>
        <v>3812</v>
      </c>
    </row>
    <row r="3814" spans="1:30" x14ac:dyDescent="0.3">
      <c r="A3814" t="s">
        <v>29</v>
      </c>
      <c r="B3814" t="s">
        <v>4604</v>
      </c>
      <c r="E3814" t="s">
        <v>30</v>
      </c>
      <c r="F3814" t="s">
        <v>3586</v>
      </c>
      <c r="G3814" t="s">
        <v>3652</v>
      </c>
      <c r="H3814" t="s">
        <v>115</v>
      </c>
      <c r="I3814" t="s">
        <v>79</v>
      </c>
      <c r="P3814" t="s">
        <v>4477</v>
      </c>
      <c r="U3814" t="str">
        <f>CONCATENATE(Parameter[[#This Row],[Use Case 1]],";",Parameter[[#This Row],[Use Case 2]],";",Parameter[[#This Row],[Use Case 3]],";",Parameter[[#This Row],[Use Case 4]],";",Parameter[[#This Row],[Use Case 5]],";")</f>
        <v>Planung Baustoffe;;;;;</v>
      </c>
      <c r="V3814" t="s">
        <v>34</v>
      </c>
      <c r="W3814">
        <v>2022</v>
      </c>
      <c r="Y3814" t="s">
        <v>4661</v>
      </c>
      <c r="AD3814">
        <f t="shared" si="67"/>
        <v>3813</v>
      </c>
    </row>
    <row r="3815" spans="1:30" x14ac:dyDescent="0.3">
      <c r="A3815" t="s">
        <v>29</v>
      </c>
      <c r="B3815" t="s">
        <v>4604</v>
      </c>
      <c r="E3815" t="s">
        <v>30</v>
      </c>
      <c r="F3815" t="s">
        <v>3586</v>
      </c>
      <c r="G3815" t="s">
        <v>3652</v>
      </c>
      <c r="H3815" t="s">
        <v>1686</v>
      </c>
      <c r="I3815" t="s">
        <v>79</v>
      </c>
      <c r="P3815" t="s">
        <v>4477</v>
      </c>
      <c r="U3815" t="str">
        <f>CONCATENATE(Parameter[[#This Row],[Use Case 1]],";",Parameter[[#This Row],[Use Case 2]],";",Parameter[[#This Row],[Use Case 3]],";",Parameter[[#This Row],[Use Case 4]],";",Parameter[[#This Row],[Use Case 5]],";")</f>
        <v>Planung Baustoffe;;;;;</v>
      </c>
      <c r="V3815" t="s">
        <v>34</v>
      </c>
      <c r="W3815">
        <v>2022</v>
      </c>
      <c r="Y3815" t="s">
        <v>4661</v>
      </c>
      <c r="AD3815">
        <f t="shared" si="67"/>
        <v>3814</v>
      </c>
    </row>
    <row r="3816" spans="1:30" x14ac:dyDescent="0.3">
      <c r="A3816" t="s">
        <v>29</v>
      </c>
      <c r="B3816" t="s">
        <v>4604</v>
      </c>
      <c r="E3816" t="s">
        <v>30</v>
      </c>
      <c r="F3816" t="s">
        <v>3586</v>
      </c>
      <c r="G3816" t="s">
        <v>3652</v>
      </c>
      <c r="H3816" t="s">
        <v>3656</v>
      </c>
      <c r="I3816" t="s">
        <v>79</v>
      </c>
      <c r="P3816" t="s">
        <v>4477</v>
      </c>
      <c r="U3816" t="str">
        <f>CONCATENATE(Parameter[[#This Row],[Use Case 1]],";",Parameter[[#This Row],[Use Case 2]],";",Parameter[[#This Row],[Use Case 3]],";",Parameter[[#This Row],[Use Case 4]],";",Parameter[[#This Row],[Use Case 5]],";")</f>
        <v>Planung Baustoffe;;;;;</v>
      </c>
      <c r="V3816" t="s">
        <v>34</v>
      </c>
      <c r="W3816">
        <v>2022</v>
      </c>
      <c r="Y3816" t="s">
        <v>4661</v>
      </c>
      <c r="AD3816">
        <f t="shared" si="67"/>
        <v>3815</v>
      </c>
    </row>
    <row r="3817" spans="1:30" x14ac:dyDescent="0.3">
      <c r="A3817" t="s">
        <v>29</v>
      </c>
      <c r="B3817" t="s">
        <v>4604</v>
      </c>
      <c r="E3817" t="s">
        <v>30</v>
      </c>
      <c r="F3817" t="s">
        <v>3586</v>
      </c>
      <c r="G3817" t="s">
        <v>3652</v>
      </c>
      <c r="H3817" t="s">
        <v>3657</v>
      </c>
      <c r="I3817" t="s">
        <v>79</v>
      </c>
      <c r="P3817" t="s">
        <v>4477</v>
      </c>
      <c r="U3817" t="str">
        <f>CONCATENATE(Parameter[[#This Row],[Use Case 1]],";",Parameter[[#This Row],[Use Case 2]],";",Parameter[[#This Row],[Use Case 3]],";",Parameter[[#This Row],[Use Case 4]],";",Parameter[[#This Row],[Use Case 5]],";")</f>
        <v>Planung Baustoffe;;;;;</v>
      </c>
      <c r="V3817" t="s">
        <v>34</v>
      </c>
      <c r="W3817">
        <v>2022</v>
      </c>
      <c r="Y3817" t="s">
        <v>4661</v>
      </c>
      <c r="AD3817">
        <f t="shared" si="67"/>
        <v>3816</v>
      </c>
    </row>
    <row r="3818" spans="1:30" x14ac:dyDescent="0.3">
      <c r="A3818" t="s">
        <v>29</v>
      </c>
      <c r="B3818" t="s">
        <v>4604</v>
      </c>
      <c r="E3818" t="s">
        <v>30</v>
      </c>
      <c r="F3818" t="s">
        <v>3586</v>
      </c>
      <c r="G3818" t="s">
        <v>3652</v>
      </c>
      <c r="H3818" t="s">
        <v>3658</v>
      </c>
      <c r="I3818" t="s">
        <v>79</v>
      </c>
      <c r="P3818" t="s">
        <v>4477</v>
      </c>
      <c r="U3818" t="str">
        <f>CONCATENATE(Parameter[[#This Row],[Use Case 1]],";",Parameter[[#This Row],[Use Case 2]],";",Parameter[[#This Row],[Use Case 3]],";",Parameter[[#This Row],[Use Case 4]],";",Parameter[[#This Row],[Use Case 5]],";")</f>
        <v>Planung Baustoffe;;;;;</v>
      </c>
      <c r="V3818" t="s">
        <v>34</v>
      </c>
      <c r="W3818">
        <v>2022</v>
      </c>
      <c r="Y3818" t="s">
        <v>4661</v>
      </c>
      <c r="AD3818">
        <f t="shared" si="67"/>
        <v>3817</v>
      </c>
    </row>
    <row r="3819" spans="1:30" x14ac:dyDescent="0.3">
      <c r="A3819" t="s">
        <v>29</v>
      </c>
      <c r="B3819" t="s">
        <v>4604</v>
      </c>
      <c r="E3819" t="s">
        <v>30</v>
      </c>
      <c r="F3819" t="s">
        <v>3586</v>
      </c>
      <c r="G3819" t="s">
        <v>3652</v>
      </c>
      <c r="H3819" t="s">
        <v>3659</v>
      </c>
      <c r="I3819" t="s">
        <v>79</v>
      </c>
      <c r="P3819" t="s">
        <v>4477</v>
      </c>
      <c r="U3819" t="str">
        <f>CONCATENATE(Parameter[[#This Row],[Use Case 1]],";",Parameter[[#This Row],[Use Case 2]],";",Parameter[[#This Row],[Use Case 3]],";",Parameter[[#This Row],[Use Case 4]],";",Parameter[[#This Row],[Use Case 5]],";")</f>
        <v>Planung Baustoffe;;;;;</v>
      </c>
      <c r="V3819" t="s">
        <v>34</v>
      </c>
      <c r="W3819">
        <v>2022</v>
      </c>
      <c r="Y3819" t="s">
        <v>4661</v>
      </c>
      <c r="AD3819">
        <f t="shared" si="67"/>
        <v>3818</v>
      </c>
    </row>
    <row r="3820" spans="1:30" x14ac:dyDescent="0.3">
      <c r="A3820" t="s">
        <v>29</v>
      </c>
      <c r="B3820" t="s">
        <v>4604</v>
      </c>
      <c r="E3820" t="s">
        <v>30</v>
      </c>
      <c r="F3820" t="s">
        <v>3586</v>
      </c>
      <c r="G3820" t="s">
        <v>3652</v>
      </c>
      <c r="H3820" t="s">
        <v>3660</v>
      </c>
      <c r="I3820" t="s">
        <v>79</v>
      </c>
      <c r="P3820" t="s">
        <v>4477</v>
      </c>
      <c r="U3820" t="str">
        <f>CONCATENATE(Parameter[[#This Row],[Use Case 1]],";",Parameter[[#This Row],[Use Case 2]],";",Parameter[[#This Row],[Use Case 3]],";",Parameter[[#This Row],[Use Case 4]],";",Parameter[[#This Row],[Use Case 5]],";")</f>
        <v>Planung Baustoffe;;;;;</v>
      </c>
      <c r="V3820" t="s">
        <v>34</v>
      </c>
      <c r="W3820">
        <v>2022</v>
      </c>
      <c r="Y3820" t="s">
        <v>4661</v>
      </c>
      <c r="AD3820">
        <f t="shared" si="67"/>
        <v>3819</v>
      </c>
    </row>
    <row r="3821" spans="1:30" x14ac:dyDescent="0.3">
      <c r="A3821" t="s">
        <v>29</v>
      </c>
      <c r="B3821" t="s">
        <v>4604</v>
      </c>
      <c r="E3821" t="s">
        <v>30</v>
      </c>
      <c r="F3821" t="s">
        <v>3586</v>
      </c>
      <c r="G3821" t="s">
        <v>3661</v>
      </c>
      <c r="H3821"/>
      <c r="I3821" t="s">
        <v>37</v>
      </c>
      <c r="J3821" t="s">
        <v>3663</v>
      </c>
      <c r="K3821" t="s">
        <v>74</v>
      </c>
      <c r="L3821" t="s">
        <v>3662</v>
      </c>
      <c r="M3821" t="s">
        <v>41</v>
      </c>
      <c r="N3821" t="s">
        <v>55</v>
      </c>
      <c r="O3821" t="s">
        <v>43</v>
      </c>
      <c r="P3821" t="s">
        <v>4477</v>
      </c>
      <c r="U3821" t="str">
        <f>CONCATENATE(Parameter[[#This Row],[Use Case 1]],";",Parameter[[#This Row],[Use Case 2]],";",Parameter[[#This Row],[Use Case 3]],";",Parameter[[#This Row],[Use Case 4]],";",Parameter[[#This Row],[Use Case 5]],";")</f>
        <v>Planung Baustoffe;;;;;</v>
      </c>
      <c r="V3821" t="s">
        <v>34</v>
      </c>
      <c r="W3821">
        <v>2022</v>
      </c>
      <c r="Y3821" t="s">
        <v>4661</v>
      </c>
      <c r="Z3821" t="s">
        <v>3664</v>
      </c>
      <c r="AD3821">
        <f t="shared" si="67"/>
        <v>3820</v>
      </c>
    </row>
    <row r="3822" spans="1:30" x14ac:dyDescent="0.3">
      <c r="A3822" t="s">
        <v>29</v>
      </c>
      <c r="B3822" t="s">
        <v>4604</v>
      </c>
      <c r="E3822" t="s">
        <v>30</v>
      </c>
      <c r="F3822" t="s">
        <v>3586</v>
      </c>
      <c r="G3822" t="s">
        <v>3661</v>
      </c>
      <c r="H3822" t="s">
        <v>115</v>
      </c>
      <c r="I3822" t="s">
        <v>79</v>
      </c>
      <c r="P3822" t="s">
        <v>4477</v>
      </c>
      <c r="U3822" t="str">
        <f>CONCATENATE(Parameter[[#This Row],[Use Case 1]],";",Parameter[[#This Row],[Use Case 2]],";",Parameter[[#This Row],[Use Case 3]],";",Parameter[[#This Row],[Use Case 4]],";",Parameter[[#This Row],[Use Case 5]],";")</f>
        <v>Planung Baustoffe;;;;;</v>
      </c>
      <c r="V3822" t="s">
        <v>34</v>
      </c>
      <c r="W3822">
        <v>2022</v>
      </c>
      <c r="Y3822" t="s">
        <v>4661</v>
      </c>
      <c r="AD3822">
        <f t="shared" si="67"/>
        <v>3821</v>
      </c>
    </row>
    <row r="3823" spans="1:30" x14ac:dyDescent="0.3">
      <c r="A3823" t="s">
        <v>29</v>
      </c>
      <c r="B3823" t="s">
        <v>4604</v>
      </c>
      <c r="E3823" t="s">
        <v>30</v>
      </c>
      <c r="F3823" t="s">
        <v>3586</v>
      </c>
      <c r="G3823" t="s">
        <v>3661</v>
      </c>
      <c r="H3823" t="s">
        <v>1686</v>
      </c>
      <c r="I3823" t="s">
        <v>79</v>
      </c>
      <c r="P3823" t="s">
        <v>4477</v>
      </c>
      <c r="U3823" t="str">
        <f>CONCATENATE(Parameter[[#This Row],[Use Case 1]],";",Parameter[[#This Row],[Use Case 2]],";",Parameter[[#This Row],[Use Case 3]],";",Parameter[[#This Row],[Use Case 4]],";",Parameter[[#This Row],[Use Case 5]],";")</f>
        <v>Planung Baustoffe;;;;;</v>
      </c>
      <c r="V3823" t="s">
        <v>34</v>
      </c>
      <c r="W3823">
        <v>2022</v>
      </c>
      <c r="Y3823" t="s">
        <v>4661</v>
      </c>
      <c r="AD3823">
        <f t="shared" si="67"/>
        <v>3822</v>
      </c>
    </row>
    <row r="3824" spans="1:30" x14ac:dyDescent="0.3">
      <c r="A3824" t="s">
        <v>29</v>
      </c>
      <c r="B3824" t="s">
        <v>4604</v>
      </c>
      <c r="E3824" t="s">
        <v>30</v>
      </c>
      <c r="F3824" t="s">
        <v>3586</v>
      </c>
      <c r="G3824" t="s">
        <v>3661</v>
      </c>
      <c r="H3824" t="s">
        <v>3665</v>
      </c>
      <c r="I3824" t="s">
        <v>79</v>
      </c>
      <c r="P3824" t="s">
        <v>4477</v>
      </c>
      <c r="U3824" t="str">
        <f>CONCATENATE(Parameter[[#This Row],[Use Case 1]],";",Parameter[[#This Row],[Use Case 2]],";",Parameter[[#This Row],[Use Case 3]],";",Parameter[[#This Row],[Use Case 4]],";",Parameter[[#This Row],[Use Case 5]],";")</f>
        <v>Planung Baustoffe;;;;;</v>
      </c>
      <c r="V3824" t="s">
        <v>34</v>
      </c>
      <c r="W3824">
        <v>2022</v>
      </c>
      <c r="Y3824" t="s">
        <v>4661</v>
      </c>
      <c r="AD3824">
        <f t="shared" si="67"/>
        <v>3823</v>
      </c>
    </row>
    <row r="3825" spans="1:30" x14ac:dyDescent="0.3">
      <c r="A3825" t="s">
        <v>29</v>
      </c>
      <c r="B3825" t="s">
        <v>4604</v>
      </c>
      <c r="E3825" t="s">
        <v>30</v>
      </c>
      <c r="F3825" t="s">
        <v>3586</v>
      </c>
      <c r="G3825" t="s">
        <v>3661</v>
      </c>
      <c r="H3825" t="s">
        <v>3666</v>
      </c>
      <c r="I3825" t="s">
        <v>79</v>
      </c>
      <c r="P3825" t="s">
        <v>4477</v>
      </c>
      <c r="U3825" t="str">
        <f>CONCATENATE(Parameter[[#This Row],[Use Case 1]],";",Parameter[[#This Row],[Use Case 2]],";",Parameter[[#This Row],[Use Case 3]],";",Parameter[[#This Row],[Use Case 4]],";",Parameter[[#This Row],[Use Case 5]],";")</f>
        <v>Planung Baustoffe;;;;;</v>
      </c>
      <c r="V3825" t="s">
        <v>34</v>
      </c>
      <c r="W3825">
        <v>2022</v>
      </c>
      <c r="Y3825" t="s">
        <v>4661</v>
      </c>
      <c r="AD3825">
        <f t="shared" si="67"/>
        <v>3824</v>
      </c>
    </row>
    <row r="3826" spans="1:30" x14ac:dyDescent="0.3">
      <c r="A3826" t="s">
        <v>29</v>
      </c>
      <c r="B3826" t="s">
        <v>4604</v>
      </c>
      <c r="E3826" t="s">
        <v>30</v>
      </c>
      <c r="F3826" t="s">
        <v>3586</v>
      </c>
      <c r="G3826" t="s">
        <v>3661</v>
      </c>
      <c r="H3826" t="s">
        <v>3667</v>
      </c>
      <c r="I3826" t="s">
        <v>79</v>
      </c>
      <c r="P3826" t="s">
        <v>4477</v>
      </c>
      <c r="U3826" t="str">
        <f>CONCATENATE(Parameter[[#This Row],[Use Case 1]],";",Parameter[[#This Row],[Use Case 2]],";",Parameter[[#This Row],[Use Case 3]],";",Parameter[[#This Row],[Use Case 4]],";",Parameter[[#This Row],[Use Case 5]],";")</f>
        <v>Planung Baustoffe;;;;;</v>
      </c>
      <c r="V3826" t="s">
        <v>34</v>
      </c>
      <c r="W3826">
        <v>2022</v>
      </c>
      <c r="Y3826" t="s">
        <v>4661</v>
      </c>
      <c r="AD3826">
        <f t="shared" si="67"/>
        <v>3825</v>
      </c>
    </row>
    <row r="3827" spans="1:30" x14ac:dyDescent="0.3">
      <c r="A3827" t="s">
        <v>29</v>
      </c>
      <c r="B3827" t="s">
        <v>4604</v>
      </c>
      <c r="E3827" t="s">
        <v>30</v>
      </c>
      <c r="F3827" t="s">
        <v>3586</v>
      </c>
      <c r="G3827" t="s">
        <v>3661</v>
      </c>
      <c r="H3827" t="s">
        <v>3668</v>
      </c>
      <c r="I3827" t="s">
        <v>79</v>
      </c>
      <c r="P3827" t="s">
        <v>4477</v>
      </c>
      <c r="U3827" t="str">
        <f>CONCATENATE(Parameter[[#This Row],[Use Case 1]],";",Parameter[[#This Row],[Use Case 2]],";",Parameter[[#This Row],[Use Case 3]],";",Parameter[[#This Row],[Use Case 4]],";",Parameter[[#This Row],[Use Case 5]],";")</f>
        <v>Planung Baustoffe;;;;;</v>
      </c>
      <c r="V3827" t="s">
        <v>34</v>
      </c>
      <c r="W3827">
        <v>2022</v>
      </c>
      <c r="Y3827" t="s">
        <v>4661</v>
      </c>
      <c r="AD3827">
        <f t="shared" si="67"/>
        <v>3826</v>
      </c>
    </row>
    <row r="3828" spans="1:30" x14ac:dyDescent="0.3">
      <c r="A3828" t="s">
        <v>29</v>
      </c>
      <c r="B3828" t="s">
        <v>4604</v>
      </c>
      <c r="E3828" t="s">
        <v>30</v>
      </c>
      <c r="F3828" t="s">
        <v>3586</v>
      </c>
      <c r="G3828" t="s">
        <v>3661</v>
      </c>
      <c r="H3828" t="s">
        <v>3669</v>
      </c>
      <c r="I3828" t="s">
        <v>79</v>
      </c>
      <c r="P3828" t="s">
        <v>4477</v>
      </c>
      <c r="U3828" t="str">
        <f>CONCATENATE(Parameter[[#This Row],[Use Case 1]],";",Parameter[[#This Row],[Use Case 2]],";",Parameter[[#This Row],[Use Case 3]],";",Parameter[[#This Row],[Use Case 4]],";",Parameter[[#This Row],[Use Case 5]],";")</f>
        <v>Planung Baustoffe;;;;;</v>
      </c>
      <c r="V3828" t="s">
        <v>34</v>
      </c>
      <c r="W3828">
        <v>2022</v>
      </c>
      <c r="Y3828" t="s">
        <v>4661</v>
      </c>
      <c r="AD3828">
        <f t="shared" si="67"/>
        <v>3827</v>
      </c>
    </row>
    <row r="3829" spans="1:30" x14ac:dyDescent="0.3">
      <c r="A3829" t="s">
        <v>29</v>
      </c>
      <c r="B3829" t="s">
        <v>4604</v>
      </c>
      <c r="E3829" t="s">
        <v>30</v>
      </c>
      <c r="F3829" t="s">
        <v>3586</v>
      </c>
      <c r="G3829" t="s">
        <v>3661</v>
      </c>
      <c r="H3829" t="s">
        <v>3670</v>
      </c>
      <c r="I3829" t="s">
        <v>79</v>
      </c>
      <c r="P3829" t="s">
        <v>4477</v>
      </c>
      <c r="U3829" t="str">
        <f>CONCATENATE(Parameter[[#This Row],[Use Case 1]],";",Parameter[[#This Row],[Use Case 2]],";",Parameter[[#This Row],[Use Case 3]],";",Parameter[[#This Row],[Use Case 4]],";",Parameter[[#This Row],[Use Case 5]],";")</f>
        <v>Planung Baustoffe;;;;;</v>
      </c>
      <c r="V3829" t="s">
        <v>34</v>
      </c>
      <c r="W3829">
        <v>2022</v>
      </c>
      <c r="Y3829" t="s">
        <v>4661</v>
      </c>
      <c r="AD3829">
        <f t="shared" si="67"/>
        <v>3828</v>
      </c>
    </row>
    <row r="3830" spans="1:30" x14ac:dyDescent="0.3">
      <c r="A3830" t="s">
        <v>29</v>
      </c>
      <c r="B3830" t="s">
        <v>4604</v>
      </c>
      <c r="E3830" t="s">
        <v>30</v>
      </c>
      <c r="F3830" t="s">
        <v>3586</v>
      </c>
      <c r="G3830" t="s">
        <v>3671</v>
      </c>
      <c r="H3830"/>
      <c r="I3830" t="s">
        <v>37</v>
      </c>
      <c r="J3830" t="s">
        <v>3673</v>
      </c>
      <c r="K3830" t="s">
        <v>74</v>
      </c>
      <c r="L3830" t="s">
        <v>3672</v>
      </c>
      <c r="M3830" t="s">
        <v>41</v>
      </c>
      <c r="N3830" t="s">
        <v>55</v>
      </c>
      <c r="O3830" t="s">
        <v>43</v>
      </c>
      <c r="P3830" t="s">
        <v>4477</v>
      </c>
      <c r="U3830" t="str">
        <f>CONCATENATE(Parameter[[#This Row],[Use Case 1]],";",Parameter[[#This Row],[Use Case 2]],";",Parameter[[#This Row],[Use Case 3]],";",Parameter[[#This Row],[Use Case 4]],";",Parameter[[#This Row],[Use Case 5]],";")</f>
        <v>Planung Baustoffe;;;;;</v>
      </c>
      <c r="V3830" t="s">
        <v>34</v>
      </c>
      <c r="W3830">
        <v>2022</v>
      </c>
      <c r="Y3830" t="s">
        <v>4661</v>
      </c>
      <c r="Z3830" t="s">
        <v>3674</v>
      </c>
      <c r="AD3830">
        <f t="shared" si="67"/>
        <v>3829</v>
      </c>
    </row>
    <row r="3831" spans="1:30" x14ac:dyDescent="0.3">
      <c r="A3831" t="s">
        <v>29</v>
      </c>
      <c r="B3831" t="s">
        <v>4604</v>
      </c>
      <c r="E3831" t="s">
        <v>30</v>
      </c>
      <c r="F3831" t="s">
        <v>3586</v>
      </c>
      <c r="G3831" t="s">
        <v>3671</v>
      </c>
      <c r="H3831" t="s">
        <v>115</v>
      </c>
      <c r="I3831" t="s">
        <v>79</v>
      </c>
      <c r="P3831" t="s">
        <v>4477</v>
      </c>
      <c r="U3831" t="str">
        <f>CONCATENATE(Parameter[[#This Row],[Use Case 1]],";",Parameter[[#This Row],[Use Case 2]],";",Parameter[[#This Row],[Use Case 3]],";",Parameter[[#This Row],[Use Case 4]],";",Parameter[[#This Row],[Use Case 5]],";")</f>
        <v>Planung Baustoffe;;;;;</v>
      </c>
      <c r="V3831" t="s">
        <v>34</v>
      </c>
      <c r="W3831">
        <v>2022</v>
      </c>
      <c r="Y3831" t="s">
        <v>4661</v>
      </c>
      <c r="AD3831">
        <f t="shared" si="67"/>
        <v>3830</v>
      </c>
    </row>
    <row r="3832" spans="1:30" x14ac:dyDescent="0.3">
      <c r="A3832" t="s">
        <v>29</v>
      </c>
      <c r="B3832" t="s">
        <v>4604</v>
      </c>
      <c r="E3832" t="s">
        <v>30</v>
      </c>
      <c r="F3832" t="s">
        <v>3586</v>
      </c>
      <c r="G3832" t="s">
        <v>3671</v>
      </c>
      <c r="H3832" t="s">
        <v>1686</v>
      </c>
      <c r="I3832" t="s">
        <v>79</v>
      </c>
      <c r="P3832" t="s">
        <v>4477</v>
      </c>
      <c r="U3832" t="str">
        <f>CONCATENATE(Parameter[[#This Row],[Use Case 1]],";",Parameter[[#This Row],[Use Case 2]],";",Parameter[[#This Row],[Use Case 3]],";",Parameter[[#This Row],[Use Case 4]],";",Parameter[[#This Row],[Use Case 5]],";")</f>
        <v>Planung Baustoffe;;;;;</v>
      </c>
      <c r="V3832" t="s">
        <v>34</v>
      </c>
      <c r="W3832">
        <v>2022</v>
      </c>
      <c r="Y3832" t="s">
        <v>4661</v>
      </c>
      <c r="AD3832">
        <f t="shared" si="67"/>
        <v>3831</v>
      </c>
    </row>
    <row r="3833" spans="1:30" x14ac:dyDescent="0.3">
      <c r="A3833" t="s">
        <v>29</v>
      </c>
      <c r="B3833" t="s">
        <v>4604</v>
      </c>
      <c r="E3833" t="s">
        <v>30</v>
      </c>
      <c r="F3833" t="s">
        <v>3586</v>
      </c>
      <c r="G3833" t="s">
        <v>3671</v>
      </c>
      <c r="H3833" t="s">
        <v>3675</v>
      </c>
      <c r="I3833" t="s">
        <v>79</v>
      </c>
      <c r="P3833" t="s">
        <v>4477</v>
      </c>
      <c r="U3833" t="str">
        <f>CONCATENATE(Parameter[[#This Row],[Use Case 1]],";",Parameter[[#This Row],[Use Case 2]],";",Parameter[[#This Row],[Use Case 3]],";",Parameter[[#This Row],[Use Case 4]],";",Parameter[[#This Row],[Use Case 5]],";")</f>
        <v>Planung Baustoffe;;;;;</v>
      </c>
      <c r="V3833" t="s">
        <v>34</v>
      </c>
      <c r="W3833">
        <v>2022</v>
      </c>
      <c r="Y3833" t="s">
        <v>4661</v>
      </c>
      <c r="AD3833">
        <f t="shared" si="67"/>
        <v>3832</v>
      </c>
    </row>
    <row r="3834" spans="1:30" x14ac:dyDescent="0.3">
      <c r="A3834" t="s">
        <v>29</v>
      </c>
      <c r="B3834" t="s">
        <v>4604</v>
      </c>
      <c r="E3834" t="s">
        <v>30</v>
      </c>
      <c r="F3834" t="s">
        <v>3586</v>
      </c>
      <c r="G3834" t="s">
        <v>3671</v>
      </c>
      <c r="H3834" t="s">
        <v>3676</v>
      </c>
      <c r="I3834" t="s">
        <v>79</v>
      </c>
      <c r="P3834" t="s">
        <v>4477</v>
      </c>
      <c r="U3834" t="str">
        <f>CONCATENATE(Parameter[[#This Row],[Use Case 1]],";",Parameter[[#This Row],[Use Case 2]],";",Parameter[[#This Row],[Use Case 3]],";",Parameter[[#This Row],[Use Case 4]],";",Parameter[[#This Row],[Use Case 5]],";")</f>
        <v>Planung Baustoffe;;;;;</v>
      </c>
      <c r="V3834" t="s">
        <v>34</v>
      </c>
      <c r="W3834">
        <v>2022</v>
      </c>
      <c r="Y3834" t="s">
        <v>4661</v>
      </c>
      <c r="AD3834">
        <f t="shared" si="67"/>
        <v>3833</v>
      </c>
    </row>
    <row r="3835" spans="1:30" x14ac:dyDescent="0.3">
      <c r="A3835" t="s">
        <v>29</v>
      </c>
      <c r="B3835" t="s">
        <v>4604</v>
      </c>
      <c r="E3835" t="s">
        <v>30</v>
      </c>
      <c r="F3835" t="s">
        <v>3586</v>
      </c>
      <c r="G3835" t="s">
        <v>3671</v>
      </c>
      <c r="H3835" t="s">
        <v>3677</v>
      </c>
      <c r="I3835" t="s">
        <v>79</v>
      </c>
      <c r="P3835" t="s">
        <v>4477</v>
      </c>
      <c r="U3835" t="str">
        <f>CONCATENATE(Parameter[[#This Row],[Use Case 1]],";",Parameter[[#This Row],[Use Case 2]],";",Parameter[[#This Row],[Use Case 3]],";",Parameter[[#This Row],[Use Case 4]],";",Parameter[[#This Row],[Use Case 5]],";")</f>
        <v>Planung Baustoffe;;;;;</v>
      </c>
      <c r="V3835" t="s">
        <v>34</v>
      </c>
      <c r="W3835">
        <v>2022</v>
      </c>
      <c r="Y3835" t="s">
        <v>4661</v>
      </c>
      <c r="AD3835">
        <f t="shared" si="67"/>
        <v>3834</v>
      </c>
    </row>
    <row r="3836" spans="1:30" x14ac:dyDescent="0.3">
      <c r="A3836" t="s">
        <v>29</v>
      </c>
      <c r="B3836" t="s">
        <v>4604</v>
      </c>
      <c r="E3836" t="s">
        <v>30</v>
      </c>
      <c r="F3836" t="s">
        <v>3586</v>
      </c>
      <c r="G3836" t="s">
        <v>3678</v>
      </c>
      <c r="H3836"/>
      <c r="I3836" t="s">
        <v>37</v>
      </c>
      <c r="J3836" t="s">
        <v>3680</v>
      </c>
      <c r="K3836" t="s">
        <v>74</v>
      </c>
      <c r="L3836" t="s">
        <v>3679</v>
      </c>
      <c r="M3836" t="s">
        <v>41</v>
      </c>
      <c r="N3836" t="s">
        <v>168</v>
      </c>
      <c r="O3836" t="s">
        <v>43</v>
      </c>
      <c r="P3836" t="s">
        <v>4477</v>
      </c>
      <c r="U3836" t="str">
        <f>CONCATENATE(Parameter[[#This Row],[Use Case 1]],";",Parameter[[#This Row],[Use Case 2]],";",Parameter[[#This Row],[Use Case 3]],";",Parameter[[#This Row],[Use Case 4]],";",Parameter[[#This Row],[Use Case 5]],";")</f>
        <v>Planung Baustoffe;;;;;</v>
      </c>
      <c r="V3836" t="s">
        <v>34</v>
      </c>
      <c r="W3836">
        <v>2022</v>
      </c>
      <c r="Y3836" t="s">
        <v>4661</v>
      </c>
      <c r="Z3836" t="s">
        <v>3681</v>
      </c>
      <c r="AD3836">
        <f t="shared" si="67"/>
        <v>3835</v>
      </c>
    </row>
    <row r="3837" spans="1:30" x14ac:dyDescent="0.3">
      <c r="A3837" t="s">
        <v>29</v>
      </c>
      <c r="B3837" t="s">
        <v>4604</v>
      </c>
      <c r="E3837" t="s">
        <v>30</v>
      </c>
      <c r="F3837" t="s">
        <v>3586</v>
      </c>
      <c r="G3837" t="s">
        <v>3678</v>
      </c>
      <c r="H3837" t="s">
        <v>115</v>
      </c>
      <c r="I3837" t="s">
        <v>79</v>
      </c>
      <c r="P3837" t="s">
        <v>4477</v>
      </c>
      <c r="U3837" t="str">
        <f>CONCATENATE(Parameter[[#This Row],[Use Case 1]],";",Parameter[[#This Row],[Use Case 2]],";",Parameter[[#This Row],[Use Case 3]],";",Parameter[[#This Row],[Use Case 4]],";",Parameter[[#This Row],[Use Case 5]],";")</f>
        <v>Planung Baustoffe;;;;;</v>
      </c>
      <c r="V3837" t="s">
        <v>34</v>
      </c>
      <c r="W3837">
        <v>2022</v>
      </c>
      <c r="Y3837" t="s">
        <v>4661</v>
      </c>
      <c r="AD3837">
        <f t="shared" si="67"/>
        <v>3836</v>
      </c>
    </row>
    <row r="3838" spans="1:30" x14ac:dyDescent="0.3">
      <c r="A3838" t="s">
        <v>29</v>
      </c>
      <c r="B3838" t="s">
        <v>4604</v>
      </c>
      <c r="E3838" t="s">
        <v>30</v>
      </c>
      <c r="F3838" t="s">
        <v>3586</v>
      </c>
      <c r="G3838" t="s">
        <v>3678</v>
      </c>
      <c r="H3838" t="s">
        <v>1686</v>
      </c>
      <c r="I3838" t="s">
        <v>79</v>
      </c>
      <c r="P3838" t="s">
        <v>4477</v>
      </c>
      <c r="U3838" t="str">
        <f>CONCATENATE(Parameter[[#This Row],[Use Case 1]],";",Parameter[[#This Row],[Use Case 2]],";",Parameter[[#This Row],[Use Case 3]],";",Parameter[[#This Row],[Use Case 4]],";",Parameter[[#This Row],[Use Case 5]],";")</f>
        <v>Planung Baustoffe;;;;;</v>
      </c>
      <c r="V3838" t="s">
        <v>34</v>
      </c>
      <c r="W3838">
        <v>2022</v>
      </c>
      <c r="Y3838" t="s">
        <v>4661</v>
      </c>
      <c r="AD3838">
        <f t="shared" si="67"/>
        <v>3837</v>
      </c>
    </row>
    <row r="3839" spans="1:30" x14ac:dyDescent="0.3">
      <c r="A3839" t="s">
        <v>29</v>
      </c>
      <c r="B3839" t="s">
        <v>4604</v>
      </c>
      <c r="E3839" t="s">
        <v>30</v>
      </c>
      <c r="F3839" t="s">
        <v>3586</v>
      </c>
      <c r="G3839" t="s">
        <v>3678</v>
      </c>
      <c r="H3839" t="s">
        <v>3682</v>
      </c>
      <c r="I3839" t="s">
        <v>79</v>
      </c>
      <c r="P3839" t="s">
        <v>4477</v>
      </c>
      <c r="U3839" t="str">
        <f>CONCATENATE(Parameter[[#This Row],[Use Case 1]],";",Parameter[[#This Row],[Use Case 2]],";",Parameter[[#This Row],[Use Case 3]],";",Parameter[[#This Row],[Use Case 4]],";",Parameter[[#This Row],[Use Case 5]],";")</f>
        <v>Planung Baustoffe;;;;;</v>
      </c>
      <c r="V3839" t="s">
        <v>34</v>
      </c>
      <c r="W3839">
        <v>2022</v>
      </c>
      <c r="Y3839" t="s">
        <v>4661</v>
      </c>
      <c r="AD3839">
        <f t="shared" si="67"/>
        <v>3838</v>
      </c>
    </row>
    <row r="3840" spans="1:30" x14ac:dyDescent="0.3">
      <c r="A3840" t="s">
        <v>29</v>
      </c>
      <c r="B3840" t="s">
        <v>4604</v>
      </c>
      <c r="E3840" t="s">
        <v>30</v>
      </c>
      <c r="F3840" t="s">
        <v>3586</v>
      </c>
      <c r="G3840" t="s">
        <v>3678</v>
      </c>
      <c r="H3840" t="s">
        <v>3683</v>
      </c>
      <c r="I3840" t="s">
        <v>79</v>
      </c>
      <c r="P3840" t="s">
        <v>4477</v>
      </c>
      <c r="U3840" t="str">
        <f>CONCATENATE(Parameter[[#This Row],[Use Case 1]],";",Parameter[[#This Row],[Use Case 2]],";",Parameter[[#This Row],[Use Case 3]],";",Parameter[[#This Row],[Use Case 4]],";",Parameter[[#This Row],[Use Case 5]],";")</f>
        <v>Planung Baustoffe;;;;;</v>
      </c>
      <c r="V3840" t="s">
        <v>34</v>
      </c>
      <c r="W3840">
        <v>2022</v>
      </c>
      <c r="Y3840" t="s">
        <v>4661</v>
      </c>
      <c r="AD3840">
        <f t="shared" si="67"/>
        <v>3839</v>
      </c>
    </row>
    <row r="3841" spans="1:30" x14ac:dyDescent="0.3">
      <c r="A3841" t="s">
        <v>29</v>
      </c>
      <c r="B3841" t="s">
        <v>4604</v>
      </c>
      <c r="E3841" t="s">
        <v>30</v>
      </c>
      <c r="F3841" t="s">
        <v>3586</v>
      </c>
      <c r="G3841" t="s">
        <v>3678</v>
      </c>
      <c r="H3841" t="s">
        <v>3684</v>
      </c>
      <c r="I3841" t="s">
        <v>79</v>
      </c>
      <c r="P3841" t="s">
        <v>4477</v>
      </c>
      <c r="U3841" t="str">
        <f>CONCATENATE(Parameter[[#This Row],[Use Case 1]],";",Parameter[[#This Row],[Use Case 2]],";",Parameter[[#This Row],[Use Case 3]],";",Parameter[[#This Row],[Use Case 4]],";",Parameter[[#This Row],[Use Case 5]],";")</f>
        <v>Planung Baustoffe;;;;;</v>
      </c>
      <c r="V3841" t="s">
        <v>34</v>
      </c>
      <c r="W3841">
        <v>2022</v>
      </c>
      <c r="Y3841" t="s">
        <v>4661</v>
      </c>
      <c r="AD3841">
        <f t="shared" si="67"/>
        <v>3840</v>
      </c>
    </row>
    <row r="3842" spans="1:30" x14ac:dyDescent="0.3">
      <c r="A3842" t="s">
        <v>29</v>
      </c>
      <c r="B3842" t="s">
        <v>4604</v>
      </c>
      <c r="E3842" t="s">
        <v>30</v>
      </c>
      <c r="F3842" t="s">
        <v>3586</v>
      </c>
      <c r="G3842" t="s">
        <v>3678</v>
      </c>
      <c r="H3842" t="s">
        <v>3685</v>
      </c>
      <c r="I3842" t="s">
        <v>79</v>
      </c>
      <c r="P3842" t="s">
        <v>4477</v>
      </c>
      <c r="U3842" t="str">
        <f>CONCATENATE(Parameter[[#This Row],[Use Case 1]],";",Parameter[[#This Row],[Use Case 2]],";",Parameter[[#This Row],[Use Case 3]],";",Parameter[[#This Row],[Use Case 4]],";",Parameter[[#This Row],[Use Case 5]],";")</f>
        <v>Planung Baustoffe;;;;;</v>
      </c>
      <c r="V3842" t="s">
        <v>34</v>
      </c>
      <c r="W3842">
        <v>2022</v>
      </c>
      <c r="Y3842" t="s">
        <v>4661</v>
      </c>
      <c r="AD3842">
        <f t="shared" si="67"/>
        <v>3841</v>
      </c>
    </row>
    <row r="3843" spans="1:30" x14ac:dyDescent="0.3">
      <c r="A3843" t="s">
        <v>29</v>
      </c>
      <c r="B3843" t="s">
        <v>4604</v>
      </c>
      <c r="E3843" t="s">
        <v>30</v>
      </c>
      <c r="F3843" t="s">
        <v>3586</v>
      </c>
      <c r="G3843" t="s">
        <v>3678</v>
      </c>
      <c r="H3843" t="s">
        <v>3686</v>
      </c>
      <c r="I3843" t="s">
        <v>79</v>
      </c>
      <c r="P3843" t="s">
        <v>4477</v>
      </c>
      <c r="U3843" t="str">
        <f>CONCATENATE(Parameter[[#This Row],[Use Case 1]],";",Parameter[[#This Row],[Use Case 2]],";",Parameter[[#This Row],[Use Case 3]],";",Parameter[[#This Row],[Use Case 4]],";",Parameter[[#This Row],[Use Case 5]],";")</f>
        <v>Planung Baustoffe;;;;;</v>
      </c>
      <c r="V3843" t="s">
        <v>34</v>
      </c>
      <c r="W3843">
        <v>2022</v>
      </c>
      <c r="Y3843" t="s">
        <v>4661</v>
      </c>
      <c r="AD3843">
        <f t="shared" si="67"/>
        <v>3842</v>
      </c>
    </row>
    <row r="3844" spans="1:30" x14ac:dyDescent="0.3">
      <c r="A3844" t="s">
        <v>29</v>
      </c>
      <c r="B3844" t="s">
        <v>4604</v>
      </c>
      <c r="E3844" t="s">
        <v>30</v>
      </c>
      <c r="F3844" t="s">
        <v>3586</v>
      </c>
      <c r="G3844" t="s">
        <v>3687</v>
      </c>
      <c r="H3844"/>
      <c r="I3844" t="s">
        <v>37</v>
      </c>
      <c r="J3844" t="s">
        <v>3689</v>
      </c>
      <c r="K3844" t="s">
        <v>74</v>
      </c>
      <c r="L3844" t="s">
        <v>3688</v>
      </c>
      <c r="M3844" t="s">
        <v>41</v>
      </c>
      <c r="N3844" t="s">
        <v>55</v>
      </c>
      <c r="O3844" t="s">
        <v>43</v>
      </c>
      <c r="P3844" t="s">
        <v>4477</v>
      </c>
      <c r="U3844" t="str">
        <f>CONCATENATE(Parameter[[#This Row],[Use Case 1]],";",Parameter[[#This Row],[Use Case 2]],";",Parameter[[#This Row],[Use Case 3]],";",Parameter[[#This Row],[Use Case 4]],";",Parameter[[#This Row],[Use Case 5]],";")</f>
        <v>Planung Baustoffe;;;;;</v>
      </c>
      <c r="V3844" t="s">
        <v>34</v>
      </c>
      <c r="W3844">
        <v>2022</v>
      </c>
      <c r="Y3844" t="s">
        <v>4661</v>
      </c>
      <c r="Z3844" t="s">
        <v>3690</v>
      </c>
      <c r="AD3844">
        <f t="shared" ref="AD3844:AD3907" si="68">AD3843+1</f>
        <v>3843</v>
      </c>
    </row>
    <row r="3845" spans="1:30" x14ac:dyDescent="0.3">
      <c r="A3845" t="s">
        <v>29</v>
      </c>
      <c r="B3845" t="s">
        <v>4604</v>
      </c>
      <c r="E3845" t="s">
        <v>30</v>
      </c>
      <c r="F3845" t="s">
        <v>3586</v>
      </c>
      <c r="G3845" t="s">
        <v>3687</v>
      </c>
      <c r="H3845" t="s">
        <v>115</v>
      </c>
      <c r="I3845" t="s">
        <v>79</v>
      </c>
      <c r="P3845" t="s">
        <v>4477</v>
      </c>
      <c r="U3845" t="str">
        <f>CONCATENATE(Parameter[[#This Row],[Use Case 1]],";",Parameter[[#This Row],[Use Case 2]],";",Parameter[[#This Row],[Use Case 3]],";",Parameter[[#This Row],[Use Case 4]],";",Parameter[[#This Row],[Use Case 5]],";")</f>
        <v>Planung Baustoffe;;;;;</v>
      </c>
      <c r="V3845" t="s">
        <v>34</v>
      </c>
      <c r="W3845">
        <v>2022</v>
      </c>
      <c r="Y3845" t="s">
        <v>4661</v>
      </c>
      <c r="AD3845">
        <f t="shared" si="68"/>
        <v>3844</v>
      </c>
    </row>
    <row r="3846" spans="1:30" x14ac:dyDescent="0.3">
      <c r="A3846" t="s">
        <v>29</v>
      </c>
      <c r="B3846" t="s">
        <v>4604</v>
      </c>
      <c r="E3846" t="s">
        <v>30</v>
      </c>
      <c r="F3846" t="s">
        <v>3586</v>
      </c>
      <c r="G3846" t="s">
        <v>3687</v>
      </c>
      <c r="H3846" t="s">
        <v>1686</v>
      </c>
      <c r="I3846" t="s">
        <v>79</v>
      </c>
      <c r="P3846" t="s">
        <v>4477</v>
      </c>
      <c r="U3846" t="str">
        <f>CONCATENATE(Parameter[[#This Row],[Use Case 1]],";",Parameter[[#This Row],[Use Case 2]],";",Parameter[[#This Row],[Use Case 3]],";",Parameter[[#This Row],[Use Case 4]],";",Parameter[[#This Row],[Use Case 5]],";")</f>
        <v>Planung Baustoffe;;;;;</v>
      </c>
      <c r="V3846" t="s">
        <v>34</v>
      </c>
      <c r="W3846">
        <v>2022</v>
      </c>
      <c r="Y3846" t="s">
        <v>4661</v>
      </c>
      <c r="AD3846">
        <f t="shared" si="68"/>
        <v>3845</v>
      </c>
    </row>
    <row r="3847" spans="1:30" x14ac:dyDescent="0.3">
      <c r="A3847" t="s">
        <v>29</v>
      </c>
      <c r="B3847" t="s">
        <v>4604</v>
      </c>
      <c r="E3847" t="s">
        <v>30</v>
      </c>
      <c r="F3847" t="s">
        <v>3586</v>
      </c>
      <c r="G3847" t="s">
        <v>3687</v>
      </c>
      <c r="H3847" t="s">
        <v>3691</v>
      </c>
      <c r="I3847" t="s">
        <v>79</v>
      </c>
      <c r="P3847" t="s">
        <v>4477</v>
      </c>
      <c r="U3847" t="str">
        <f>CONCATENATE(Parameter[[#This Row],[Use Case 1]],";",Parameter[[#This Row],[Use Case 2]],";",Parameter[[#This Row],[Use Case 3]],";",Parameter[[#This Row],[Use Case 4]],";",Parameter[[#This Row],[Use Case 5]],";")</f>
        <v>Planung Baustoffe;;;;;</v>
      </c>
      <c r="V3847" t="s">
        <v>34</v>
      </c>
      <c r="W3847">
        <v>2022</v>
      </c>
      <c r="Y3847" t="s">
        <v>4661</v>
      </c>
      <c r="AD3847">
        <f t="shared" si="68"/>
        <v>3846</v>
      </c>
    </row>
    <row r="3848" spans="1:30" x14ac:dyDescent="0.3">
      <c r="A3848" t="s">
        <v>29</v>
      </c>
      <c r="B3848" t="s">
        <v>4604</v>
      </c>
      <c r="E3848" t="s">
        <v>30</v>
      </c>
      <c r="F3848" t="s">
        <v>3586</v>
      </c>
      <c r="G3848" t="s">
        <v>3687</v>
      </c>
      <c r="H3848" t="s">
        <v>3692</v>
      </c>
      <c r="I3848" t="s">
        <v>79</v>
      </c>
      <c r="P3848" t="s">
        <v>4477</v>
      </c>
      <c r="U3848" t="str">
        <f>CONCATENATE(Parameter[[#This Row],[Use Case 1]],";",Parameter[[#This Row],[Use Case 2]],";",Parameter[[#This Row],[Use Case 3]],";",Parameter[[#This Row],[Use Case 4]],";",Parameter[[#This Row],[Use Case 5]],";")</f>
        <v>Planung Baustoffe;;;;;</v>
      </c>
      <c r="V3848" t="s">
        <v>34</v>
      </c>
      <c r="W3848">
        <v>2022</v>
      </c>
      <c r="Y3848" t="s">
        <v>4661</v>
      </c>
      <c r="AD3848">
        <f t="shared" si="68"/>
        <v>3847</v>
      </c>
    </row>
    <row r="3849" spans="1:30" x14ac:dyDescent="0.3">
      <c r="A3849" t="s">
        <v>29</v>
      </c>
      <c r="B3849" t="s">
        <v>4604</v>
      </c>
      <c r="E3849" t="s">
        <v>30</v>
      </c>
      <c r="F3849" t="s">
        <v>3586</v>
      </c>
      <c r="G3849" t="s">
        <v>3687</v>
      </c>
      <c r="H3849" t="s">
        <v>3693</v>
      </c>
      <c r="I3849" t="s">
        <v>79</v>
      </c>
      <c r="P3849" t="s">
        <v>4477</v>
      </c>
      <c r="U3849" t="str">
        <f>CONCATENATE(Parameter[[#This Row],[Use Case 1]],";",Parameter[[#This Row],[Use Case 2]],";",Parameter[[#This Row],[Use Case 3]],";",Parameter[[#This Row],[Use Case 4]],";",Parameter[[#This Row],[Use Case 5]],";")</f>
        <v>Planung Baustoffe;;;;;</v>
      </c>
      <c r="V3849" t="s">
        <v>34</v>
      </c>
      <c r="W3849">
        <v>2022</v>
      </c>
      <c r="Y3849" t="s">
        <v>4661</v>
      </c>
      <c r="AD3849">
        <f t="shared" si="68"/>
        <v>3848</v>
      </c>
    </row>
    <row r="3850" spans="1:30" x14ac:dyDescent="0.3">
      <c r="A3850" s="3" t="s">
        <v>29</v>
      </c>
      <c r="B3850" s="3" t="s">
        <v>4604</v>
      </c>
      <c r="C3850" s="3"/>
      <c r="D3850" s="3"/>
      <c r="E3850" s="3" t="s">
        <v>30</v>
      </c>
      <c r="F3850" s="3" t="s">
        <v>3694</v>
      </c>
      <c r="G3850" s="3"/>
      <c r="H3850" s="3"/>
      <c r="I3850" s="3" t="s">
        <v>32</v>
      </c>
      <c r="J3850" s="3" t="s">
        <v>3694</v>
      </c>
      <c r="K3850" s="3"/>
      <c r="L3850" s="3"/>
      <c r="M3850" s="3" t="s">
        <v>3574</v>
      </c>
      <c r="N3850" s="3"/>
      <c r="O3850" s="3"/>
      <c r="P3850" s="3" t="s">
        <v>4477</v>
      </c>
      <c r="Q3850" s="3"/>
      <c r="R3850" s="3"/>
      <c r="S3850" s="3"/>
      <c r="T3850" s="3"/>
      <c r="U3850" s="3" t="str">
        <f>CONCATENATE(Parameter[[#This Row],[Use Case 1]],";",Parameter[[#This Row],[Use Case 2]],";",Parameter[[#This Row],[Use Case 3]],";",Parameter[[#This Row],[Use Case 4]],";",Parameter[[#This Row],[Use Case 5]],";")</f>
        <v>Planung Baustoffe;;;;;</v>
      </c>
      <c r="V3850" s="3" t="s">
        <v>34</v>
      </c>
      <c r="W3850" s="3">
        <v>2022</v>
      </c>
      <c r="X3850" s="3"/>
      <c r="Y3850" s="3" t="s">
        <v>4661</v>
      </c>
      <c r="Z3850" s="3" t="s">
        <v>3694</v>
      </c>
      <c r="AA3850" s="3" t="s">
        <v>4461</v>
      </c>
      <c r="AB3850" s="3"/>
      <c r="AC3850" s="3"/>
      <c r="AD3850" s="3">
        <f t="shared" si="68"/>
        <v>3849</v>
      </c>
    </row>
    <row r="3851" spans="1:30" x14ac:dyDescent="0.3">
      <c r="A3851" t="s">
        <v>29</v>
      </c>
      <c r="B3851" t="s">
        <v>4604</v>
      </c>
      <c r="E3851" t="s">
        <v>30</v>
      </c>
      <c r="F3851" t="s">
        <v>3694</v>
      </c>
      <c r="G3851" t="s">
        <v>3695</v>
      </c>
      <c r="H3851"/>
      <c r="I3851" t="s">
        <v>37</v>
      </c>
      <c r="J3851" t="s">
        <v>3697</v>
      </c>
      <c r="K3851" t="s">
        <v>74</v>
      </c>
      <c r="L3851" t="s">
        <v>3696</v>
      </c>
      <c r="M3851" t="s">
        <v>41</v>
      </c>
      <c r="N3851" t="s">
        <v>168</v>
      </c>
      <c r="O3851" t="s">
        <v>43</v>
      </c>
      <c r="P3851" t="s">
        <v>4477</v>
      </c>
      <c r="U3851" t="str">
        <f>CONCATENATE(Parameter[[#This Row],[Use Case 1]],";",Parameter[[#This Row],[Use Case 2]],";",Parameter[[#This Row],[Use Case 3]],";",Parameter[[#This Row],[Use Case 4]],";",Parameter[[#This Row],[Use Case 5]],";")</f>
        <v>Planung Baustoffe;;;;;</v>
      </c>
      <c r="V3851" t="s">
        <v>34</v>
      </c>
      <c r="W3851">
        <v>2022</v>
      </c>
      <c r="Y3851" t="s">
        <v>4661</v>
      </c>
      <c r="Z3851" t="s">
        <v>3698</v>
      </c>
      <c r="AD3851">
        <f t="shared" si="68"/>
        <v>3850</v>
      </c>
    </row>
    <row r="3852" spans="1:30" x14ac:dyDescent="0.3">
      <c r="A3852" t="s">
        <v>29</v>
      </c>
      <c r="B3852" t="s">
        <v>4604</v>
      </c>
      <c r="E3852" t="s">
        <v>30</v>
      </c>
      <c r="F3852" t="s">
        <v>3694</v>
      </c>
      <c r="G3852" t="s">
        <v>3695</v>
      </c>
      <c r="H3852" t="s">
        <v>115</v>
      </c>
      <c r="I3852" t="s">
        <v>79</v>
      </c>
      <c r="P3852" t="s">
        <v>4477</v>
      </c>
      <c r="U3852" t="str">
        <f>CONCATENATE(Parameter[[#This Row],[Use Case 1]],";",Parameter[[#This Row],[Use Case 2]],";",Parameter[[#This Row],[Use Case 3]],";",Parameter[[#This Row],[Use Case 4]],";",Parameter[[#This Row],[Use Case 5]],";")</f>
        <v>Planung Baustoffe;;;;;</v>
      </c>
      <c r="V3852" t="s">
        <v>34</v>
      </c>
      <c r="W3852">
        <v>2022</v>
      </c>
      <c r="Y3852" t="s">
        <v>4661</v>
      </c>
      <c r="AD3852">
        <f t="shared" si="68"/>
        <v>3851</v>
      </c>
    </row>
    <row r="3853" spans="1:30" x14ac:dyDescent="0.3">
      <c r="A3853" t="s">
        <v>29</v>
      </c>
      <c r="B3853" t="s">
        <v>4604</v>
      </c>
      <c r="E3853" t="s">
        <v>30</v>
      </c>
      <c r="F3853" t="s">
        <v>3694</v>
      </c>
      <c r="G3853" t="s">
        <v>3695</v>
      </c>
      <c r="H3853" t="s">
        <v>1686</v>
      </c>
      <c r="I3853" t="s">
        <v>79</v>
      </c>
      <c r="P3853" t="s">
        <v>4477</v>
      </c>
      <c r="U3853" t="str">
        <f>CONCATENATE(Parameter[[#This Row],[Use Case 1]],";",Parameter[[#This Row],[Use Case 2]],";",Parameter[[#This Row],[Use Case 3]],";",Parameter[[#This Row],[Use Case 4]],";",Parameter[[#This Row],[Use Case 5]],";")</f>
        <v>Planung Baustoffe;;;;;</v>
      </c>
      <c r="V3853" t="s">
        <v>34</v>
      </c>
      <c r="W3853">
        <v>2022</v>
      </c>
      <c r="Y3853" t="s">
        <v>4661</v>
      </c>
      <c r="AD3853">
        <f t="shared" si="68"/>
        <v>3852</v>
      </c>
    </row>
    <row r="3854" spans="1:30" x14ac:dyDescent="0.3">
      <c r="A3854" t="s">
        <v>29</v>
      </c>
      <c r="B3854" t="s">
        <v>4604</v>
      </c>
      <c r="E3854" t="s">
        <v>30</v>
      </c>
      <c r="F3854" t="s">
        <v>3694</v>
      </c>
      <c r="G3854" t="s">
        <v>3695</v>
      </c>
      <c r="H3854" t="s">
        <v>3699</v>
      </c>
      <c r="I3854" t="s">
        <v>79</v>
      </c>
      <c r="P3854" t="s">
        <v>4477</v>
      </c>
      <c r="U3854" t="str">
        <f>CONCATENATE(Parameter[[#This Row],[Use Case 1]],";",Parameter[[#This Row],[Use Case 2]],";",Parameter[[#This Row],[Use Case 3]],";",Parameter[[#This Row],[Use Case 4]],";",Parameter[[#This Row],[Use Case 5]],";")</f>
        <v>Planung Baustoffe;;;;;</v>
      </c>
      <c r="V3854" t="s">
        <v>34</v>
      </c>
      <c r="W3854">
        <v>2022</v>
      </c>
      <c r="Y3854" t="s">
        <v>4661</v>
      </c>
      <c r="AD3854">
        <f t="shared" si="68"/>
        <v>3853</v>
      </c>
    </row>
    <row r="3855" spans="1:30" x14ac:dyDescent="0.3">
      <c r="A3855" t="s">
        <v>29</v>
      </c>
      <c r="B3855" t="s">
        <v>4604</v>
      </c>
      <c r="E3855" t="s">
        <v>30</v>
      </c>
      <c r="F3855" t="s">
        <v>3694</v>
      </c>
      <c r="G3855" t="s">
        <v>3695</v>
      </c>
      <c r="H3855" t="s">
        <v>3700</v>
      </c>
      <c r="I3855" t="s">
        <v>79</v>
      </c>
      <c r="P3855" t="s">
        <v>4477</v>
      </c>
      <c r="U3855" t="str">
        <f>CONCATENATE(Parameter[[#This Row],[Use Case 1]],";",Parameter[[#This Row],[Use Case 2]],";",Parameter[[#This Row],[Use Case 3]],";",Parameter[[#This Row],[Use Case 4]],";",Parameter[[#This Row],[Use Case 5]],";")</f>
        <v>Planung Baustoffe;;;;;</v>
      </c>
      <c r="V3855" t="s">
        <v>34</v>
      </c>
      <c r="W3855">
        <v>2022</v>
      </c>
      <c r="Y3855" t="s">
        <v>4661</v>
      </c>
      <c r="AD3855">
        <f t="shared" si="68"/>
        <v>3854</v>
      </c>
    </row>
    <row r="3856" spans="1:30" x14ac:dyDescent="0.3">
      <c r="A3856" t="s">
        <v>29</v>
      </c>
      <c r="B3856" t="s">
        <v>4604</v>
      </c>
      <c r="E3856" t="s">
        <v>30</v>
      </c>
      <c r="F3856" t="s">
        <v>3694</v>
      </c>
      <c r="G3856" t="s">
        <v>3695</v>
      </c>
      <c r="H3856" t="s">
        <v>3701</v>
      </c>
      <c r="I3856" t="s">
        <v>79</v>
      </c>
      <c r="P3856" t="s">
        <v>4477</v>
      </c>
      <c r="U3856" t="str">
        <f>CONCATENATE(Parameter[[#This Row],[Use Case 1]],";",Parameter[[#This Row],[Use Case 2]],";",Parameter[[#This Row],[Use Case 3]],";",Parameter[[#This Row],[Use Case 4]],";",Parameter[[#This Row],[Use Case 5]],";")</f>
        <v>Planung Baustoffe;;;;;</v>
      </c>
      <c r="V3856" t="s">
        <v>34</v>
      </c>
      <c r="W3856">
        <v>2022</v>
      </c>
      <c r="Y3856" t="s">
        <v>4661</v>
      </c>
      <c r="AD3856">
        <f t="shared" si="68"/>
        <v>3855</v>
      </c>
    </row>
    <row r="3857" spans="1:30" x14ac:dyDescent="0.3">
      <c r="A3857" t="s">
        <v>29</v>
      </c>
      <c r="B3857" t="s">
        <v>4604</v>
      </c>
      <c r="E3857" t="s">
        <v>30</v>
      </c>
      <c r="F3857" t="s">
        <v>3694</v>
      </c>
      <c r="G3857" t="s">
        <v>3695</v>
      </c>
      <c r="H3857" t="s">
        <v>3702</v>
      </c>
      <c r="I3857" t="s">
        <v>79</v>
      </c>
      <c r="P3857" t="s">
        <v>4477</v>
      </c>
      <c r="U3857" t="str">
        <f>CONCATENATE(Parameter[[#This Row],[Use Case 1]],";",Parameter[[#This Row],[Use Case 2]],";",Parameter[[#This Row],[Use Case 3]],";",Parameter[[#This Row],[Use Case 4]],";",Parameter[[#This Row],[Use Case 5]],";")</f>
        <v>Planung Baustoffe;;;;;</v>
      </c>
      <c r="V3857" t="s">
        <v>34</v>
      </c>
      <c r="W3857">
        <v>2022</v>
      </c>
      <c r="Y3857" t="s">
        <v>4661</v>
      </c>
      <c r="AD3857">
        <f t="shared" si="68"/>
        <v>3856</v>
      </c>
    </row>
    <row r="3858" spans="1:30" x14ac:dyDescent="0.3">
      <c r="A3858" t="s">
        <v>29</v>
      </c>
      <c r="B3858" t="s">
        <v>4604</v>
      </c>
      <c r="E3858" t="s">
        <v>30</v>
      </c>
      <c r="F3858" t="s">
        <v>3694</v>
      </c>
      <c r="G3858" t="s">
        <v>3695</v>
      </c>
      <c r="H3858" t="s">
        <v>3703</v>
      </c>
      <c r="I3858" t="s">
        <v>79</v>
      </c>
      <c r="P3858" t="s">
        <v>4477</v>
      </c>
      <c r="U3858" t="str">
        <f>CONCATENATE(Parameter[[#This Row],[Use Case 1]],";",Parameter[[#This Row],[Use Case 2]],";",Parameter[[#This Row],[Use Case 3]],";",Parameter[[#This Row],[Use Case 4]],";",Parameter[[#This Row],[Use Case 5]],";")</f>
        <v>Planung Baustoffe;;;;;</v>
      </c>
      <c r="V3858" t="s">
        <v>34</v>
      </c>
      <c r="W3858">
        <v>2022</v>
      </c>
      <c r="Y3858" t="s">
        <v>4661</v>
      </c>
      <c r="AD3858">
        <f t="shared" si="68"/>
        <v>3857</v>
      </c>
    </row>
    <row r="3859" spans="1:30" x14ac:dyDescent="0.3">
      <c r="A3859" t="s">
        <v>29</v>
      </c>
      <c r="B3859" t="s">
        <v>4604</v>
      </c>
      <c r="E3859" t="s">
        <v>30</v>
      </c>
      <c r="F3859" t="s">
        <v>3694</v>
      </c>
      <c r="G3859" t="s">
        <v>3695</v>
      </c>
      <c r="H3859" t="s">
        <v>3704</v>
      </c>
      <c r="I3859" t="s">
        <v>79</v>
      </c>
      <c r="P3859" t="s">
        <v>4477</v>
      </c>
      <c r="U3859" t="str">
        <f>CONCATENATE(Parameter[[#This Row],[Use Case 1]],";",Parameter[[#This Row],[Use Case 2]],";",Parameter[[#This Row],[Use Case 3]],";",Parameter[[#This Row],[Use Case 4]],";",Parameter[[#This Row],[Use Case 5]],";")</f>
        <v>Planung Baustoffe;;;;;</v>
      </c>
      <c r="V3859" t="s">
        <v>34</v>
      </c>
      <c r="W3859">
        <v>2022</v>
      </c>
      <c r="Y3859" t="s">
        <v>4661</v>
      </c>
      <c r="AD3859">
        <f t="shared" si="68"/>
        <v>3858</v>
      </c>
    </row>
    <row r="3860" spans="1:30" x14ac:dyDescent="0.3">
      <c r="A3860" t="s">
        <v>29</v>
      </c>
      <c r="B3860" t="s">
        <v>4604</v>
      </c>
      <c r="E3860" t="s">
        <v>30</v>
      </c>
      <c r="F3860" t="s">
        <v>3694</v>
      </c>
      <c r="G3860" t="s">
        <v>3695</v>
      </c>
      <c r="H3860" t="s">
        <v>3705</v>
      </c>
      <c r="I3860" t="s">
        <v>79</v>
      </c>
      <c r="P3860" t="s">
        <v>4477</v>
      </c>
      <c r="U3860" t="str">
        <f>CONCATENATE(Parameter[[#This Row],[Use Case 1]],";",Parameter[[#This Row],[Use Case 2]],";",Parameter[[#This Row],[Use Case 3]],";",Parameter[[#This Row],[Use Case 4]],";",Parameter[[#This Row],[Use Case 5]],";")</f>
        <v>Planung Baustoffe;;;;;</v>
      </c>
      <c r="V3860" t="s">
        <v>34</v>
      </c>
      <c r="W3860">
        <v>2022</v>
      </c>
      <c r="Y3860" t="s">
        <v>4661</v>
      </c>
      <c r="AD3860">
        <f t="shared" si="68"/>
        <v>3859</v>
      </c>
    </row>
    <row r="3861" spans="1:30" x14ac:dyDescent="0.3">
      <c r="A3861" t="s">
        <v>29</v>
      </c>
      <c r="B3861" t="s">
        <v>4604</v>
      </c>
      <c r="E3861" t="s">
        <v>30</v>
      </c>
      <c r="F3861" t="s">
        <v>3694</v>
      </c>
      <c r="G3861" t="s">
        <v>3695</v>
      </c>
      <c r="H3861" t="s">
        <v>3706</v>
      </c>
      <c r="I3861" t="s">
        <v>79</v>
      </c>
      <c r="P3861" t="s">
        <v>4477</v>
      </c>
      <c r="U3861" t="str">
        <f>CONCATENATE(Parameter[[#This Row],[Use Case 1]],";",Parameter[[#This Row],[Use Case 2]],";",Parameter[[#This Row],[Use Case 3]],";",Parameter[[#This Row],[Use Case 4]],";",Parameter[[#This Row],[Use Case 5]],";")</f>
        <v>Planung Baustoffe;;;;;</v>
      </c>
      <c r="V3861" t="s">
        <v>34</v>
      </c>
      <c r="W3861">
        <v>2022</v>
      </c>
      <c r="Y3861" t="s">
        <v>4661</v>
      </c>
      <c r="AD3861">
        <f t="shared" si="68"/>
        <v>3860</v>
      </c>
    </row>
    <row r="3862" spans="1:30" x14ac:dyDescent="0.3">
      <c r="A3862" t="s">
        <v>29</v>
      </c>
      <c r="B3862" t="s">
        <v>4604</v>
      </c>
      <c r="E3862" t="s">
        <v>30</v>
      </c>
      <c r="F3862" t="s">
        <v>3694</v>
      </c>
      <c r="G3862" t="s">
        <v>3695</v>
      </c>
      <c r="H3862" t="s">
        <v>3707</v>
      </c>
      <c r="I3862" t="s">
        <v>79</v>
      </c>
      <c r="P3862" t="s">
        <v>4477</v>
      </c>
      <c r="U3862" t="str">
        <f>CONCATENATE(Parameter[[#This Row],[Use Case 1]],";",Parameter[[#This Row],[Use Case 2]],";",Parameter[[#This Row],[Use Case 3]],";",Parameter[[#This Row],[Use Case 4]],";",Parameter[[#This Row],[Use Case 5]],";")</f>
        <v>Planung Baustoffe;;;;;</v>
      </c>
      <c r="V3862" t="s">
        <v>34</v>
      </c>
      <c r="W3862">
        <v>2022</v>
      </c>
      <c r="Y3862" t="s">
        <v>4661</v>
      </c>
      <c r="AD3862">
        <f t="shared" si="68"/>
        <v>3861</v>
      </c>
    </row>
    <row r="3863" spans="1:30" x14ac:dyDescent="0.3">
      <c r="A3863" t="s">
        <v>29</v>
      </c>
      <c r="B3863" t="s">
        <v>4604</v>
      </c>
      <c r="E3863" t="s">
        <v>30</v>
      </c>
      <c r="F3863" t="s">
        <v>3694</v>
      </c>
      <c r="G3863" t="s">
        <v>3695</v>
      </c>
      <c r="H3863" t="s">
        <v>3708</v>
      </c>
      <c r="I3863" t="s">
        <v>79</v>
      </c>
      <c r="P3863" t="s">
        <v>4477</v>
      </c>
      <c r="U3863" t="str">
        <f>CONCATENATE(Parameter[[#This Row],[Use Case 1]],";",Parameter[[#This Row],[Use Case 2]],";",Parameter[[#This Row],[Use Case 3]],";",Parameter[[#This Row],[Use Case 4]],";",Parameter[[#This Row],[Use Case 5]],";")</f>
        <v>Planung Baustoffe;;;;;</v>
      </c>
      <c r="V3863" t="s">
        <v>34</v>
      </c>
      <c r="W3863">
        <v>2022</v>
      </c>
      <c r="Y3863" t="s">
        <v>4661</v>
      </c>
      <c r="AD3863">
        <f t="shared" si="68"/>
        <v>3862</v>
      </c>
    </row>
    <row r="3864" spans="1:30" x14ac:dyDescent="0.3">
      <c r="A3864" t="s">
        <v>29</v>
      </c>
      <c r="B3864" t="s">
        <v>4604</v>
      </c>
      <c r="E3864" t="s">
        <v>30</v>
      </c>
      <c r="F3864" t="s">
        <v>3694</v>
      </c>
      <c r="G3864" t="s">
        <v>3695</v>
      </c>
      <c r="H3864" t="s">
        <v>3709</v>
      </c>
      <c r="I3864" t="s">
        <v>79</v>
      </c>
      <c r="P3864" t="s">
        <v>4477</v>
      </c>
      <c r="U3864" t="str">
        <f>CONCATENATE(Parameter[[#This Row],[Use Case 1]],";",Parameter[[#This Row],[Use Case 2]],";",Parameter[[#This Row],[Use Case 3]],";",Parameter[[#This Row],[Use Case 4]],";",Parameter[[#This Row],[Use Case 5]],";")</f>
        <v>Planung Baustoffe;;;;;</v>
      </c>
      <c r="V3864" t="s">
        <v>34</v>
      </c>
      <c r="W3864">
        <v>2022</v>
      </c>
      <c r="Y3864" t="s">
        <v>4661</v>
      </c>
      <c r="AD3864">
        <f t="shared" si="68"/>
        <v>3863</v>
      </c>
    </row>
    <row r="3865" spans="1:30" x14ac:dyDescent="0.3">
      <c r="A3865" t="s">
        <v>29</v>
      </c>
      <c r="B3865" t="s">
        <v>4604</v>
      </c>
      <c r="E3865" t="s">
        <v>30</v>
      </c>
      <c r="F3865" t="s">
        <v>3694</v>
      </c>
      <c r="G3865" t="s">
        <v>3695</v>
      </c>
      <c r="H3865" t="s">
        <v>3710</v>
      </c>
      <c r="I3865" t="s">
        <v>79</v>
      </c>
      <c r="P3865" t="s">
        <v>4477</v>
      </c>
      <c r="U3865" t="str">
        <f>CONCATENATE(Parameter[[#This Row],[Use Case 1]],";",Parameter[[#This Row],[Use Case 2]],";",Parameter[[#This Row],[Use Case 3]],";",Parameter[[#This Row],[Use Case 4]],";",Parameter[[#This Row],[Use Case 5]],";")</f>
        <v>Planung Baustoffe;;;;;</v>
      </c>
      <c r="V3865" t="s">
        <v>34</v>
      </c>
      <c r="W3865">
        <v>2022</v>
      </c>
      <c r="Y3865" t="s">
        <v>4661</v>
      </c>
      <c r="AD3865">
        <f t="shared" si="68"/>
        <v>3864</v>
      </c>
    </row>
    <row r="3866" spans="1:30" x14ac:dyDescent="0.3">
      <c r="A3866" t="s">
        <v>29</v>
      </c>
      <c r="B3866" t="s">
        <v>4604</v>
      </c>
      <c r="E3866" t="s">
        <v>30</v>
      </c>
      <c r="F3866" t="s">
        <v>3694</v>
      </c>
      <c r="G3866" t="s">
        <v>3695</v>
      </c>
      <c r="H3866" t="s">
        <v>3711</v>
      </c>
      <c r="I3866" t="s">
        <v>79</v>
      </c>
      <c r="P3866" t="s">
        <v>4477</v>
      </c>
      <c r="U3866" t="str">
        <f>CONCATENATE(Parameter[[#This Row],[Use Case 1]],";",Parameter[[#This Row],[Use Case 2]],";",Parameter[[#This Row],[Use Case 3]],";",Parameter[[#This Row],[Use Case 4]],";",Parameter[[#This Row],[Use Case 5]],";")</f>
        <v>Planung Baustoffe;;;;;</v>
      </c>
      <c r="V3866" t="s">
        <v>34</v>
      </c>
      <c r="W3866">
        <v>2022</v>
      </c>
      <c r="Y3866" t="s">
        <v>4661</v>
      </c>
      <c r="AD3866">
        <f t="shared" si="68"/>
        <v>3865</v>
      </c>
    </row>
    <row r="3867" spans="1:30" x14ac:dyDescent="0.3">
      <c r="A3867" t="s">
        <v>29</v>
      </c>
      <c r="B3867" t="s">
        <v>4604</v>
      </c>
      <c r="E3867" t="s">
        <v>30</v>
      </c>
      <c r="F3867" t="s">
        <v>3694</v>
      </c>
      <c r="G3867" t="s">
        <v>3695</v>
      </c>
      <c r="H3867" t="s">
        <v>3712</v>
      </c>
      <c r="I3867" t="s">
        <v>79</v>
      </c>
      <c r="P3867" t="s">
        <v>4477</v>
      </c>
      <c r="U3867" t="str">
        <f>CONCATENATE(Parameter[[#This Row],[Use Case 1]],";",Parameter[[#This Row],[Use Case 2]],";",Parameter[[#This Row],[Use Case 3]],";",Parameter[[#This Row],[Use Case 4]],";",Parameter[[#This Row],[Use Case 5]],";")</f>
        <v>Planung Baustoffe;;;;;</v>
      </c>
      <c r="V3867" t="s">
        <v>34</v>
      </c>
      <c r="W3867">
        <v>2022</v>
      </c>
      <c r="Y3867" t="s">
        <v>4661</v>
      </c>
      <c r="AD3867">
        <f t="shared" si="68"/>
        <v>3866</v>
      </c>
    </row>
    <row r="3868" spans="1:30" x14ac:dyDescent="0.3">
      <c r="A3868" t="s">
        <v>29</v>
      </c>
      <c r="B3868" t="s">
        <v>4604</v>
      </c>
      <c r="E3868" t="s">
        <v>30</v>
      </c>
      <c r="F3868" t="s">
        <v>3694</v>
      </c>
      <c r="G3868" t="s">
        <v>3695</v>
      </c>
      <c r="H3868" t="s">
        <v>3713</v>
      </c>
      <c r="I3868" t="s">
        <v>79</v>
      </c>
      <c r="P3868" t="s">
        <v>4477</v>
      </c>
      <c r="U3868" t="str">
        <f>CONCATENATE(Parameter[[#This Row],[Use Case 1]],";",Parameter[[#This Row],[Use Case 2]],";",Parameter[[#This Row],[Use Case 3]],";",Parameter[[#This Row],[Use Case 4]],";",Parameter[[#This Row],[Use Case 5]],";")</f>
        <v>Planung Baustoffe;;;;;</v>
      </c>
      <c r="V3868" t="s">
        <v>34</v>
      </c>
      <c r="W3868">
        <v>2022</v>
      </c>
      <c r="Y3868" t="s">
        <v>4661</v>
      </c>
      <c r="AD3868">
        <f t="shared" si="68"/>
        <v>3867</v>
      </c>
    </row>
    <row r="3869" spans="1:30" x14ac:dyDescent="0.3">
      <c r="A3869" t="s">
        <v>29</v>
      </c>
      <c r="B3869" t="s">
        <v>4604</v>
      </c>
      <c r="E3869" t="s">
        <v>30</v>
      </c>
      <c r="F3869" t="s">
        <v>3694</v>
      </c>
      <c r="G3869" t="s">
        <v>3695</v>
      </c>
      <c r="H3869" t="s">
        <v>3714</v>
      </c>
      <c r="I3869" t="s">
        <v>79</v>
      </c>
      <c r="P3869" t="s">
        <v>4477</v>
      </c>
      <c r="U3869" t="str">
        <f>CONCATENATE(Parameter[[#This Row],[Use Case 1]],";",Parameter[[#This Row],[Use Case 2]],";",Parameter[[#This Row],[Use Case 3]],";",Parameter[[#This Row],[Use Case 4]],";",Parameter[[#This Row],[Use Case 5]],";")</f>
        <v>Planung Baustoffe;;;;;</v>
      </c>
      <c r="V3869" t="s">
        <v>34</v>
      </c>
      <c r="W3869">
        <v>2022</v>
      </c>
      <c r="Y3869" t="s">
        <v>4661</v>
      </c>
      <c r="AD3869">
        <f t="shared" si="68"/>
        <v>3868</v>
      </c>
    </row>
    <row r="3870" spans="1:30" x14ac:dyDescent="0.3">
      <c r="A3870" s="3" t="s">
        <v>29</v>
      </c>
      <c r="B3870" s="3" t="s">
        <v>4604</v>
      </c>
      <c r="C3870" s="3"/>
      <c r="D3870" s="3"/>
      <c r="E3870" s="3" t="s">
        <v>30</v>
      </c>
      <c r="F3870" s="3" t="s">
        <v>3715</v>
      </c>
      <c r="G3870" s="3"/>
      <c r="H3870" s="3"/>
      <c r="I3870" s="3" t="s">
        <v>32</v>
      </c>
      <c r="J3870" s="3" t="s">
        <v>3715</v>
      </c>
      <c r="K3870" s="3"/>
      <c r="L3870" s="3"/>
      <c r="M3870" s="3" t="s">
        <v>3574</v>
      </c>
      <c r="N3870" s="3"/>
      <c r="O3870" s="3"/>
      <c r="P3870" s="3" t="s">
        <v>4477</v>
      </c>
      <c r="Q3870" s="3"/>
      <c r="R3870" s="3"/>
      <c r="S3870" s="3"/>
      <c r="T3870" s="3"/>
      <c r="U3870" s="3" t="str">
        <f>CONCATENATE(Parameter[[#This Row],[Use Case 1]],";",Parameter[[#This Row],[Use Case 2]],";",Parameter[[#This Row],[Use Case 3]],";",Parameter[[#This Row],[Use Case 4]],";",Parameter[[#This Row],[Use Case 5]],";")</f>
        <v>Planung Baustoffe;;;;;</v>
      </c>
      <c r="V3870" s="3" t="s">
        <v>34</v>
      </c>
      <c r="W3870" s="3">
        <v>2022</v>
      </c>
      <c r="X3870" s="3"/>
      <c r="Y3870" s="3" t="s">
        <v>4661</v>
      </c>
      <c r="Z3870" s="3" t="s">
        <v>3715</v>
      </c>
      <c r="AA3870" s="3" t="s">
        <v>4461</v>
      </c>
      <c r="AB3870" s="3"/>
      <c r="AC3870" s="3"/>
      <c r="AD3870" s="3">
        <f t="shared" si="68"/>
        <v>3869</v>
      </c>
    </row>
    <row r="3871" spans="1:30" x14ac:dyDescent="0.3">
      <c r="A3871" t="s">
        <v>29</v>
      </c>
      <c r="B3871" t="s">
        <v>4604</v>
      </c>
      <c r="E3871" t="s">
        <v>30</v>
      </c>
      <c r="F3871" t="s">
        <v>3715</v>
      </c>
      <c r="G3871" t="s">
        <v>3716</v>
      </c>
      <c r="H3871"/>
      <c r="I3871" t="s">
        <v>37</v>
      </c>
      <c r="J3871" t="s">
        <v>3718</v>
      </c>
      <c r="K3871" t="s">
        <v>74</v>
      </c>
      <c r="L3871" t="s">
        <v>3717</v>
      </c>
      <c r="M3871" t="s">
        <v>41</v>
      </c>
      <c r="N3871" t="s">
        <v>55</v>
      </c>
      <c r="O3871" t="s">
        <v>43</v>
      </c>
      <c r="P3871" t="s">
        <v>4477</v>
      </c>
      <c r="U3871" t="str">
        <f>CONCATENATE(Parameter[[#This Row],[Use Case 1]],";",Parameter[[#This Row],[Use Case 2]],";",Parameter[[#This Row],[Use Case 3]],";",Parameter[[#This Row],[Use Case 4]],";",Parameter[[#This Row],[Use Case 5]],";")</f>
        <v>Planung Baustoffe;;;;;</v>
      </c>
      <c r="V3871" t="s">
        <v>34</v>
      </c>
      <c r="W3871">
        <v>2022</v>
      </c>
      <c r="Y3871" t="s">
        <v>4661</v>
      </c>
      <c r="Z3871" t="s">
        <v>3719</v>
      </c>
      <c r="AD3871">
        <f t="shared" si="68"/>
        <v>3870</v>
      </c>
    </row>
    <row r="3872" spans="1:30" x14ac:dyDescent="0.3">
      <c r="A3872" t="s">
        <v>29</v>
      </c>
      <c r="B3872" t="s">
        <v>4604</v>
      </c>
      <c r="E3872" t="s">
        <v>30</v>
      </c>
      <c r="F3872" t="s">
        <v>3715</v>
      </c>
      <c r="G3872" t="s">
        <v>3716</v>
      </c>
      <c r="H3872" t="s">
        <v>115</v>
      </c>
      <c r="I3872" t="s">
        <v>79</v>
      </c>
      <c r="P3872" t="s">
        <v>4477</v>
      </c>
      <c r="U3872" t="str">
        <f>CONCATENATE(Parameter[[#This Row],[Use Case 1]],";",Parameter[[#This Row],[Use Case 2]],";",Parameter[[#This Row],[Use Case 3]],";",Parameter[[#This Row],[Use Case 4]],";",Parameter[[#This Row],[Use Case 5]],";")</f>
        <v>Planung Baustoffe;;;;;</v>
      </c>
      <c r="V3872" t="s">
        <v>34</v>
      </c>
      <c r="W3872">
        <v>2022</v>
      </c>
      <c r="Y3872" t="s">
        <v>4661</v>
      </c>
      <c r="AD3872">
        <f t="shared" si="68"/>
        <v>3871</v>
      </c>
    </row>
    <row r="3873" spans="1:30" x14ac:dyDescent="0.3">
      <c r="A3873" t="s">
        <v>29</v>
      </c>
      <c r="B3873" t="s">
        <v>4604</v>
      </c>
      <c r="E3873" t="s">
        <v>30</v>
      </c>
      <c r="F3873" t="s">
        <v>3715</v>
      </c>
      <c r="G3873" t="s">
        <v>3716</v>
      </c>
      <c r="H3873" t="s">
        <v>1686</v>
      </c>
      <c r="I3873" t="s">
        <v>79</v>
      </c>
      <c r="P3873" t="s">
        <v>4477</v>
      </c>
      <c r="U3873" t="str">
        <f>CONCATENATE(Parameter[[#This Row],[Use Case 1]],";",Parameter[[#This Row],[Use Case 2]],";",Parameter[[#This Row],[Use Case 3]],";",Parameter[[#This Row],[Use Case 4]],";",Parameter[[#This Row],[Use Case 5]],";")</f>
        <v>Planung Baustoffe;;;;;</v>
      </c>
      <c r="V3873" t="s">
        <v>34</v>
      </c>
      <c r="W3873">
        <v>2022</v>
      </c>
      <c r="Y3873" t="s">
        <v>4661</v>
      </c>
      <c r="AD3873">
        <f t="shared" si="68"/>
        <v>3872</v>
      </c>
    </row>
    <row r="3874" spans="1:30" x14ac:dyDescent="0.3">
      <c r="A3874" t="s">
        <v>29</v>
      </c>
      <c r="B3874" t="s">
        <v>4604</v>
      </c>
      <c r="E3874" t="s">
        <v>30</v>
      </c>
      <c r="F3874" t="s">
        <v>3715</v>
      </c>
      <c r="G3874" t="s">
        <v>3716</v>
      </c>
      <c r="H3874" t="s">
        <v>3720</v>
      </c>
      <c r="I3874" t="s">
        <v>79</v>
      </c>
      <c r="P3874" t="s">
        <v>4477</v>
      </c>
      <c r="U3874" t="str">
        <f>CONCATENATE(Parameter[[#This Row],[Use Case 1]],";",Parameter[[#This Row],[Use Case 2]],";",Parameter[[#This Row],[Use Case 3]],";",Parameter[[#This Row],[Use Case 4]],";",Parameter[[#This Row],[Use Case 5]],";")</f>
        <v>Planung Baustoffe;;;;;</v>
      </c>
      <c r="V3874" t="s">
        <v>34</v>
      </c>
      <c r="W3874">
        <v>2022</v>
      </c>
      <c r="Y3874" t="s">
        <v>4661</v>
      </c>
      <c r="AD3874">
        <f t="shared" si="68"/>
        <v>3873</v>
      </c>
    </row>
    <row r="3875" spans="1:30" x14ac:dyDescent="0.3">
      <c r="A3875" t="s">
        <v>29</v>
      </c>
      <c r="B3875" t="s">
        <v>4604</v>
      </c>
      <c r="E3875" t="s">
        <v>30</v>
      </c>
      <c r="F3875" t="s">
        <v>3715</v>
      </c>
      <c r="G3875" t="s">
        <v>3716</v>
      </c>
      <c r="H3875" t="s">
        <v>3721</v>
      </c>
      <c r="I3875" t="s">
        <v>79</v>
      </c>
      <c r="P3875" t="s">
        <v>4477</v>
      </c>
      <c r="U3875" t="str">
        <f>CONCATENATE(Parameter[[#This Row],[Use Case 1]],";",Parameter[[#This Row],[Use Case 2]],";",Parameter[[#This Row],[Use Case 3]],";",Parameter[[#This Row],[Use Case 4]],";",Parameter[[#This Row],[Use Case 5]],";")</f>
        <v>Planung Baustoffe;;;;;</v>
      </c>
      <c r="V3875" t="s">
        <v>34</v>
      </c>
      <c r="W3875">
        <v>2022</v>
      </c>
      <c r="Y3875" t="s">
        <v>4661</v>
      </c>
      <c r="AD3875">
        <f t="shared" si="68"/>
        <v>3874</v>
      </c>
    </row>
    <row r="3876" spans="1:30" x14ac:dyDescent="0.3">
      <c r="A3876" t="s">
        <v>29</v>
      </c>
      <c r="B3876" t="s">
        <v>4604</v>
      </c>
      <c r="E3876" t="s">
        <v>30</v>
      </c>
      <c r="F3876" t="s">
        <v>3715</v>
      </c>
      <c r="G3876" t="s">
        <v>3716</v>
      </c>
      <c r="H3876" t="s">
        <v>3722</v>
      </c>
      <c r="I3876" t="s">
        <v>79</v>
      </c>
      <c r="P3876" t="s">
        <v>4477</v>
      </c>
      <c r="U3876" t="str">
        <f>CONCATENATE(Parameter[[#This Row],[Use Case 1]],";",Parameter[[#This Row],[Use Case 2]],";",Parameter[[#This Row],[Use Case 3]],";",Parameter[[#This Row],[Use Case 4]],";",Parameter[[#This Row],[Use Case 5]],";")</f>
        <v>Planung Baustoffe;;;;;</v>
      </c>
      <c r="V3876" t="s">
        <v>34</v>
      </c>
      <c r="W3876">
        <v>2022</v>
      </c>
      <c r="Y3876" t="s">
        <v>4661</v>
      </c>
      <c r="AD3876">
        <f t="shared" si="68"/>
        <v>3875</v>
      </c>
    </row>
    <row r="3877" spans="1:30" x14ac:dyDescent="0.3">
      <c r="A3877" t="s">
        <v>29</v>
      </c>
      <c r="B3877" t="s">
        <v>4604</v>
      </c>
      <c r="E3877" t="s">
        <v>30</v>
      </c>
      <c r="F3877" t="s">
        <v>3715</v>
      </c>
      <c r="G3877" t="s">
        <v>3716</v>
      </c>
      <c r="H3877" t="s">
        <v>3723</v>
      </c>
      <c r="I3877" t="s">
        <v>79</v>
      </c>
      <c r="P3877" t="s">
        <v>4477</v>
      </c>
      <c r="U3877" t="str">
        <f>CONCATENATE(Parameter[[#This Row],[Use Case 1]],";",Parameter[[#This Row],[Use Case 2]],";",Parameter[[#This Row],[Use Case 3]],";",Parameter[[#This Row],[Use Case 4]],";",Parameter[[#This Row],[Use Case 5]],";")</f>
        <v>Planung Baustoffe;;;;;</v>
      </c>
      <c r="V3877" t="s">
        <v>34</v>
      </c>
      <c r="W3877">
        <v>2022</v>
      </c>
      <c r="Y3877" t="s">
        <v>4661</v>
      </c>
      <c r="AD3877">
        <f t="shared" si="68"/>
        <v>3876</v>
      </c>
    </row>
    <row r="3878" spans="1:30" x14ac:dyDescent="0.3">
      <c r="A3878" t="s">
        <v>29</v>
      </c>
      <c r="B3878" t="s">
        <v>4604</v>
      </c>
      <c r="E3878" t="s">
        <v>30</v>
      </c>
      <c r="F3878" t="s">
        <v>3715</v>
      </c>
      <c r="G3878" t="s">
        <v>3724</v>
      </c>
      <c r="H3878"/>
      <c r="I3878" t="s">
        <v>37</v>
      </c>
      <c r="J3878" t="s">
        <v>3726</v>
      </c>
      <c r="K3878" t="s">
        <v>74</v>
      </c>
      <c r="L3878" t="s">
        <v>3725</v>
      </c>
      <c r="M3878" t="s">
        <v>41</v>
      </c>
      <c r="N3878" t="s">
        <v>55</v>
      </c>
      <c r="O3878" t="s">
        <v>43</v>
      </c>
      <c r="P3878" t="s">
        <v>4477</v>
      </c>
      <c r="U3878" t="str">
        <f>CONCATENATE(Parameter[[#This Row],[Use Case 1]],";",Parameter[[#This Row],[Use Case 2]],";",Parameter[[#This Row],[Use Case 3]],";",Parameter[[#This Row],[Use Case 4]],";",Parameter[[#This Row],[Use Case 5]],";")</f>
        <v>Planung Baustoffe;;;;;</v>
      </c>
      <c r="V3878" t="s">
        <v>34</v>
      </c>
      <c r="W3878">
        <v>2022</v>
      </c>
      <c r="Y3878" t="s">
        <v>4661</v>
      </c>
      <c r="Z3878" t="s">
        <v>3727</v>
      </c>
      <c r="AD3878">
        <f t="shared" si="68"/>
        <v>3877</v>
      </c>
    </row>
    <row r="3879" spans="1:30" x14ac:dyDescent="0.3">
      <c r="A3879" t="s">
        <v>29</v>
      </c>
      <c r="B3879" t="s">
        <v>4604</v>
      </c>
      <c r="E3879" t="s">
        <v>30</v>
      </c>
      <c r="F3879" t="s">
        <v>3715</v>
      </c>
      <c r="G3879" t="s">
        <v>3724</v>
      </c>
      <c r="H3879" t="s">
        <v>115</v>
      </c>
      <c r="I3879" t="s">
        <v>79</v>
      </c>
      <c r="P3879" t="s">
        <v>4477</v>
      </c>
      <c r="U3879" t="str">
        <f>CONCATENATE(Parameter[[#This Row],[Use Case 1]],";",Parameter[[#This Row],[Use Case 2]],";",Parameter[[#This Row],[Use Case 3]],";",Parameter[[#This Row],[Use Case 4]],";",Parameter[[#This Row],[Use Case 5]],";")</f>
        <v>Planung Baustoffe;;;;;</v>
      </c>
      <c r="V3879" t="s">
        <v>34</v>
      </c>
      <c r="W3879">
        <v>2022</v>
      </c>
      <c r="Y3879" t="s">
        <v>4661</v>
      </c>
      <c r="AD3879">
        <f t="shared" si="68"/>
        <v>3878</v>
      </c>
    </row>
    <row r="3880" spans="1:30" x14ac:dyDescent="0.3">
      <c r="A3880" t="s">
        <v>29</v>
      </c>
      <c r="B3880" t="s">
        <v>4604</v>
      </c>
      <c r="E3880" t="s">
        <v>30</v>
      </c>
      <c r="F3880" t="s">
        <v>3715</v>
      </c>
      <c r="G3880" t="s">
        <v>3724</v>
      </c>
      <c r="H3880" t="s">
        <v>1686</v>
      </c>
      <c r="I3880" t="s">
        <v>79</v>
      </c>
      <c r="P3880" t="s">
        <v>4477</v>
      </c>
      <c r="U3880" t="str">
        <f>CONCATENATE(Parameter[[#This Row],[Use Case 1]],";",Parameter[[#This Row],[Use Case 2]],";",Parameter[[#This Row],[Use Case 3]],";",Parameter[[#This Row],[Use Case 4]],";",Parameter[[#This Row],[Use Case 5]],";")</f>
        <v>Planung Baustoffe;;;;;</v>
      </c>
      <c r="V3880" t="s">
        <v>34</v>
      </c>
      <c r="W3880">
        <v>2022</v>
      </c>
      <c r="Y3880" t="s">
        <v>4661</v>
      </c>
      <c r="AD3880">
        <f t="shared" si="68"/>
        <v>3879</v>
      </c>
    </row>
    <row r="3881" spans="1:30" x14ac:dyDescent="0.3">
      <c r="A3881" t="s">
        <v>29</v>
      </c>
      <c r="B3881" t="s">
        <v>4604</v>
      </c>
      <c r="E3881" t="s">
        <v>30</v>
      </c>
      <c r="F3881" t="s">
        <v>3715</v>
      </c>
      <c r="G3881" t="s">
        <v>3724</v>
      </c>
      <c r="H3881" t="s">
        <v>3728</v>
      </c>
      <c r="I3881" t="s">
        <v>79</v>
      </c>
      <c r="P3881" t="s">
        <v>4477</v>
      </c>
      <c r="U3881" t="str">
        <f>CONCATENATE(Parameter[[#This Row],[Use Case 1]],";",Parameter[[#This Row],[Use Case 2]],";",Parameter[[#This Row],[Use Case 3]],";",Parameter[[#This Row],[Use Case 4]],";",Parameter[[#This Row],[Use Case 5]],";")</f>
        <v>Planung Baustoffe;;;;;</v>
      </c>
      <c r="V3881" t="s">
        <v>34</v>
      </c>
      <c r="W3881">
        <v>2022</v>
      </c>
      <c r="Y3881" t="s">
        <v>4661</v>
      </c>
      <c r="AD3881">
        <f t="shared" si="68"/>
        <v>3880</v>
      </c>
    </row>
    <row r="3882" spans="1:30" x14ac:dyDescent="0.3">
      <c r="A3882" t="s">
        <v>29</v>
      </c>
      <c r="B3882" t="s">
        <v>4604</v>
      </c>
      <c r="E3882" t="s">
        <v>30</v>
      </c>
      <c r="F3882" t="s">
        <v>3715</v>
      </c>
      <c r="G3882" t="s">
        <v>3724</v>
      </c>
      <c r="H3882" t="s">
        <v>3729</v>
      </c>
      <c r="I3882" t="s">
        <v>79</v>
      </c>
      <c r="P3882" t="s">
        <v>4477</v>
      </c>
      <c r="U3882" t="str">
        <f>CONCATENATE(Parameter[[#This Row],[Use Case 1]],";",Parameter[[#This Row],[Use Case 2]],";",Parameter[[#This Row],[Use Case 3]],";",Parameter[[#This Row],[Use Case 4]],";",Parameter[[#This Row],[Use Case 5]],";")</f>
        <v>Planung Baustoffe;;;;;</v>
      </c>
      <c r="V3882" t="s">
        <v>34</v>
      </c>
      <c r="W3882">
        <v>2022</v>
      </c>
      <c r="Y3882" t="s">
        <v>4661</v>
      </c>
      <c r="AD3882">
        <f t="shared" si="68"/>
        <v>3881</v>
      </c>
    </row>
    <row r="3883" spans="1:30" x14ac:dyDescent="0.3">
      <c r="A3883" t="s">
        <v>29</v>
      </c>
      <c r="B3883" t="s">
        <v>4604</v>
      </c>
      <c r="E3883" t="s">
        <v>30</v>
      </c>
      <c r="F3883" t="s">
        <v>3715</v>
      </c>
      <c r="G3883" t="s">
        <v>3724</v>
      </c>
      <c r="H3883" t="s">
        <v>3730</v>
      </c>
      <c r="I3883" t="s">
        <v>79</v>
      </c>
      <c r="P3883" t="s">
        <v>4477</v>
      </c>
      <c r="U3883" t="str">
        <f>CONCATENATE(Parameter[[#This Row],[Use Case 1]],";",Parameter[[#This Row],[Use Case 2]],";",Parameter[[#This Row],[Use Case 3]],";",Parameter[[#This Row],[Use Case 4]],";",Parameter[[#This Row],[Use Case 5]],";")</f>
        <v>Planung Baustoffe;;;;;</v>
      </c>
      <c r="V3883" t="s">
        <v>34</v>
      </c>
      <c r="W3883">
        <v>2022</v>
      </c>
      <c r="Y3883" t="s">
        <v>4661</v>
      </c>
      <c r="AD3883">
        <f t="shared" si="68"/>
        <v>3882</v>
      </c>
    </row>
    <row r="3884" spans="1:30" x14ac:dyDescent="0.3">
      <c r="A3884" t="s">
        <v>29</v>
      </c>
      <c r="B3884" t="s">
        <v>4604</v>
      </c>
      <c r="E3884" t="s">
        <v>30</v>
      </c>
      <c r="F3884" t="s">
        <v>3715</v>
      </c>
      <c r="G3884" t="s">
        <v>3731</v>
      </c>
      <c r="H3884"/>
      <c r="I3884" t="s">
        <v>37</v>
      </c>
      <c r="J3884" t="s">
        <v>3733</v>
      </c>
      <c r="K3884" t="s">
        <v>74</v>
      </c>
      <c r="L3884" t="s">
        <v>3732</v>
      </c>
      <c r="M3884" t="s">
        <v>41</v>
      </c>
      <c r="N3884" t="s">
        <v>55</v>
      </c>
      <c r="O3884" t="s">
        <v>43</v>
      </c>
      <c r="P3884" t="s">
        <v>4477</v>
      </c>
      <c r="U3884" t="str">
        <f>CONCATENATE(Parameter[[#This Row],[Use Case 1]],";",Parameter[[#This Row],[Use Case 2]],";",Parameter[[#This Row],[Use Case 3]],";",Parameter[[#This Row],[Use Case 4]],";",Parameter[[#This Row],[Use Case 5]],";")</f>
        <v>Planung Baustoffe;;;;;</v>
      </c>
      <c r="V3884" t="s">
        <v>34</v>
      </c>
      <c r="W3884">
        <v>2022</v>
      </c>
      <c r="Y3884" t="s">
        <v>4661</v>
      </c>
      <c r="Z3884" t="s">
        <v>3734</v>
      </c>
      <c r="AD3884">
        <f t="shared" si="68"/>
        <v>3883</v>
      </c>
    </row>
    <row r="3885" spans="1:30" x14ac:dyDescent="0.3">
      <c r="A3885" t="s">
        <v>29</v>
      </c>
      <c r="B3885" t="s">
        <v>4604</v>
      </c>
      <c r="E3885" t="s">
        <v>30</v>
      </c>
      <c r="F3885" t="s">
        <v>3715</v>
      </c>
      <c r="G3885" t="s">
        <v>3731</v>
      </c>
      <c r="H3885" t="s">
        <v>115</v>
      </c>
      <c r="I3885" t="s">
        <v>79</v>
      </c>
      <c r="P3885" t="s">
        <v>4477</v>
      </c>
      <c r="U3885" t="str">
        <f>CONCATENATE(Parameter[[#This Row],[Use Case 1]],";",Parameter[[#This Row],[Use Case 2]],";",Parameter[[#This Row],[Use Case 3]],";",Parameter[[#This Row],[Use Case 4]],";",Parameter[[#This Row],[Use Case 5]],";")</f>
        <v>Planung Baustoffe;;;;;</v>
      </c>
      <c r="V3885" t="s">
        <v>34</v>
      </c>
      <c r="W3885">
        <v>2022</v>
      </c>
      <c r="Y3885" t="s">
        <v>4661</v>
      </c>
      <c r="AD3885">
        <f t="shared" si="68"/>
        <v>3884</v>
      </c>
    </row>
    <row r="3886" spans="1:30" x14ac:dyDescent="0.3">
      <c r="A3886" t="s">
        <v>29</v>
      </c>
      <c r="B3886" t="s">
        <v>4604</v>
      </c>
      <c r="E3886" t="s">
        <v>30</v>
      </c>
      <c r="F3886" t="s">
        <v>3715</v>
      </c>
      <c r="G3886" t="s">
        <v>3731</v>
      </c>
      <c r="H3886" t="s">
        <v>1686</v>
      </c>
      <c r="I3886" t="s">
        <v>79</v>
      </c>
      <c r="P3886" t="s">
        <v>4477</v>
      </c>
      <c r="U3886" t="str">
        <f>CONCATENATE(Parameter[[#This Row],[Use Case 1]],";",Parameter[[#This Row],[Use Case 2]],";",Parameter[[#This Row],[Use Case 3]],";",Parameter[[#This Row],[Use Case 4]],";",Parameter[[#This Row],[Use Case 5]],";")</f>
        <v>Planung Baustoffe;;;;;</v>
      </c>
      <c r="V3886" t="s">
        <v>34</v>
      </c>
      <c r="W3886">
        <v>2022</v>
      </c>
      <c r="Y3886" t="s">
        <v>4661</v>
      </c>
      <c r="AD3886">
        <f t="shared" si="68"/>
        <v>3885</v>
      </c>
    </row>
    <row r="3887" spans="1:30" x14ac:dyDescent="0.3">
      <c r="A3887" t="s">
        <v>29</v>
      </c>
      <c r="B3887" t="s">
        <v>4604</v>
      </c>
      <c r="E3887" t="s">
        <v>30</v>
      </c>
      <c r="F3887" t="s">
        <v>3715</v>
      </c>
      <c r="G3887" t="s">
        <v>3731</v>
      </c>
      <c r="H3887" t="s">
        <v>3735</v>
      </c>
      <c r="I3887" t="s">
        <v>79</v>
      </c>
      <c r="P3887" t="s">
        <v>4477</v>
      </c>
      <c r="U3887" t="str">
        <f>CONCATENATE(Parameter[[#This Row],[Use Case 1]],";",Parameter[[#This Row],[Use Case 2]],";",Parameter[[#This Row],[Use Case 3]],";",Parameter[[#This Row],[Use Case 4]],";",Parameter[[#This Row],[Use Case 5]],";")</f>
        <v>Planung Baustoffe;;;;;</v>
      </c>
      <c r="V3887" t="s">
        <v>34</v>
      </c>
      <c r="W3887">
        <v>2022</v>
      </c>
      <c r="Y3887" t="s">
        <v>4661</v>
      </c>
      <c r="AD3887">
        <f t="shared" si="68"/>
        <v>3886</v>
      </c>
    </row>
    <row r="3888" spans="1:30" x14ac:dyDescent="0.3">
      <c r="A3888" t="s">
        <v>29</v>
      </c>
      <c r="B3888" t="s">
        <v>4604</v>
      </c>
      <c r="E3888" t="s">
        <v>30</v>
      </c>
      <c r="F3888" t="s">
        <v>3715</v>
      </c>
      <c r="G3888" t="s">
        <v>3731</v>
      </c>
      <c r="H3888" t="s">
        <v>3736</v>
      </c>
      <c r="I3888" t="s">
        <v>79</v>
      </c>
      <c r="P3888" t="s">
        <v>4477</v>
      </c>
      <c r="U3888" t="str">
        <f>CONCATENATE(Parameter[[#This Row],[Use Case 1]],";",Parameter[[#This Row],[Use Case 2]],";",Parameter[[#This Row],[Use Case 3]],";",Parameter[[#This Row],[Use Case 4]],";",Parameter[[#This Row],[Use Case 5]],";")</f>
        <v>Planung Baustoffe;;;;;</v>
      </c>
      <c r="V3888" t="s">
        <v>34</v>
      </c>
      <c r="W3888">
        <v>2022</v>
      </c>
      <c r="Y3888" t="s">
        <v>4661</v>
      </c>
      <c r="AD3888">
        <f t="shared" si="68"/>
        <v>3887</v>
      </c>
    </row>
    <row r="3889" spans="1:30" x14ac:dyDescent="0.3">
      <c r="A3889" t="s">
        <v>29</v>
      </c>
      <c r="B3889" t="s">
        <v>4604</v>
      </c>
      <c r="E3889" t="s">
        <v>30</v>
      </c>
      <c r="F3889" t="s">
        <v>3715</v>
      </c>
      <c r="G3889" t="s">
        <v>3731</v>
      </c>
      <c r="H3889" t="s">
        <v>3737</v>
      </c>
      <c r="I3889" t="s">
        <v>79</v>
      </c>
      <c r="P3889" t="s">
        <v>4477</v>
      </c>
      <c r="U3889" t="str">
        <f>CONCATENATE(Parameter[[#This Row],[Use Case 1]],";",Parameter[[#This Row],[Use Case 2]],";",Parameter[[#This Row],[Use Case 3]],";",Parameter[[#This Row],[Use Case 4]],";",Parameter[[#This Row],[Use Case 5]],";")</f>
        <v>Planung Baustoffe;;;;;</v>
      </c>
      <c r="V3889" t="s">
        <v>34</v>
      </c>
      <c r="W3889">
        <v>2022</v>
      </c>
      <c r="Y3889" t="s">
        <v>4661</v>
      </c>
      <c r="AD3889">
        <f t="shared" si="68"/>
        <v>3888</v>
      </c>
    </row>
    <row r="3890" spans="1:30" x14ac:dyDescent="0.3">
      <c r="A3890" t="s">
        <v>29</v>
      </c>
      <c r="B3890" t="s">
        <v>4604</v>
      </c>
      <c r="E3890" t="s">
        <v>30</v>
      </c>
      <c r="F3890" t="s">
        <v>3715</v>
      </c>
      <c r="G3890" t="s">
        <v>3731</v>
      </c>
      <c r="H3890" t="s">
        <v>3738</v>
      </c>
      <c r="I3890" t="s">
        <v>79</v>
      </c>
      <c r="P3890" t="s">
        <v>4477</v>
      </c>
      <c r="U3890" t="str">
        <f>CONCATENATE(Parameter[[#This Row],[Use Case 1]],";",Parameter[[#This Row],[Use Case 2]],";",Parameter[[#This Row],[Use Case 3]],";",Parameter[[#This Row],[Use Case 4]],";",Parameter[[#This Row],[Use Case 5]],";")</f>
        <v>Planung Baustoffe;;;;;</v>
      </c>
      <c r="V3890" t="s">
        <v>34</v>
      </c>
      <c r="W3890">
        <v>2022</v>
      </c>
      <c r="Y3890" t="s">
        <v>4661</v>
      </c>
      <c r="AD3890">
        <f t="shared" si="68"/>
        <v>3889</v>
      </c>
    </row>
    <row r="3891" spans="1:30" x14ac:dyDescent="0.3">
      <c r="A3891" t="s">
        <v>29</v>
      </c>
      <c r="B3891" t="s">
        <v>4604</v>
      </c>
      <c r="E3891" t="s">
        <v>30</v>
      </c>
      <c r="F3891" t="s">
        <v>3715</v>
      </c>
      <c r="G3891" t="s">
        <v>3731</v>
      </c>
      <c r="H3891" t="s">
        <v>3739</v>
      </c>
      <c r="I3891" t="s">
        <v>79</v>
      </c>
      <c r="P3891" t="s">
        <v>4477</v>
      </c>
      <c r="U3891" t="str">
        <f>CONCATENATE(Parameter[[#This Row],[Use Case 1]],";",Parameter[[#This Row],[Use Case 2]],";",Parameter[[#This Row],[Use Case 3]],";",Parameter[[#This Row],[Use Case 4]],";",Parameter[[#This Row],[Use Case 5]],";")</f>
        <v>Planung Baustoffe;;;;;</v>
      </c>
      <c r="V3891" t="s">
        <v>34</v>
      </c>
      <c r="W3891">
        <v>2022</v>
      </c>
      <c r="Y3891" t="s">
        <v>4661</v>
      </c>
      <c r="AD3891">
        <f t="shared" si="68"/>
        <v>3890</v>
      </c>
    </row>
    <row r="3892" spans="1:30" x14ac:dyDescent="0.3">
      <c r="A3892" t="s">
        <v>29</v>
      </c>
      <c r="B3892" t="s">
        <v>4604</v>
      </c>
      <c r="E3892" t="s">
        <v>30</v>
      </c>
      <c r="F3892" t="s">
        <v>3715</v>
      </c>
      <c r="G3892" t="s">
        <v>3731</v>
      </c>
      <c r="H3892" t="s">
        <v>3740</v>
      </c>
      <c r="I3892" t="s">
        <v>79</v>
      </c>
      <c r="P3892" t="s">
        <v>4477</v>
      </c>
      <c r="U3892" t="str">
        <f>CONCATENATE(Parameter[[#This Row],[Use Case 1]],";",Parameter[[#This Row],[Use Case 2]],";",Parameter[[#This Row],[Use Case 3]],";",Parameter[[#This Row],[Use Case 4]],";",Parameter[[#This Row],[Use Case 5]],";")</f>
        <v>Planung Baustoffe;;;;;</v>
      </c>
      <c r="V3892" t="s">
        <v>34</v>
      </c>
      <c r="W3892">
        <v>2022</v>
      </c>
      <c r="Y3892" t="s">
        <v>4661</v>
      </c>
      <c r="AD3892">
        <f t="shared" si="68"/>
        <v>3891</v>
      </c>
    </row>
    <row r="3893" spans="1:30" x14ac:dyDescent="0.3">
      <c r="A3893" t="s">
        <v>29</v>
      </c>
      <c r="B3893" t="s">
        <v>4604</v>
      </c>
      <c r="E3893" t="s">
        <v>30</v>
      </c>
      <c r="F3893" t="s">
        <v>3715</v>
      </c>
      <c r="G3893" t="s">
        <v>3731</v>
      </c>
      <c r="H3893" t="s">
        <v>3741</v>
      </c>
      <c r="I3893" t="s">
        <v>79</v>
      </c>
      <c r="P3893" t="s">
        <v>4477</v>
      </c>
      <c r="U3893" t="str">
        <f>CONCATENATE(Parameter[[#This Row],[Use Case 1]],";",Parameter[[#This Row],[Use Case 2]],";",Parameter[[#This Row],[Use Case 3]],";",Parameter[[#This Row],[Use Case 4]],";",Parameter[[#This Row],[Use Case 5]],";")</f>
        <v>Planung Baustoffe;;;;;</v>
      </c>
      <c r="V3893" t="s">
        <v>34</v>
      </c>
      <c r="W3893">
        <v>2022</v>
      </c>
      <c r="Y3893" t="s">
        <v>4661</v>
      </c>
      <c r="AD3893">
        <f t="shared" si="68"/>
        <v>3892</v>
      </c>
    </row>
    <row r="3894" spans="1:30" x14ac:dyDescent="0.3">
      <c r="A3894" t="s">
        <v>29</v>
      </c>
      <c r="B3894" t="s">
        <v>4604</v>
      </c>
      <c r="E3894" t="s">
        <v>30</v>
      </c>
      <c r="F3894" t="s">
        <v>3715</v>
      </c>
      <c r="G3894" t="s">
        <v>3731</v>
      </c>
      <c r="H3894" t="s">
        <v>3742</v>
      </c>
      <c r="I3894" t="s">
        <v>79</v>
      </c>
      <c r="P3894" t="s">
        <v>4477</v>
      </c>
      <c r="U3894" t="str">
        <f>CONCATENATE(Parameter[[#This Row],[Use Case 1]],";",Parameter[[#This Row],[Use Case 2]],";",Parameter[[#This Row],[Use Case 3]],";",Parameter[[#This Row],[Use Case 4]],";",Parameter[[#This Row],[Use Case 5]],";")</f>
        <v>Planung Baustoffe;;;;;</v>
      </c>
      <c r="V3894" t="s">
        <v>34</v>
      </c>
      <c r="W3894">
        <v>2022</v>
      </c>
      <c r="Y3894" t="s">
        <v>4661</v>
      </c>
      <c r="AD3894">
        <f t="shared" si="68"/>
        <v>3893</v>
      </c>
    </row>
    <row r="3895" spans="1:30" x14ac:dyDescent="0.3">
      <c r="A3895" t="s">
        <v>29</v>
      </c>
      <c r="B3895" t="s">
        <v>4604</v>
      </c>
      <c r="E3895" t="s">
        <v>30</v>
      </c>
      <c r="F3895" t="s">
        <v>3715</v>
      </c>
      <c r="G3895" t="s">
        <v>3731</v>
      </c>
      <c r="H3895" t="s">
        <v>3743</v>
      </c>
      <c r="I3895" t="s">
        <v>79</v>
      </c>
      <c r="P3895" t="s">
        <v>4477</v>
      </c>
      <c r="U3895" t="str">
        <f>CONCATENATE(Parameter[[#This Row],[Use Case 1]],";",Parameter[[#This Row],[Use Case 2]],";",Parameter[[#This Row],[Use Case 3]],";",Parameter[[#This Row],[Use Case 4]],";",Parameter[[#This Row],[Use Case 5]],";")</f>
        <v>Planung Baustoffe;;;;;</v>
      </c>
      <c r="V3895" t="s">
        <v>34</v>
      </c>
      <c r="W3895">
        <v>2022</v>
      </c>
      <c r="Y3895" t="s">
        <v>4661</v>
      </c>
      <c r="AD3895">
        <f t="shared" si="68"/>
        <v>3894</v>
      </c>
    </row>
    <row r="3896" spans="1:30" x14ac:dyDescent="0.3">
      <c r="A3896" s="3" t="s">
        <v>29</v>
      </c>
      <c r="B3896" s="3" t="s">
        <v>4604</v>
      </c>
      <c r="C3896" s="3"/>
      <c r="D3896" s="3"/>
      <c r="E3896" s="3" t="s">
        <v>30</v>
      </c>
      <c r="F3896" s="3" t="s">
        <v>3744</v>
      </c>
      <c r="G3896" s="3"/>
      <c r="H3896" s="3"/>
      <c r="I3896" s="3" t="s">
        <v>32</v>
      </c>
      <c r="J3896" s="3" t="s">
        <v>3744</v>
      </c>
      <c r="K3896" s="3"/>
      <c r="L3896" s="3"/>
      <c r="M3896" s="3" t="s">
        <v>3574</v>
      </c>
      <c r="N3896" s="3"/>
      <c r="O3896" s="3"/>
      <c r="P3896" s="3" t="s">
        <v>4477</v>
      </c>
      <c r="Q3896" s="3"/>
      <c r="R3896" s="3"/>
      <c r="S3896" s="3"/>
      <c r="T3896" s="3"/>
      <c r="U3896" s="3" t="str">
        <f>CONCATENATE(Parameter[[#This Row],[Use Case 1]],";",Parameter[[#This Row],[Use Case 2]],";",Parameter[[#This Row],[Use Case 3]],";",Parameter[[#This Row],[Use Case 4]],";",Parameter[[#This Row],[Use Case 5]],";")</f>
        <v>Planung Baustoffe;;;;;</v>
      </c>
      <c r="V3896" s="3" t="s">
        <v>34</v>
      </c>
      <c r="W3896" s="3">
        <v>2022</v>
      </c>
      <c r="X3896" s="3"/>
      <c r="Y3896" s="3" t="s">
        <v>4661</v>
      </c>
      <c r="Z3896" s="3" t="s">
        <v>3744</v>
      </c>
      <c r="AA3896" s="3" t="s">
        <v>4461</v>
      </c>
      <c r="AB3896" s="3"/>
      <c r="AC3896" s="3"/>
      <c r="AD3896" s="3">
        <f t="shared" si="68"/>
        <v>3895</v>
      </c>
    </row>
    <row r="3897" spans="1:30" x14ac:dyDescent="0.3">
      <c r="A3897" t="s">
        <v>29</v>
      </c>
      <c r="B3897" t="s">
        <v>4604</v>
      </c>
      <c r="E3897" t="s">
        <v>30</v>
      </c>
      <c r="F3897" t="s">
        <v>3744</v>
      </c>
      <c r="G3897" t="s">
        <v>3745</v>
      </c>
      <c r="H3897"/>
      <c r="I3897" t="s">
        <v>37</v>
      </c>
      <c r="J3897" t="s">
        <v>3747</v>
      </c>
      <c r="K3897" t="s">
        <v>74</v>
      </c>
      <c r="L3897" t="s">
        <v>3746</v>
      </c>
      <c r="M3897" t="s">
        <v>41</v>
      </c>
      <c r="N3897" t="s">
        <v>55</v>
      </c>
      <c r="O3897" t="s">
        <v>43</v>
      </c>
      <c r="P3897" t="s">
        <v>4477</v>
      </c>
      <c r="U3897" t="str">
        <f>CONCATENATE(Parameter[[#This Row],[Use Case 1]],";",Parameter[[#This Row],[Use Case 2]],";",Parameter[[#This Row],[Use Case 3]],";",Parameter[[#This Row],[Use Case 4]],";",Parameter[[#This Row],[Use Case 5]],";")</f>
        <v>Planung Baustoffe;;;;;</v>
      </c>
      <c r="V3897" t="s">
        <v>34</v>
      </c>
      <c r="W3897">
        <v>2022</v>
      </c>
      <c r="Y3897" t="s">
        <v>4661</v>
      </c>
      <c r="Z3897" t="s">
        <v>3748</v>
      </c>
      <c r="AD3897">
        <f t="shared" si="68"/>
        <v>3896</v>
      </c>
    </row>
    <row r="3898" spans="1:30" x14ac:dyDescent="0.3">
      <c r="A3898" t="s">
        <v>29</v>
      </c>
      <c r="B3898" t="s">
        <v>4604</v>
      </c>
      <c r="E3898" t="s">
        <v>30</v>
      </c>
      <c r="F3898" t="s">
        <v>3744</v>
      </c>
      <c r="G3898" t="s">
        <v>3745</v>
      </c>
      <c r="H3898" t="s">
        <v>115</v>
      </c>
      <c r="I3898" t="s">
        <v>79</v>
      </c>
      <c r="P3898" t="s">
        <v>4477</v>
      </c>
      <c r="U3898" t="str">
        <f>CONCATENATE(Parameter[[#This Row],[Use Case 1]],";",Parameter[[#This Row],[Use Case 2]],";",Parameter[[#This Row],[Use Case 3]],";",Parameter[[#This Row],[Use Case 4]],";",Parameter[[#This Row],[Use Case 5]],";")</f>
        <v>Planung Baustoffe;;;;;</v>
      </c>
      <c r="V3898" t="s">
        <v>34</v>
      </c>
      <c r="W3898">
        <v>2022</v>
      </c>
      <c r="Y3898" t="s">
        <v>4661</v>
      </c>
      <c r="AD3898">
        <f t="shared" si="68"/>
        <v>3897</v>
      </c>
    </row>
    <row r="3899" spans="1:30" x14ac:dyDescent="0.3">
      <c r="A3899" t="s">
        <v>29</v>
      </c>
      <c r="B3899" t="s">
        <v>4604</v>
      </c>
      <c r="E3899" t="s">
        <v>30</v>
      </c>
      <c r="F3899" t="s">
        <v>3744</v>
      </c>
      <c r="G3899" t="s">
        <v>3745</v>
      </c>
      <c r="H3899" t="s">
        <v>1686</v>
      </c>
      <c r="I3899" t="s">
        <v>79</v>
      </c>
      <c r="P3899" t="s">
        <v>4477</v>
      </c>
      <c r="U3899" t="str">
        <f>CONCATENATE(Parameter[[#This Row],[Use Case 1]],";",Parameter[[#This Row],[Use Case 2]],";",Parameter[[#This Row],[Use Case 3]],";",Parameter[[#This Row],[Use Case 4]],";",Parameter[[#This Row],[Use Case 5]],";")</f>
        <v>Planung Baustoffe;;;;;</v>
      </c>
      <c r="V3899" t="s">
        <v>34</v>
      </c>
      <c r="W3899">
        <v>2022</v>
      </c>
      <c r="Y3899" t="s">
        <v>4661</v>
      </c>
      <c r="AD3899">
        <f t="shared" si="68"/>
        <v>3898</v>
      </c>
    </row>
    <row r="3900" spans="1:30" x14ac:dyDescent="0.3">
      <c r="A3900" t="s">
        <v>29</v>
      </c>
      <c r="B3900" t="s">
        <v>4604</v>
      </c>
      <c r="E3900" t="s">
        <v>30</v>
      </c>
      <c r="F3900" t="s">
        <v>3744</v>
      </c>
      <c r="G3900" t="s">
        <v>3745</v>
      </c>
      <c r="H3900" t="s">
        <v>3749</v>
      </c>
      <c r="I3900" t="s">
        <v>79</v>
      </c>
      <c r="P3900" t="s">
        <v>4477</v>
      </c>
      <c r="U3900" t="str">
        <f>CONCATENATE(Parameter[[#This Row],[Use Case 1]],";",Parameter[[#This Row],[Use Case 2]],";",Parameter[[#This Row],[Use Case 3]],";",Parameter[[#This Row],[Use Case 4]],";",Parameter[[#This Row],[Use Case 5]],";")</f>
        <v>Planung Baustoffe;;;;;</v>
      </c>
      <c r="V3900" t="s">
        <v>34</v>
      </c>
      <c r="W3900">
        <v>2022</v>
      </c>
      <c r="Y3900" t="s">
        <v>4661</v>
      </c>
      <c r="AD3900">
        <f t="shared" si="68"/>
        <v>3899</v>
      </c>
    </row>
    <row r="3901" spans="1:30" x14ac:dyDescent="0.3">
      <c r="A3901" t="s">
        <v>29</v>
      </c>
      <c r="B3901" t="s">
        <v>4604</v>
      </c>
      <c r="E3901" t="s">
        <v>30</v>
      </c>
      <c r="F3901" t="s">
        <v>3744</v>
      </c>
      <c r="G3901" t="s">
        <v>3745</v>
      </c>
      <c r="H3901" t="s">
        <v>3750</v>
      </c>
      <c r="I3901" t="s">
        <v>79</v>
      </c>
      <c r="P3901" t="s">
        <v>4477</v>
      </c>
      <c r="U3901" t="str">
        <f>CONCATENATE(Parameter[[#This Row],[Use Case 1]],";",Parameter[[#This Row],[Use Case 2]],";",Parameter[[#This Row],[Use Case 3]],";",Parameter[[#This Row],[Use Case 4]],";",Parameter[[#This Row],[Use Case 5]],";")</f>
        <v>Planung Baustoffe;;;;;</v>
      </c>
      <c r="V3901" t="s">
        <v>34</v>
      </c>
      <c r="W3901">
        <v>2022</v>
      </c>
      <c r="Y3901" t="s">
        <v>4661</v>
      </c>
      <c r="AD3901">
        <f t="shared" si="68"/>
        <v>3900</v>
      </c>
    </row>
    <row r="3902" spans="1:30" x14ac:dyDescent="0.3">
      <c r="A3902" t="s">
        <v>29</v>
      </c>
      <c r="B3902" t="s">
        <v>4604</v>
      </c>
      <c r="E3902" t="s">
        <v>30</v>
      </c>
      <c r="F3902" t="s">
        <v>3744</v>
      </c>
      <c r="G3902" t="s">
        <v>3745</v>
      </c>
      <c r="H3902" t="s">
        <v>3751</v>
      </c>
      <c r="I3902" t="s">
        <v>79</v>
      </c>
      <c r="P3902" t="s">
        <v>4477</v>
      </c>
      <c r="U3902" t="str">
        <f>CONCATENATE(Parameter[[#This Row],[Use Case 1]],";",Parameter[[#This Row],[Use Case 2]],";",Parameter[[#This Row],[Use Case 3]],";",Parameter[[#This Row],[Use Case 4]],";",Parameter[[#This Row],[Use Case 5]],";")</f>
        <v>Planung Baustoffe;;;;;</v>
      </c>
      <c r="V3902" t="s">
        <v>34</v>
      </c>
      <c r="W3902">
        <v>2022</v>
      </c>
      <c r="Y3902" t="s">
        <v>4661</v>
      </c>
      <c r="AD3902">
        <f t="shared" si="68"/>
        <v>3901</v>
      </c>
    </row>
    <row r="3903" spans="1:30" x14ac:dyDescent="0.3">
      <c r="A3903" t="s">
        <v>29</v>
      </c>
      <c r="B3903" t="s">
        <v>4604</v>
      </c>
      <c r="E3903" t="s">
        <v>30</v>
      </c>
      <c r="F3903" t="s">
        <v>3744</v>
      </c>
      <c r="G3903" t="s">
        <v>3745</v>
      </c>
      <c r="H3903" t="s">
        <v>3752</v>
      </c>
      <c r="I3903" t="s">
        <v>79</v>
      </c>
      <c r="P3903" t="s">
        <v>4477</v>
      </c>
      <c r="U3903" t="str">
        <f>CONCATENATE(Parameter[[#This Row],[Use Case 1]],";",Parameter[[#This Row],[Use Case 2]],";",Parameter[[#This Row],[Use Case 3]],";",Parameter[[#This Row],[Use Case 4]],";",Parameter[[#This Row],[Use Case 5]],";")</f>
        <v>Planung Baustoffe;;;;;</v>
      </c>
      <c r="V3903" t="s">
        <v>34</v>
      </c>
      <c r="W3903">
        <v>2022</v>
      </c>
      <c r="Y3903" t="s">
        <v>4661</v>
      </c>
      <c r="AD3903">
        <f t="shared" si="68"/>
        <v>3902</v>
      </c>
    </row>
    <row r="3904" spans="1:30" x14ac:dyDescent="0.3">
      <c r="A3904" t="s">
        <v>29</v>
      </c>
      <c r="B3904" t="s">
        <v>4604</v>
      </c>
      <c r="E3904" t="s">
        <v>30</v>
      </c>
      <c r="F3904" t="s">
        <v>3744</v>
      </c>
      <c r="G3904" t="s">
        <v>3745</v>
      </c>
      <c r="H3904" t="s">
        <v>3753</v>
      </c>
      <c r="I3904" t="s">
        <v>79</v>
      </c>
      <c r="P3904" t="s">
        <v>4477</v>
      </c>
      <c r="U3904" t="str">
        <f>CONCATENATE(Parameter[[#This Row],[Use Case 1]],";",Parameter[[#This Row],[Use Case 2]],";",Parameter[[#This Row],[Use Case 3]],";",Parameter[[#This Row],[Use Case 4]],";",Parameter[[#This Row],[Use Case 5]],";")</f>
        <v>Planung Baustoffe;;;;;</v>
      </c>
      <c r="V3904" t="s">
        <v>34</v>
      </c>
      <c r="W3904">
        <v>2022</v>
      </c>
      <c r="Y3904" t="s">
        <v>4661</v>
      </c>
      <c r="AD3904">
        <f t="shared" si="68"/>
        <v>3903</v>
      </c>
    </row>
    <row r="3905" spans="1:30" x14ac:dyDescent="0.3">
      <c r="A3905" t="s">
        <v>29</v>
      </c>
      <c r="B3905" t="s">
        <v>4604</v>
      </c>
      <c r="E3905" t="s">
        <v>30</v>
      </c>
      <c r="F3905" t="s">
        <v>3744</v>
      </c>
      <c r="G3905" t="s">
        <v>3745</v>
      </c>
      <c r="H3905" t="s">
        <v>3754</v>
      </c>
      <c r="I3905" t="s">
        <v>79</v>
      </c>
      <c r="P3905" t="s">
        <v>4477</v>
      </c>
      <c r="U3905" t="str">
        <f>CONCATENATE(Parameter[[#This Row],[Use Case 1]],";",Parameter[[#This Row],[Use Case 2]],";",Parameter[[#This Row],[Use Case 3]],";",Parameter[[#This Row],[Use Case 4]],";",Parameter[[#This Row],[Use Case 5]],";")</f>
        <v>Planung Baustoffe;;;;;</v>
      </c>
      <c r="V3905" t="s">
        <v>34</v>
      </c>
      <c r="W3905">
        <v>2022</v>
      </c>
      <c r="Y3905" t="s">
        <v>4661</v>
      </c>
      <c r="AD3905">
        <f t="shared" si="68"/>
        <v>3904</v>
      </c>
    </row>
    <row r="3906" spans="1:30" x14ac:dyDescent="0.3">
      <c r="A3906" t="s">
        <v>29</v>
      </c>
      <c r="B3906" t="s">
        <v>4604</v>
      </c>
      <c r="E3906" t="s">
        <v>30</v>
      </c>
      <c r="F3906" t="s">
        <v>3744</v>
      </c>
      <c r="G3906" t="s">
        <v>3745</v>
      </c>
      <c r="H3906" t="s">
        <v>3755</v>
      </c>
      <c r="I3906" t="s">
        <v>79</v>
      </c>
      <c r="P3906" t="s">
        <v>4477</v>
      </c>
      <c r="U3906" t="str">
        <f>CONCATENATE(Parameter[[#This Row],[Use Case 1]],";",Parameter[[#This Row],[Use Case 2]],";",Parameter[[#This Row],[Use Case 3]],";",Parameter[[#This Row],[Use Case 4]],";",Parameter[[#This Row],[Use Case 5]],";")</f>
        <v>Planung Baustoffe;;;;;</v>
      </c>
      <c r="V3906" t="s">
        <v>34</v>
      </c>
      <c r="W3906">
        <v>2022</v>
      </c>
      <c r="Y3906" t="s">
        <v>4661</v>
      </c>
      <c r="AD3906">
        <f t="shared" si="68"/>
        <v>3905</v>
      </c>
    </row>
    <row r="3907" spans="1:30" x14ac:dyDescent="0.3">
      <c r="A3907" s="3" t="s">
        <v>29</v>
      </c>
      <c r="B3907" s="3" t="s">
        <v>4604</v>
      </c>
      <c r="C3907" s="3"/>
      <c r="D3907" s="3"/>
      <c r="E3907" s="3" t="s">
        <v>30</v>
      </c>
      <c r="F3907" s="3" t="s">
        <v>3756</v>
      </c>
      <c r="G3907" s="3"/>
      <c r="H3907" s="3"/>
      <c r="I3907" s="3" t="s">
        <v>32</v>
      </c>
      <c r="J3907" s="3" t="s">
        <v>3756</v>
      </c>
      <c r="K3907" s="3"/>
      <c r="L3907" s="3"/>
      <c r="M3907" s="3" t="s">
        <v>3574</v>
      </c>
      <c r="N3907" s="3"/>
      <c r="O3907" s="3"/>
      <c r="P3907" s="3" t="s">
        <v>4477</v>
      </c>
      <c r="Q3907" s="3"/>
      <c r="R3907" s="3"/>
      <c r="S3907" s="3"/>
      <c r="T3907" s="3"/>
      <c r="U3907" s="3" t="str">
        <f>CONCATENATE(Parameter[[#This Row],[Use Case 1]],";",Parameter[[#This Row],[Use Case 2]],";",Parameter[[#This Row],[Use Case 3]],";",Parameter[[#This Row],[Use Case 4]],";",Parameter[[#This Row],[Use Case 5]],";")</f>
        <v>Planung Baustoffe;;;;;</v>
      </c>
      <c r="V3907" s="3" t="s">
        <v>34</v>
      </c>
      <c r="W3907" s="3">
        <v>2022</v>
      </c>
      <c r="X3907" s="3"/>
      <c r="Y3907" s="3" t="s">
        <v>4661</v>
      </c>
      <c r="Z3907" s="3" t="s">
        <v>3756</v>
      </c>
      <c r="AA3907" s="3" t="s">
        <v>4461</v>
      </c>
      <c r="AB3907" s="3"/>
      <c r="AC3907" s="3"/>
      <c r="AD3907" s="3">
        <f t="shared" si="68"/>
        <v>3906</v>
      </c>
    </row>
    <row r="3908" spans="1:30" x14ac:dyDescent="0.3">
      <c r="A3908" t="s">
        <v>29</v>
      </c>
      <c r="B3908" t="s">
        <v>4604</v>
      </c>
      <c r="E3908" t="s">
        <v>30</v>
      </c>
      <c r="F3908" t="s">
        <v>3756</v>
      </c>
      <c r="G3908" t="s">
        <v>3757</v>
      </c>
      <c r="H3908"/>
      <c r="I3908" t="s">
        <v>37</v>
      </c>
      <c r="J3908" t="s">
        <v>3759</v>
      </c>
      <c r="K3908" t="s">
        <v>74</v>
      </c>
      <c r="L3908" t="s">
        <v>3758</v>
      </c>
      <c r="M3908" t="s">
        <v>41</v>
      </c>
      <c r="N3908" t="s">
        <v>55</v>
      </c>
      <c r="O3908" t="s">
        <v>43</v>
      </c>
      <c r="P3908" t="s">
        <v>4477</v>
      </c>
      <c r="U3908" t="str">
        <f>CONCATENATE(Parameter[[#This Row],[Use Case 1]],";",Parameter[[#This Row],[Use Case 2]],";",Parameter[[#This Row],[Use Case 3]],";",Parameter[[#This Row],[Use Case 4]],";",Parameter[[#This Row],[Use Case 5]],";")</f>
        <v>Planung Baustoffe;;;;;</v>
      </c>
      <c r="V3908" t="s">
        <v>34</v>
      </c>
      <c r="W3908">
        <v>2022</v>
      </c>
      <c r="Y3908" t="s">
        <v>4661</v>
      </c>
      <c r="Z3908" t="s">
        <v>3760</v>
      </c>
      <c r="AD3908">
        <f t="shared" ref="AD3908:AD3971" si="69">AD3907+1</f>
        <v>3907</v>
      </c>
    </row>
    <row r="3909" spans="1:30" x14ac:dyDescent="0.3">
      <c r="A3909" t="s">
        <v>29</v>
      </c>
      <c r="B3909" t="s">
        <v>4604</v>
      </c>
      <c r="E3909" t="s">
        <v>30</v>
      </c>
      <c r="F3909" t="s">
        <v>3756</v>
      </c>
      <c r="G3909" t="s">
        <v>3757</v>
      </c>
      <c r="H3909" t="s">
        <v>115</v>
      </c>
      <c r="I3909" t="s">
        <v>79</v>
      </c>
      <c r="P3909" t="s">
        <v>4477</v>
      </c>
      <c r="U3909" t="str">
        <f>CONCATENATE(Parameter[[#This Row],[Use Case 1]],";",Parameter[[#This Row],[Use Case 2]],";",Parameter[[#This Row],[Use Case 3]],";",Parameter[[#This Row],[Use Case 4]],";",Parameter[[#This Row],[Use Case 5]],";")</f>
        <v>Planung Baustoffe;;;;;</v>
      </c>
      <c r="V3909" t="s">
        <v>34</v>
      </c>
      <c r="W3909">
        <v>2022</v>
      </c>
      <c r="Y3909" t="s">
        <v>4661</v>
      </c>
      <c r="AD3909">
        <f t="shared" si="69"/>
        <v>3908</v>
      </c>
    </row>
    <row r="3910" spans="1:30" x14ac:dyDescent="0.3">
      <c r="A3910" t="s">
        <v>29</v>
      </c>
      <c r="B3910" t="s">
        <v>4604</v>
      </c>
      <c r="E3910" t="s">
        <v>30</v>
      </c>
      <c r="F3910" t="s">
        <v>3756</v>
      </c>
      <c r="G3910" t="s">
        <v>3757</v>
      </c>
      <c r="H3910" t="s">
        <v>1686</v>
      </c>
      <c r="I3910" t="s">
        <v>79</v>
      </c>
      <c r="P3910" t="s">
        <v>4477</v>
      </c>
      <c r="U3910" t="str">
        <f>CONCATENATE(Parameter[[#This Row],[Use Case 1]],";",Parameter[[#This Row],[Use Case 2]],";",Parameter[[#This Row],[Use Case 3]],";",Parameter[[#This Row],[Use Case 4]],";",Parameter[[#This Row],[Use Case 5]],";")</f>
        <v>Planung Baustoffe;;;;;</v>
      </c>
      <c r="V3910" t="s">
        <v>34</v>
      </c>
      <c r="W3910">
        <v>2022</v>
      </c>
      <c r="Y3910" t="s">
        <v>4661</v>
      </c>
      <c r="AD3910">
        <f t="shared" si="69"/>
        <v>3909</v>
      </c>
    </row>
    <row r="3911" spans="1:30" x14ac:dyDescent="0.3">
      <c r="A3911" t="s">
        <v>29</v>
      </c>
      <c r="B3911" t="s">
        <v>4604</v>
      </c>
      <c r="E3911" t="s">
        <v>30</v>
      </c>
      <c r="F3911" t="s">
        <v>3756</v>
      </c>
      <c r="G3911" t="s">
        <v>3757</v>
      </c>
      <c r="H3911" t="s">
        <v>3761</v>
      </c>
      <c r="I3911" t="s">
        <v>79</v>
      </c>
      <c r="P3911" t="s">
        <v>4477</v>
      </c>
      <c r="U3911" t="str">
        <f>CONCATENATE(Parameter[[#This Row],[Use Case 1]],";",Parameter[[#This Row],[Use Case 2]],";",Parameter[[#This Row],[Use Case 3]],";",Parameter[[#This Row],[Use Case 4]],";",Parameter[[#This Row],[Use Case 5]],";")</f>
        <v>Planung Baustoffe;;;;;</v>
      </c>
      <c r="V3911" t="s">
        <v>34</v>
      </c>
      <c r="W3911">
        <v>2022</v>
      </c>
      <c r="Y3911" t="s">
        <v>4661</v>
      </c>
      <c r="AD3911">
        <f t="shared" si="69"/>
        <v>3910</v>
      </c>
    </row>
    <row r="3912" spans="1:30" x14ac:dyDescent="0.3">
      <c r="A3912" t="s">
        <v>29</v>
      </c>
      <c r="B3912" t="s">
        <v>4604</v>
      </c>
      <c r="E3912" t="s">
        <v>30</v>
      </c>
      <c r="F3912" t="s">
        <v>3756</v>
      </c>
      <c r="G3912" t="s">
        <v>3757</v>
      </c>
      <c r="H3912" t="s">
        <v>3762</v>
      </c>
      <c r="I3912" t="s">
        <v>79</v>
      </c>
      <c r="P3912" t="s">
        <v>4477</v>
      </c>
      <c r="U3912" t="str">
        <f>CONCATENATE(Parameter[[#This Row],[Use Case 1]],";",Parameter[[#This Row],[Use Case 2]],";",Parameter[[#This Row],[Use Case 3]],";",Parameter[[#This Row],[Use Case 4]],";",Parameter[[#This Row],[Use Case 5]],";")</f>
        <v>Planung Baustoffe;;;;;</v>
      </c>
      <c r="V3912" t="s">
        <v>34</v>
      </c>
      <c r="W3912">
        <v>2022</v>
      </c>
      <c r="Y3912" t="s">
        <v>4661</v>
      </c>
      <c r="AD3912">
        <f t="shared" si="69"/>
        <v>3911</v>
      </c>
    </row>
    <row r="3913" spans="1:30" x14ac:dyDescent="0.3">
      <c r="A3913" t="s">
        <v>29</v>
      </c>
      <c r="B3913" t="s">
        <v>4604</v>
      </c>
      <c r="E3913" t="s">
        <v>30</v>
      </c>
      <c r="F3913" t="s">
        <v>3756</v>
      </c>
      <c r="G3913" t="s">
        <v>3757</v>
      </c>
      <c r="H3913" t="s">
        <v>3572</v>
      </c>
      <c r="I3913" t="s">
        <v>79</v>
      </c>
      <c r="P3913" t="s">
        <v>4477</v>
      </c>
      <c r="U3913" t="str">
        <f>CONCATENATE(Parameter[[#This Row],[Use Case 1]],";",Parameter[[#This Row],[Use Case 2]],";",Parameter[[#This Row],[Use Case 3]],";",Parameter[[#This Row],[Use Case 4]],";",Parameter[[#This Row],[Use Case 5]],";")</f>
        <v>Planung Baustoffe;;;;;</v>
      </c>
      <c r="V3913" t="s">
        <v>34</v>
      </c>
      <c r="W3913">
        <v>2022</v>
      </c>
      <c r="Y3913" t="s">
        <v>4661</v>
      </c>
      <c r="AD3913">
        <f t="shared" si="69"/>
        <v>3912</v>
      </c>
    </row>
    <row r="3914" spans="1:30" x14ac:dyDescent="0.3">
      <c r="A3914" s="3" t="s">
        <v>29</v>
      </c>
      <c r="B3914" s="3" t="s">
        <v>4604</v>
      </c>
      <c r="C3914" s="3"/>
      <c r="D3914" s="3"/>
      <c r="E3914" s="3" t="s">
        <v>30</v>
      </c>
      <c r="F3914" s="3" t="s">
        <v>3763</v>
      </c>
      <c r="G3914" s="3"/>
      <c r="H3914" s="3"/>
      <c r="I3914" s="3" t="s">
        <v>32</v>
      </c>
      <c r="J3914" s="3" t="s">
        <v>3763</v>
      </c>
      <c r="K3914" s="3"/>
      <c r="L3914" s="3"/>
      <c r="M3914" s="3" t="s">
        <v>3574</v>
      </c>
      <c r="N3914" s="3"/>
      <c r="O3914" s="3"/>
      <c r="P3914" s="3" t="s">
        <v>4477</v>
      </c>
      <c r="Q3914" s="3"/>
      <c r="R3914" s="3"/>
      <c r="S3914" s="3"/>
      <c r="T3914" s="3"/>
      <c r="U3914" s="3" t="str">
        <f>CONCATENATE(Parameter[[#This Row],[Use Case 1]],";",Parameter[[#This Row],[Use Case 2]],";",Parameter[[#This Row],[Use Case 3]],";",Parameter[[#This Row],[Use Case 4]],";",Parameter[[#This Row],[Use Case 5]],";")</f>
        <v>Planung Baustoffe;;;;;</v>
      </c>
      <c r="V3914" s="3" t="s">
        <v>34</v>
      </c>
      <c r="W3914" s="3">
        <v>2022</v>
      </c>
      <c r="X3914" s="3"/>
      <c r="Y3914" s="3" t="s">
        <v>4661</v>
      </c>
      <c r="Z3914" s="3" t="s">
        <v>3763</v>
      </c>
      <c r="AA3914" s="3"/>
      <c r="AB3914" s="3"/>
      <c r="AC3914" s="3"/>
      <c r="AD3914" s="3">
        <f t="shared" si="69"/>
        <v>3913</v>
      </c>
    </row>
    <row r="3915" spans="1:30" x14ac:dyDescent="0.3">
      <c r="A3915" t="s">
        <v>29</v>
      </c>
      <c r="B3915" t="s">
        <v>4604</v>
      </c>
      <c r="E3915" t="s">
        <v>30</v>
      </c>
      <c r="F3915" t="s">
        <v>3763</v>
      </c>
      <c r="G3915" t="s">
        <v>3764</v>
      </c>
      <c r="H3915"/>
      <c r="I3915" t="s">
        <v>37</v>
      </c>
      <c r="J3915" t="s">
        <v>3766</v>
      </c>
      <c r="K3915" t="s">
        <v>74</v>
      </c>
      <c r="L3915" t="s">
        <v>3765</v>
      </c>
      <c r="M3915" t="s">
        <v>41</v>
      </c>
      <c r="N3915" t="s">
        <v>168</v>
      </c>
      <c r="O3915" t="s">
        <v>43</v>
      </c>
      <c r="P3915" t="s">
        <v>4477</v>
      </c>
      <c r="U3915" t="str">
        <f>CONCATENATE(Parameter[[#This Row],[Use Case 1]],";",Parameter[[#This Row],[Use Case 2]],";",Parameter[[#This Row],[Use Case 3]],";",Parameter[[#This Row],[Use Case 4]],";",Parameter[[#This Row],[Use Case 5]],";")</f>
        <v>Planung Baustoffe;;;;;</v>
      </c>
      <c r="V3915" t="s">
        <v>34</v>
      </c>
      <c r="W3915">
        <v>2022</v>
      </c>
      <c r="Y3915" t="s">
        <v>4661</v>
      </c>
      <c r="Z3915" t="s">
        <v>3767</v>
      </c>
      <c r="AD3915">
        <f t="shared" si="69"/>
        <v>3914</v>
      </c>
    </row>
    <row r="3916" spans="1:30" x14ac:dyDescent="0.3">
      <c r="A3916" t="s">
        <v>29</v>
      </c>
      <c r="B3916" t="s">
        <v>4604</v>
      </c>
      <c r="E3916" t="s">
        <v>30</v>
      </c>
      <c r="F3916" t="s">
        <v>3763</v>
      </c>
      <c r="G3916" t="s">
        <v>3764</v>
      </c>
      <c r="H3916" t="s">
        <v>115</v>
      </c>
      <c r="I3916" t="s">
        <v>79</v>
      </c>
      <c r="P3916" t="s">
        <v>4477</v>
      </c>
      <c r="U3916" t="str">
        <f>CONCATENATE(Parameter[[#This Row],[Use Case 1]],";",Parameter[[#This Row],[Use Case 2]],";",Parameter[[#This Row],[Use Case 3]],";",Parameter[[#This Row],[Use Case 4]],";",Parameter[[#This Row],[Use Case 5]],";")</f>
        <v>Planung Baustoffe;;;;;</v>
      </c>
      <c r="V3916" t="s">
        <v>34</v>
      </c>
      <c r="W3916">
        <v>2022</v>
      </c>
      <c r="Y3916" t="s">
        <v>4661</v>
      </c>
      <c r="AD3916">
        <f t="shared" si="69"/>
        <v>3915</v>
      </c>
    </row>
    <row r="3917" spans="1:30" x14ac:dyDescent="0.3">
      <c r="A3917" t="s">
        <v>29</v>
      </c>
      <c r="B3917" t="s">
        <v>4604</v>
      </c>
      <c r="E3917" t="s">
        <v>30</v>
      </c>
      <c r="F3917" t="s">
        <v>3763</v>
      </c>
      <c r="G3917" t="s">
        <v>3764</v>
      </c>
      <c r="H3917" t="s">
        <v>1686</v>
      </c>
      <c r="I3917" t="s">
        <v>79</v>
      </c>
      <c r="P3917" t="s">
        <v>4477</v>
      </c>
      <c r="U3917" t="str">
        <f>CONCATENATE(Parameter[[#This Row],[Use Case 1]],";",Parameter[[#This Row],[Use Case 2]],";",Parameter[[#This Row],[Use Case 3]],";",Parameter[[#This Row],[Use Case 4]],";",Parameter[[#This Row],[Use Case 5]],";")</f>
        <v>Planung Baustoffe;;;;;</v>
      </c>
      <c r="V3917" t="s">
        <v>34</v>
      </c>
      <c r="W3917">
        <v>2022</v>
      </c>
      <c r="Y3917" t="s">
        <v>4661</v>
      </c>
      <c r="AD3917">
        <f t="shared" si="69"/>
        <v>3916</v>
      </c>
    </row>
    <row r="3918" spans="1:30" x14ac:dyDescent="0.3">
      <c r="A3918" t="s">
        <v>29</v>
      </c>
      <c r="B3918" t="s">
        <v>4604</v>
      </c>
      <c r="E3918" t="s">
        <v>30</v>
      </c>
      <c r="F3918" t="s">
        <v>3763</v>
      </c>
      <c r="G3918" t="s">
        <v>3764</v>
      </c>
      <c r="H3918" t="s">
        <v>3768</v>
      </c>
      <c r="I3918" t="s">
        <v>79</v>
      </c>
      <c r="P3918" t="s">
        <v>4477</v>
      </c>
      <c r="U3918" t="str">
        <f>CONCATENATE(Parameter[[#This Row],[Use Case 1]],";",Parameter[[#This Row],[Use Case 2]],";",Parameter[[#This Row],[Use Case 3]],";",Parameter[[#This Row],[Use Case 4]],";",Parameter[[#This Row],[Use Case 5]],";")</f>
        <v>Planung Baustoffe;;;;;</v>
      </c>
      <c r="V3918" t="s">
        <v>34</v>
      </c>
      <c r="W3918">
        <v>2022</v>
      </c>
      <c r="Y3918" t="s">
        <v>4661</v>
      </c>
      <c r="AD3918">
        <f t="shared" si="69"/>
        <v>3917</v>
      </c>
    </row>
    <row r="3919" spans="1:30" x14ac:dyDescent="0.3">
      <c r="A3919" t="s">
        <v>29</v>
      </c>
      <c r="B3919" t="s">
        <v>4604</v>
      </c>
      <c r="E3919" t="s">
        <v>30</v>
      </c>
      <c r="F3919" t="s">
        <v>3763</v>
      </c>
      <c r="G3919" t="s">
        <v>3764</v>
      </c>
      <c r="H3919" t="s">
        <v>3769</v>
      </c>
      <c r="I3919" t="s">
        <v>79</v>
      </c>
      <c r="P3919" t="s">
        <v>4477</v>
      </c>
      <c r="U3919" t="str">
        <f>CONCATENATE(Parameter[[#This Row],[Use Case 1]],";",Parameter[[#This Row],[Use Case 2]],";",Parameter[[#This Row],[Use Case 3]],";",Parameter[[#This Row],[Use Case 4]],";",Parameter[[#This Row],[Use Case 5]],";")</f>
        <v>Planung Baustoffe;;;;;</v>
      </c>
      <c r="V3919" t="s">
        <v>34</v>
      </c>
      <c r="W3919">
        <v>2022</v>
      </c>
      <c r="Y3919" t="s">
        <v>4661</v>
      </c>
      <c r="AD3919">
        <f t="shared" si="69"/>
        <v>3918</v>
      </c>
    </row>
    <row r="3920" spans="1:30" x14ac:dyDescent="0.3">
      <c r="A3920" t="s">
        <v>29</v>
      </c>
      <c r="B3920" t="s">
        <v>4604</v>
      </c>
      <c r="E3920" t="s">
        <v>30</v>
      </c>
      <c r="F3920" t="s">
        <v>3763</v>
      </c>
      <c r="G3920" t="s">
        <v>3764</v>
      </c>
      <c r="H3920" t="s">
        <v>3770</v>
      </c>
      <c r="I3920" t="s">
        <v>79</v>
      </c>
      <c r="P3920" t="s">
        <v>4477</v>
      </c>
      <c r="U3920" t="str">
        <f>CONCATENATE(Parameter[[#This Row],[Use Case 1]],";",Parameter[[#This Row],[Use Case 2]],";",Parameter[[#This Row],[Use Case 3]],";",Parameter[[#This Row],[Use Case 4]],";",Parameter[[#This Row],[Use Case 5]],";")</f>
        <v>Planung Baustoffe;;;;;</v>
      </c>
      <c r="V3920" t="s">
        <v>34</v>
      </c>
      <c r="W3920">
        <v>2022</v>
      </c>
      <c r="Y3920" t="s">
        <v>4661</v>
      </c>
      <c r="AD3920">
        <f t="shared" si="69"/>
        <v>3919</v>
      </c>
    </row>
    <row r="3921" spans="1:30" x14ac:dyDescent="0.3">
      <c r="A3921" t="s">
        <v>29</v>
      </c>
      <c r="B3921" t="s">
        <v>4604</v>
      </c>
      <c r="E3921" t="s">
        <v>30</v>
      </c>
      <c r="F3921" t="s">
        <v>3763</v>
      </c>
      <c r="G3921" t="s">
        <v>3764</v>
      </c>
      <c r="H3921" t="s">
        <v>3771</v>
      </c>
      <c r="I3921" t="s">
        <v>79</v>
      </c>
      <c r="P3921" t="s">
        <v>4477</v>
      </c>
      <c r="U3921" t="str">
        <f>CONCATENATE(Parameter[[#This Row],[Use Case 1]],";",Parameter[[#This Row],[Use Case 2]],";",Parameter[[#This Row],[Use Case 3]],";",Parameter[[#This Row],[Use Case 4]],";",Parameter[[#This Row],[Use Case 5]],";")</f>
        <v>Planung Baustoffe;;;;;</v>
      </c>
      <c r="V3921" t="s">
        <v>34</v>
      </c>
      <c r="W3921">
        <v>2022</v>
      </c>
      <c r="Y3921" t="s">
        <v>4661</v>
      </c>
      <c r="AD3921">
        <f t="shared" si="69"/>
        <v>3920</v>
      </c>
    </row>
    <row r="3922" spans="1:30" x14ac:dyDescent="0.3">
      <c r="A3922" t="s">
        <v>29</v>
      </c>
      <c r="B3922" t="s">
        <v>4604</v>
      </c>
      <c r="E3922" t="s">
        <v>30</v>
      </c>
      <c r="F3922" t="s">
        <v>3763</v>
      </c>
      <c r="G3922" t="s">
        <v>3772</v>
      </c>
      <c r="H3922"/>
      <c r="I3922" t="s">
        <v>37</v>
      </c>
      <c r="J3922" t="s">
        <v>3774</v>
      </c>
      <c r="K3922" t="s">
        <v>74</v>
      </c>
      <c r="L3922" t="s">
        <v>3773</v>
      </c>
      <c r="M3922" t="s">
        <v>41</v>
      </c>
      <c r="N3922" t="s">
        <v>42</v>
      </c>
      <c r="O3922" t="s">
        <v>43</v>
      </c>
      <c r="P3922" t="s">
        <v>4477</v>
      </c>
      <c r="U3922" t="str">
        <f>CONCATENATE(Parameter[[#This Row],[Use Case 1]],";",Parameter[[#This Row],[Use Case 2]],";",Parameter[[#This Row],[Use Case 3]],";",Parameter[[#This Row],[Use Case 4]],";",Parameter[[#This Row],[Use Case 5]],";")</f>
        <v>Planung Baustoffe;;;;;</v>
      </c>
      <c r="V3922" t="s">
        <v>34</v>
      </c>
      <c r="W3922">
        <v>2022</v>
      </c>
      <c r="Y3922" t="s">
        <v>4661</v>
      </c>
      <c r="Z3922" t="s">
        <v>3775</v>
      </c>
      <c r="AD3922">
        <f t="shared" si="69"/>
        <v>3921</v>
      </c>
    </row>
    <row r="3923" spans="1:30" x14ac:dyDescent="0.3">
      <c r="A3923" t="s">
        <v>29</v>
      </c>
      <c r="B3923" t="s">
        <v>4604</v>
      </c>
      <c r="E3923" t="s">
        <v>30</v>
      </c>
      <c r="F3923" t="s">
        <v>3763</v>
      </c>
      <c r="G3923" t="s">
        <v>3772</v>
      </c>
      <c r="H3923" t="s">
        <v>115</v>
      </c>
      <c r="I3923" t="s">
        <v>79</v>
      </c>
      <c r="P3923" t="s">
        <v>4477</v>
      </c>
      <c r="U3923" t="str">
        <f>CONCATENATE(Parameter[[#This Row],[Use Case 1]],";",Parameter[[#This Row],[Use Case 2]],";",Parameter[[#This Row],[Use Case 3]],";",Parameter[[#This Row],[Use Case 4]],";",Parameter[[#This Row],[Use Case 5]],";")</f>
        <v>Planung Baustoffe;;;;;</v>
      </c>
      <c r="V3923" t="s">
        <v>34</v>
      </c>
      <c r="W3923">
        <v>2022</v>
      </c>
      <c r="Y3923" t="s">
        <v>4661</v>
      </c>
      <c r="AD3923">
        <f t="shared" si="69"/>
        <v>3922</v>
      </c>
    </row>
    <row r="3924" spans="1:30" x14ac:dyDescent="0.3">
      <c r="A3924" t="s">
        <v>29</v>
      </c>
      <c r="B3924" t="s">
        <v>4604</v>
      </c>
      <c r="E3924" t="s">
        <v>30</v>
      </c>
      <c r="F3924" t="s">
        <v>3763</v>
      </c>
      <c r="G3924" t="s">
        <v>3772</v>
      </c>
      <c r="H3924" t="s">
        <v>1686</v>
      </c>
      <c r="I3924" t="s">
        <v>79</v>
      </c>
      <c r="P3924" t="s">
        <v>4477</v>
      </c>
      <c r="U3924" t="str">
        <f>CONCATENATE(Parameter[[#This Row],[Use Case 1]],";",Parameter[[#This Row],[Use Case 2]],";",Parameter[[#This Row],[Use Case 3]],";",Parameter[[#This Row],[Use Case 4]],";",Parameter[[#This Row],[Use Case 5]],";")</f>
        <v>Planung Baustoffe;;;;;</v>
      </c>
      <c r="V3924" t="s">
        <v>34</v>
      </c>
      <c r="W3924">
        <v>2022</v>
      </c>
      <c r="Y3924" t="s">
        <v>4661</v>
      </c>
      <c r="AD3924">
        <f t="shared" si="69"/>
        <v>3923</v>
      </c>
    </row>
    <row r="3925" spans="1:30" x14ac:dyDescent="0.3">
      <c r="A3925" t="s">
        <v>29</v>
      </c>
      <c r="B3925" t="s">
        <v>4604</v>
      </c>
      <c r="E3925" t="s">
        <v>30</v>
      </c>
      <c r="F3925" t="s">
        <v>3763</v>
      </c>
      <c r="G3925" t="s">
        <v>3772</v>
      </c>
      <c r="H3925" t="s">
        <v>3776</v>
      </c>
      <c r="I3925" t="s">
        <v>79</v>
      </c>
      <c r="P3925" t="s">
        <v>4477</v>
      </c>
      <c r="U3925" t="str">
        <f>CONCATENATE(Parameter[[#This Row],[Use Case 1]],";",Parameter[[#This Row],[Use Case 2]],";",Parameter[[#This Row],[Use Case 3]],";",Parameter[[#This Row],[Use Case 4]],";",Parameter[[#This Row],[Use Case 5]],";")</f>
        <v>Planung Baustoffe;;;;;</v>
      </c>
      <c r="V3925" t="s">
        <v>34</v>
      </c>
      <c r="W3925">
        <v>2022</v>
      </c>
      <c r="Y3925" t="s">
        <v>4661</v>
      </c>
      <c r="AD3925">
        <f t="shared" si="69"/>
        <v>3924</v>
      </c>
    </row>
    <row r="3926" spans="1:30" x14ac:dyDescent="0.3">
      <c r="A3926" t="s">
        <v>29</v>
      </c>
      <c r="B3926" t="s">
        <v>4604</v>
      </c>
      <c r="E3926" t="s">
        <v>30</v>
      </c>
      <c r="F3926" t="s">
        <v>3763</v>
      </c>
      <c r="G3926" t="s">
        <v>3772</v>
      </c>
      <c r="H3926" t="s">
        <v>2225</v>
      </c>
      <c r="I3926" t="s">
        <v>79</v>
      </c>
      <c r="P3926" t="s">
        <v>4477</v>
      </c>
      <c r="U3926" t="str">
        <f>CONCATENATE(Parameter[[#This Row],[Use Case 1]],";",Parameter[[#This Row],[Use Case 2]],";",Parameter[[#This Row],[Use Case 3]],";",Parameter[[#This Row],[Use Case 4]],";",Parameter[[#This Row],[Use Case 5]],";")</f>
        <v>Planung Baustoffe;;;;;</v>
      </c>
      <c r="V3926" t="s">
        <v>34</v>
      </c>
      <c r="W3926">
        <v>2022</v>
      </c>
      <c r="Y3926" t="s">
        <v>4661</v>
      </c>
      <c r="AD3926">
        <f t="shared" si="69"/>
        <v>3925</v>
      </c>
    </row>
    <row r="3927" spans="1:30" x14ac:dyDescent="0.3">
      <c r="A3927" t="s">
        <v>29</v>
      </c>
      <c r="B3927" t="s">
        <v>4604</v>
      </c>
      <c r="E3927" t="s">
        <v>30</v>
      </c>
      <c r="F3927" t="s">
        <v>3763</v>
      </c>
      <c r="G3927" t="s">
        <v>3772</v>
      </c>
      <c r="H3927" t="s">
        <v>3778</v>
      </c>
      <c r="I3927" t="s">
        <v>79</v>
      </c>
      <c r="P3927" t="s">
        <v>4477</v>
      </c>
      <c r="U3927" t="str">
        <f>CONCATENATE(Parameter[[#This Row],[Use Case 1]],";",Parameter[[#This Row],[Use Case 2]],";",Parameter[[#This Row],[Use Case 3]],";",Parameter[[#This Row],[Use Case 4]],";",Parameter[[#This Row],[Use Case 5]],";")</f>
        <v>Planung Baustoffe;;;;;</v>
      </c>
      <c r="V3927" t="s">
        <v>34</v>
      </c>
      <c r="W3927">
        <v>2022</v>
      </c>
      <c r="Y3927" t="s">
        <v>4661</v>
      </c>
      <c r="AD3927">
        <f t="shared" si="69"/>
        <v>3926</v>
      </c>
    </row>
    <row r="3928" spans="1:30" x14ac:dyDescent="0.3">
      <c r="A3928" t="s">
        <v>29</v>
      </c>
      <c r="B3928" t="s">
        <v>4604</v>
      </c>
      <c r="E3928" t="s">
        <v>30</v>
      </c>
      <c r="F3928" t="s">
        <v>3763</v>
      </c>
      <c r="G3928" t="s">
        <v>3772</v>
      </c>
      <c r="H3928" t="s">
        <v>3779</v>
      </c>
      <c r="I3928" t="s">
        <v>79</v>
      </c>
      <c r="P3928" t="s">
        <v>4477</v>
      </c>
      <c r="U3928" t="str">
        <f>CONCATENATE(Parameter[[#This Row],[Use Case 1]],";",Parameter[[#This Row],[Use Case 2]],";",Parameter[[#This Row],[Use Case 3]],";",Parameter[[#This Row],[Use Case 4]],";",Parameter[[#This Row],[Use Case 5]],";")</f>
        <v>Planung Baustoffe;;;;;</v>
      </c>
      <c r="V3928" t="s">
        <v>34</v>
      </c>
      <c r="W3928">
        <v>2022</v>
      </c>
      <c r="Y3928" t="s">
        <v>4661</v>
      </c>
      <c r="AD3928">
        <f t="shared" si="69"/>
        <v>3927</v>
      </c>
    </row>
    <row r="3929" spans="1:30" x14ac:dyDescent="0.3">
      <c r="A3929" t="s">
        <v>29</v>
      </c>
      <c r="B3929" t="s">
        <v>4604</v>
      </c>
      <c r="E3929" t="s">
        <v>30</v>
      </c>
      <c r="F3929" t="s">
        <v>3763</v>
      </c>
      <c r="G3929" t="s">
        <v>3772</v>
      </c>
      <c r="H3929" t="s">
        <v>3780</v>
      </c>
      <c r="I3929" t="s">
        <v>79</v>
      </c>
      <c r="P3929" t="s">
        <v>4477</v>
      </c>
      <c r="U3929" t="str">
        <f>CONCATENATE(Parameter[[#This Row],[Use Case 1]],";",Parameter[[#This Row],[Use Case 2]],";",Parameter[[#This Row],[Use Case 3]],";",Parameter[[#This Row],[Use Case 4]],";",Parameter[[#This Row],[Use Case 5]],";")</f>
        <v>Planung Baustoffe;;;;;</v>
      </c>
      <c r="V3929" t="s">
        <v>34</v>
      </c>
      <c r="W3929">
        <v>2022</v>
      </c>
      <c r="Y3929" t="s">
        <v>4661</v>
      </c>
      <c r="AD3929">
        <f t="shared" si="69"/>
        <v>3928</v>
      </c>
    </row>
    <row r="3930" spans="1:30" x14ac:dyDescent="0.3">
      <c r="A3930" t="s">
        <v>29</v>
      </c>
      <c r="B3930" t="s">
        <v>4604</v>
      </c>
      <c r="E3930" t="s">
        <v>30</v>
      </c>
      <c r="F3930" t="s">
        <v>3763</v>
      </c>
      <c r="G3930" t="s">
        <v>3772</v>
      </c>
      <c r="H3930" t="s">
        <v>3781</v>
      </c>
      <c r="I3930" t="s">
        <v>79</v>
      </c>
      <c r="P3930" t="s">
        <v>4477</v>
      </c>
      <c r="U3930" t="str">
        <f>CONCATENATE(Parameter[[#This Row],[Use Case 1]],";",Parameter[[#This Row],[Use Case 2]],";",Parameter[[#This Row],[Use Case 3]],";",Parameter[[#This Row],[Use Case 4]],";",Parameter[[#This Row],[Use Case 5]],";")</f>
        <v>Planung Baustoffe;;;;;</v>
      </c>
      <c r="V3930" t="s">
        <v>34</v>
      </c>
      <c r="W3930">
        <v>2022</v>
      </c>
      <c r="Y3930" t="s">
        <v>4661</v>
      </c>
      <c r="AD3930">
        <f t="shared" si="69"/>
        <v>3929</v>
      </c>
    </row>
    <row r="3931" spans="1:30" x14ac:dyDescent="0.3">
      <c r="A3931" t="s">
        <v>29</v>
      </c>
      <c r="B3931" t="s">
        <v>4604</v>
      </c>
      <c r="E3931" t="s">
        <v>30</v>
      </c>
      <c r="F3931" t="s">
        <v>3763</v>
      </c>
      <c r="G3931" t="s">
        <v>3772</v>
      </c>
      <c r="H3931" t="s">
        <v>3777</v>
      </c>
      <c r="I3931" t="s">
        <v>79</v>
      </c>
      <c r="P3931" t="s">
        <v>4477</v>
      </c>
      <c r="U3931" t="str">
        <f>CONCATENATE(Parameter[[#This Row],[Use Case 1]],";",Parameter[[#This Row],[Use Case 2]],";",Parameter[[#This Row],[Use Case 3]],";",Parameter[[#This Row],[Use Case 4]],";",Parameter[[#This Row],[Use Case 5]],";")</f>
        <v>Planung Baustoffe;;;;;</v>
      </c>
      <c r="V3931" t="s">
        <v>34</v>
      </c>
      <c r="W3931">
        <v>2022</v>
      </c>
      <c r="Y3931" t="s">
        <v>4661</v>
      </c>
      <c r="AD3931">
        <f t="shared" si="69"/>
        <v>3930</v>
      </c>
    </row>
    <row r="3932" spans="1:30" x14ac:dyDescent="0.3">
      <c r="A3932" t="s">
        <v>29</v>
      </c>
      <c r="B3932" t="s">
        <v>4604</v>
      </c>
      <c r="E3932" t="s">
        <v>30</v>
      </c>
      <c r="F3932" t="s">
        <v>3763</v>
      </c>
      <c r="G3932" t="s">
        <v>4533</v>
      </c>
      <c r="H3932"/>
      <c r="I3932" t="s">
        <v>37</v>
      </c>
      <c r="J3932" t="s">
        <v>3783</v>
      </c>
      <c r="K3932" t="s">
        <v>74</v>
      </c>
      <c r="L3932" t="s">
        <v>3782</v>
      </c>
      <c r="M3932" t="s">
        <v>41</v>
      </c>
      <c r="N3932" t="s">
        <v>55</v>
      </c>
      <c r="O3932" t="s">
        <v>43</v>
      </c>
      <c r="P3932" t="s">
        <v>4477</v>
      </c>
      <c r="U3932" t="str">
        <f>CONCATENATE(Parameter[[#This Row],[Use Case 1]],";",Parameter[[#This Row],[Use Case 2]],";",Parameter[[#This Row],[Use Case 3]],";",Parameter[[#This Row],[Use Case 4]],";",Parameter[[#This Row],[Use Case 5]],";")</f>
        <v>Planung Baustoffe;;;;;</v>
      </c>
      <c r="V3932" t="s">
        <v>34</v>
      </c>
      <c r="W3932">
        <v>2022</v>
      </c>
      <c r="Y3932" t="s">
        <v>4661</v>
      </c>
      <c r="Z3932" t="s">
        <v>3784</v>
      </c>
      <c r="AD3932">
        <f t="shared" si="69"/>
        <v>3931</v>
      </c>
    </row>
    <row r="3933" spans="1:30" x14ac:dyDescent="0.3">
      <c r="A3933" t="s">
        <v>29</v>
      </c>
      <c r="B3933" t="s">
        <v>4604</v>
      </c>
      <c r="E3933" t="s">
        <v>30</v>
      </c>
      <c r="F3933" t="s">
        <v>3763</v>
      </c>
      <c r="G3933" t="s">
        <v>4533</v>
      </c>
      <c r="H3933" t="s">
        <v>115</v>
      </c>
      <c r="I3933" t="s">
        <v>79</v>
      </c>
      <c r="P3933" t="s">
        <v>4477</v>
      </c>
      <c r="U3933" t="str">
        <f>CONCATENATE(Parameter[[#This Row],[Use Case 1]],";",Parameter[[#This Row],[Use Case 2]],";",Parameter[[#This Row],[Use Case 3]],";",Parameter[[#This Row],[Use Case 4]],";",Parameter[[#This Row],[Use Case 5]],";")</f>
        <v>Planung Baustoffe;;;;;</v>
      </c>
      <c r="V3933" t="s">
        <v>34</v>
      </c>
      <c r="W3933">
        <v>2022</v>
      </c>
      <c r="Y3933" t="s">
        <v>4661</v>
      </c>
      <c r="AD3933">
        <f t="shared" si="69"/>
        <v>3932</v>
      </c>
    </row>
    <row r="3934" spans="1:30" x14ac:dyDescent="0.3">
      <c r="A3934" t="s">
        <v>29</v>
      </c>
      <c r="B3934" t="s">
        <v>4604</v>
      </c>
      <c r="E3934" t="s">
        <v>30</v>
      </c>
      <c r="F3934" t="s">
        <v>3763</v>
      </c>
      <c r="G3934" t="s">
        <v>4533</v>
      </c>
      <c r="H3934" t="s">
        <v>1686</v>
      </c>
      <c r="I3934" t="s">
        <v>79</v>
      </c>
      <c r="P3934" t="s">
        <v>4477</v>
      </c>
      <c r="U3934" t="str">
        <f>CONCATENATE(Parameter[[#This Row],[Use Case 1]],";",Parameter[[#This Row],[Use Case 2]],";",Parameter[[#This Row],[Use Case 3]],";",Parameter[[#This Row],[Use Case 4]],";",Parameter[[#This Row],[Use Case 5]],";")</f>
        <v>Planung Baustoffe;;;;;</v>
      </c>
      <c r="V3934" t="s">
        <v>34</v>
      </c>
      <c r="W3934">
        <v>2022</v>
      </c>
      <c r="Y3934" t="s">
        <v>4661</v>
      </c>
      <c r="AD3934">
        <f t="shared" si="69"/>
        <v>3933</v>
      </c>
    </row>
    <row r="3935" spans="1:30" x14ac:dyDescent="0.3">
      <c r="A3935" t="s">
        <v>29</v>
      </c>
      <c r="B3935" t="s">
        <v>4604</v>
      </c>
      <c r="E3935" t="s">
        <v>30</v>
      </c>
      <c r="F3935" t="s">
        <v>3763</v>
      </c>
      <c r="G3935" t="s">
        <v>4533</v>
      </c>
      <c r="H3935" t="s">
        <v>3785</v>
      </c>
      <c r="I3935" t="s">
        <v>79</v>
      </c>
      <c r="P3935" t="s">
        <v>4477</v>
      </c>
      <c r="U3935" t="str">
        <f>CONCATENATE(Parameter[[#This Row],[Use Case 1]],";",Parameter[[#This Row],[Use Case 2]],";",Parameter[[#This Row],[Use Case 3]],";",Parameter[[#This Row],[Use Case 4]],";",Parameter[[#This Row],[Use Case 5]],";")</f>
        <v>Planung Baustoffe;;;;;</v>
      </c>
      <c r="V3935" t="s">
        <v>34</v>
      </c>
      <c r="W3935">
        <v>2022</v>
      </c>
      <c r="Y3935" t="s">
        <v>4661</v>
      </c>
      <c r="AD3935">
        <f t="shared" si="69"/>
        <v>3934</v>
      </c>
    </row>
    <row r="3936" spans="1:30" x14ac:dyDescent="0.3">
      <c r="A3936" t="s">
        <v>29</v>
      </c>
      <c r="B3936" t="s">
        <v>4604</v>
      </c>
      <c r="E3936" t="s">
        <v>30</v>
      </c>
      <c r="F3936" t="s">
        <v>3763</v>
      </c>
      <c r="G3936" t="s">
        <v>4533</v>
      </c>
      <c r="H3936" t="s">
        <v>3786</v>
      </c>
      <c r="I3936" t="s">
        <v>79</v>
      </c>
      <c r="P3936" t="s">
        <v>4477</v>
      </c>
      <c r="U3936" t="str">
        <f>CONCATENATE(Parameter[[#This Row],[Use Case 1]],";",Parameter[[#This Row],[Use Case 2]],";",Parameter[[#This Row],[Use Case 3]],";",Parameter[[#This Row],[Use Case 4]],";",Parameter[[#This Row],[Use Case 5]],";")</f>
        <v>Planung Baustoffe;;;;;</v>
      </c>
      <c r="V3936" t="s">
        <v>34</v>
      </c>
      <c r="W3936">
        <v>2022</v>
      </c>
      <c r="Y3936" t="s">
        <v>4661</v>
      </c>
      <c r="AD3936">
        <f t="shared" si="69"/>
        <v>3935</v>
      </c>
    </row>
    <row r="3937" spans="1:30" x14ac:dyDescent="0.3">
      <c r="A3937" t="s">
        <v>29</v>
      </c>
      <c r="B3937" t="s">
        <v>4604</v>
      </c>
      <c r="E3937" t="s">
        <v>30</v>
      </c>
      <c r="F3937" t="s">
        <v>3763</v>
      </c>
      <c r="G3937" t="s">
        <v>4533</v>
      </c>
      <c r="H3937" t="s">
        <v>3787</v>
      </c>
      <c r="I3937" t="s">
        <v>79</v>
      </c>
      <c r="P3937" t="s">
        <v>4477</v>
      </c>
      <c r="U3937" t="str">
        <f>CONCATENATE(Parameter[[#This Row],[Use Case 1]],";",Parameter[[#This Row],[Use Case 2]],";",Parameter[[#This Row],[Use Case 3]],";",Parameter[[#This Row],[Use Case 4]],";",Parameter[[#This Row],[Use Case 5]],";")</f>
        <v>Planung Baustoffe;;;;;</v>
      </c>
      <c r="V3937" t="s">
        <v>34</v>
      </c>
      <c r="W3937">
        <v>2022</v>
      </c>
      <c r="Y3937" t="s">
        <v>4661</v>
      </c>
      <c r="AD3937">
        <f t="shared" si="69"/>
        <v>3936</v>
      </c>
    </row>
    <row r="3938" spans="1:30" x14ac:dyDescent="0.3">
      <c r="A3938" t="s">
        <v>29</v>
      </c>
      <c r="B3938" t="s">
        <v>4604</v>
      </c>
      <c r="E3938" t="s">
        <v>30</v>
      </c>
      <c r="F3938" t="s">
        <v>3763</v>
      </c>
      <c r="G3938" t="s">
        <v>4533</v>
      </c>
      <c r="H3938" t="s">
        <v>3788</v>
      </c>
      <c r="I3938" t="s">
        <v>79</v>
      </c>
      <c r="P3938" t="s">
        <v>4477</v>
      </c>
      <c r="U3938" t="str">
        <f>CONCATENATE(Parameter[[#This Row],[Use Case 1]],";",Parameter[[#This Row],[Use Case 2]],";",Parameter[[#This Row],[Use Case 3]],";",Parameter[[#This Row],[Use Case 4]],";",Parameter[[#This Row],[Use Case 5]],";")</f>
        <v>Planung Baustoffe;;;;;</v>
      </c>
      <c r="V3938" t="s">
        <v>34</v>
      </c>
      <c r="W3938">
        <v>2022</v>
      </c>
      <c r="Y3938" t="s">
        <v>4661</v>
      </c>
      <c r="AD3938">
        <f t="shared" si="69"/>
        <v>3937</v>
      </c>
    </row>
    <row r="3939" spans="1:30" x14ac:dyDescent="0.3">
      <c r="A3939" t="s">
        <v>29</v>
      </c>
      <c r="B3939" t="s">
        <v>4604</v>
      </c>
      <c r="E3939" t="s">
        <v>30</v>
      </c>
      <c r="F3939" t="s">
        <v>3763</v>
      </c>
      <c r="G3939" t="s">
        <v>4534</v>
      </c>
      <c r="H3939"/>
      <c r="I3939" t="s">
        <v>37</v>
      </c>
      <c r="J3939" t="s">
        <v>3790</v>
      </c>
      <c r="K3939" t="s">
        <v>74</v>
      </c>
      <c r="L3939" t="s">
        <v>3789</v>
      </c>
      <c r="M3939" t="s">
        <v>41</v>
      </c>
      <c r="N3939" t="s">
        <v>70</v>
      </c>
      <c r="O3939" t="s">
        <v>43</v>
      </c>
      <c r="P3939" t="s">
        <v>4477</v>
      </c>
      <c r="U3939" t="str">
        <f>CONCATENATE(Parameter[[#This Row],[Use Case 1]],";",Parameter[[#This Row],[Use Case 2]],";",Parameter[[#This Row],[Use Case 3]],";",Parameter[[#This Row],[Use Case 4]],";",Parameter[[#This Row],[Use Case 5]],";")</f>
        <v>Planung Baustoffe;;;;;</v>
      </c>
      <c r="V3939" t="s">
        <v>34</v>
      </c>
      <c r="W3939">
        <v>2022</v>
      </c>
      <c r="Y3939" t="s">
        <v>4661</v>
      </c>
      <c r="Z3939" t="s">
        <v>3791</v>
      </c>
      <c r="AD3939">
        <f t="shared" si="69"/>
        <v>3938</v>
      </c>
    </row>
    <row r="3940" spans="1:30" x14ac:dyDescent="0.3">
      <c r="A3940" t="s">
        <v>29</v>
      </c>
      <c r="B3940" t="s">
        <v>4604</v>
      </c>
      <c r="E3940" t="s">
        <v>30</v>
      </c>
      <c r="F3940" t="s">
        <v>3763</v>
      </c>
      <c r="G3940" t="s">
        <v>4534</v>
      </c>
      <c r="H3940" t="s">
        <v>115</v>
      </c>
      <c r="I3940" t="s">
        <v>79</v>
      </c>
      <c r="P3940" t="s">
        <v>4477</v>
      </c>
      <c r="U3940" t="str">
        <f>CONCATENATE(Parameter[[#This Row],[Use Case 1]],";",Parameter[[#This Row],[Use Case 2]],";",Parameter[[#This Row],[Use Case 3]],";",Parameter[[#This Row],[Use Case 4]],";",Parameter[[#This Row],[Use Case 5]],";")</f>
        <v>Planung Baustoffe;;;;;</v>
      </c>
      <c r="V3940" t="s">
        <v>34</v>
      </c>
      <c r="W3940">
        <v>2022</v>
      </c>
      <c r="Y3940" t="s">
        <v>4661</v>
      </c>
      <c r="AD3940">
        <f t="shared" si="69"/>
        <v>3939</v>
      </c>
    </row>
    <row r="3941" spans="1:30" x14ac:dyDescent="0.3">
      <c r="A3941" t="s">
        <v>29</v>
      </c>
      <c r="B3941" t="s">
        <v>4604</v>
      </c>
      <c r="E3941" t="s">
        <v>30</v>
      </c>
      <c r="F3941" t="s">
        <v>3763</v>
      </c>
      <c r="G3941" t="s">
        <v>4534</v>
      </c>
      <c r="H3941" t="s">
        <v>1686</v>
      </c>
      <c r="I3941" t="s">
        <v>79</v>
      </c>
      <c r="P3941" t="s">
        <v>4477</v>
      </c>
      <c r="U3941" t="str">
        <f>CONCATENATE(Parameter[[#This Row],[Use Case 1]],";",Parameter[[#This Row],[Use Case 2]],";",Parameter[[#This Row],[Use Case 3]],";",Parameter[[#This Row],[Use Case 4]],";",Parameter[[#This Row],[Use Case 5]],";")</f>
        <v>Planung Baustoffe;;;;;</v>
      </c>
      <c r="V3941" t="s">
        <v>34</v>
      </c>
      <c r="W3941">
        <v>2022</v>
      </c>
      <c r="Y3941" t="s">
        <v>4661</v>
      </c>
      <c r="AD3941">
        <f t="shared" si="69"/>
        <v>3940</v>
      </c>
    </row>
    <row r="3942" spans="1:30" x14ac:dyDescent="0.3">
      <c r="A3942" t="s">
        <v>29</v>
      </c>
      <c r="B3942" t="s">
        <v>4604</v>
      </c>
      <c r="E3942" t="s">
        <v>30</v>
      </c>
      <c r="F3942" t="s">
        <v>3763</v>
      </c>
      <c r="G3942" t="s">
        <v>4534</v>
      </c>
      <c r="H3942" t="s">
        <v>1187</v>
      </c>
      <c r="I3942" t="s">
        <v>79</v>
      </c>
      <c r="P3942" t="s">
        <v>4477</v>
      </c>
      <c r="U3942" t="str">
        <f>CONCATENATE(Parameter[[#This Row],[Use Case 1]],";",Parameter[[#This Row],[Use Case 2]],";",Parameter[[#This Row],[Use Case 3]],";",Parameter[[#This Row],[Use Case 4]],";",Parameter[[#This Row],[Use Case 5]],";")</f>
        <v>Planung Baustoffe;;;;;</v>
      </c>
      <c r="V3942" t="s">
        <v>34</v>
      </c>
      <c r="W3942">
        <v>2022</v>
      </c>
      <c r="Y3942" t="s">
        <v>4661</v>
      </c>
      <c r="AD3942">
        <f t="shared" si="69"/>
        <v>3941</v>
      </c>
    </row>
    <row r="3943" spans="1:30" x14ac:dyDescent="0.3">
      <c r="A3943" t="s">
        <v>29</v>
      </c>
      <c r="B3943" t="s">
        <v>4604</v>
      </c>
      <c r="E3943" t="s">
        <v>30</v>
      </c>
      <c r="F3943" t="s">
        <v>3763</v>
      </c>
      <c r="G3943" t="s">
        <v>4534</v>
      </c>
      <c r="H3943" t="s">
        <v>1189</v>
      </c>
      <c r="I3943" t="s">
        <v>79</v>
      </c>
      <c r="P3943" t="s">
        <v>4477</v>
      </c>
      <c r="U3943" t="str">
        <f>CONCATENATE(Parameter[[#This Row],[Use Case 1]],";",Parameter[[#This Row],[Use Case 2]],";",Parameter[[#This Row],[Use Case 3]],";",Parameter[[#This Row],[Use Case 4]],";",Parameter[[#This Row],[Use Case 5]],";")</f>
        <v>Planung Baustoffe;;;;;</v>
      </c>
      <c r="V3943" t="s">
        <v>34</v>
      </c>
      <c r="W3943">
        <v>2022</v>
      </c>
      <c r="Y3943" t="s">
        <v>4661</v>
      </c>
      <c r="AD3943">
        <f t="shared" si="69"/>
        <v>3942</v>
      </c>
    </row>
    <row r="3944" spans="1:30" x14ac:dyDescent="0.3">
      <c r="A3944" t="s">
        <v>29</v>
      </c>
      <c r="B3944" t="s">
        <v>4604</v>
      </c>
      <c r="E3944" t="s">
        <v>30</v>
      </c>
      <c r="F3944" t="s">
        <v>3763</v>
      </c>
      <c r="G3944" t="s">
        <v>4534</v>
      </c>
      <c r="H3944" t="s">
        <v>3792</v>
      </c>
      <c r="I3944" t="s">
        <v>79</v>
      </c>
      <c r="P3944" t="s">
        <v>4477</v>
      </c>
      <c r="U3944" t="str">
        <f>CONCATENATE(Parameter[[#This Row],[Use Case 1]],";",Parameter[[#This Row],[Use Case 2]],";",Parameter[[#This Row],[Use Case 3]],";",Parameter[[#This Row],[Use Case 4]],";",Parameter[[#This Row],[Use Case 5]],";")</f>
        <v>Planung Baustoffe;;;;;</v>
      </c>
      <c r="V3944" t="s">
        <v>34</v>
      </c>
      <c r="W3944">
        <v>2022</v>
      </c>
      <c r="Y3944" t="s">
        <v>4661</v>
      </c>
      <c r="AD3944">
        <f t="shared" si="69"/>
        <v>3943</v>
      </c>
    </row>
    <row r="3945" spans="1:30" x14ac:dyDescent="0.3">
      <c r="A3945" t="s">
        <v>29</v>
      </c>
      <c r="B3945" t="s">
        <v>4604</v>
      </c>
      <c r="E3945" t="s">
        <v>30</v>
      </c>
      <c r="F3945" t="s">
        <v>3763</v>
      </c>
      <c r="G3945" t="s">
        <v>4534</v>
      </c>
      <c r="H3945" t="s">
        <v>3793</v>
      </c>
      <c r="I3945" t="s">
        <v>79</v>
      </c>
      <c r="P3945" t="s">
        <v>4477</v>
      </c>
      <c r="U3945" t="str">
        <f>CONCATENATE(Parameter[[#This Row],[Use Case 1]],";",Parameter[[#This Row],[Use Case 2]],";",Parameter[[#This Row],[Use Case 3]],";",Parameter[[#This Row],[Use Case 4]],";",Parameter[[#This Row],[Use Case 5]],";")</f>
        <v>Planung Baustoffe;;;;;</v>
      </c>
      <c r="V3945" t="s">
        <v>34</v>
      </c>
      <c r="W3945">
        <v>2022</v>
      </c>
      <c r="Y3945" t="s">
        <v>4661</v>
      </c>
      <c r="AD3945">
        <f t="shared" si="69"/>
        <v>3944</v>
      </c>
    </row>
    <row r="3946" spans="1:30" x14ac:dyDescent="0.3">
      <c r="A3946" t="s">
        <v>29</v>
      </c>
      <c r="B3946" t="s">
        <v>4604</v>
      </c>
      <c r="E3946" t="s">
        <v>30</v>
      </c>
      <c r="F3946" t="s">
        <v>3763</v>
      </c>
      <c r="G3946" t="s">
        <v>3794</v>
      </c>
      <c r="H3946"/>
      <c r="I3946" t="s">
        <v>37</v>
      </c>
      <c r="J3946" t="s">
        <v>3796</v>
      </c>
      <c r="K3946" t="s">
        <v>543</v>
      </c>
      <c r="L3946" t="s">
        <v>3795</v>
      </c>
      <c r="M3946" t="s">
        <v>41</v>
      </c>
      <c r="N3946" t="s">
        <v>55</v>
      </c>
      <c r="O3946" t="s">
        <v>43</v>
      </c>
      <c r="P3946" t="s">
        <v>4477</v>
      </c>
      <c r="U3946" t="str">
        <f>CONCATENATE(Parameter[[#This Row],[Use Case 1]],";",Parameter[[#This Row],[Use Case 2]],";",Parameter[[#This Row],[Use Case 3]],";",Parameter[[#This Row],[Use Case 4]],";",Parameter[[#This Row],[Use Case 5]],";")</f>
        <v>Planung Baustoffe;;;;;</v>
      </c>
      <c r="V3946" t="s">
        <v>34</v>
      </c>
      <c r="W3946">
        <v>2022</v>
      </c>
      <c r="Y3946" t="s">
        <v>4661</v>
      </c>
      <c r="Z3946" t="s">
        <v>3797</v>
      </c>
      <c r="AD3946">
        <f t="shared" si="69"/>
        <v>3945</v>
      </c>
    </row>
    <row r="3947" spans="1:30" x14ac:dyDescent="0.3">
      <c r="A3947" t="s">
        <v>29</v>
      </c>
      <c r="B3947" t="s">
        <v>4604</v>
      </c>
      <c r="E3947" t="s">
        <v>30</v>
      </c>
      <c r="F3947" t="s">
        <v>3763</v>
      </c>
      <c r="G3947" t="s">
        <v>3798</v>
      </c>
      <c r="H3947"/>
      <c r="I3947" t="s">
        <v>37</v>
      </c>
      <c r="J3947" t="s">
        <v>3800</v>
      </c>
      <c r="K3947" t="s">
        <v>74</v>
      </c>
      <c r="L3947" t="s">
        <v>3799</v>
      </c>
      <c r="M3947" t="s">
        <v>41</v>
      </c>
      <c r="N3947" t="s">
        <v>168</v>
      </c>
      <c r="O3947" t="s">
        <v>77</v>
      </c>
      <c r="P3947" t="s">
        <v>4477</v>
      </c>
      <c r="U3947" t="str">
        <f>CONCATENATE(Parameter[[#This Row],[Use Case 1]],";",Parameter[[#This Row],[Use Case 2]],";",Parameter[[#This Row],[Use Case 3]],";",Parameter[[#This Row],[Use Case 4]],";",Parameter[[#This Row],[Use Case 5]],";")</f>
        <v>Planung Baustoffe;;;;;</v>
      </c>
      <c r="V3947" t="s">
        <v>34</v>
      </c>
      <c r="W3947">
        <v>2022</v>
      </c>
      <c r="Y3947" t="s">
        <v>4661</v>
      </c>
      <c r="Z3947" t="s">
        <v>3801</v>
      </c>
      <c r="AD3947">
        <f t="shared" si="69"/>
        <v>3946</v>
      </c>
    </row>
    <row r="3948" spans="1:30" x14ac:dyDescent="0.3">
      <c r="A3948" t="s">
        <v>29</v>
      </c>
      <c r="B3948" t="s">
        <v>4604</v>
      </c>
      <c r="E3948" t="s">
        <v>30</v>
      </c>
      <c r="F3948" t="s">
        <v>3763</v>
      </c>
      <c r="G3948" t="s">
        <v>3798</v>
      </c>
      <c r="H3948" t="s">
        <v>115</v>
      </c>
      <c r="I3948" t="s">
        <v>79</v>
      </c>
      <c r="P3948" t="s">
        <v>4477</v>
      </c>
      <c r="U3948" t="str">
        <f>CONCATENATE(Parameter[[#This Row],[Use Case 1]],";",Parameter[[#This Row],[Use Case 2]],";",Parameter[[#This Row],[Use Case 3]],";",Parameter[[#This Row],[Use Case 4]],";",Parameter[[#This Row],[Use Case 5]],";")</f>
        <v>Planung Baustoffe;;;;;</v>
      </c>
      <c r="V3948" t="s">
        <v>34</v>
      </c>
      <c r="W3948">
        <v>2022</v>
      </c>
      <c r="Y3948" t="s">
        <v>4661</v>
      </c>
      <c r="AD3948">
        <f t="shared" si="69"/>
        <v>3947</v>
      </c>
    </row>
    <row r="3949" spans="1:30" x14ac:dyDescent="0.3">
      <c r="A3949" t="s">
        <v>29</v>
      </c>
      <c r="B3949" t="s">
        <v>4604</v>
      </c>
      <c r="E3949" t="s">
        <v>30</v>
      </c>
      <c r="F3949" t="s">
        <v>3763</v>
      </c>
      <c r="G3949" t="s">
        <v>3798</v>
      </c>
      <c r="H3949" t="s">
        <v>1686</v>
      </c>
      <c r="I3949" t="s">
        <v>79</v>
      </c>
      <c r="P3949" t="s">
        <v>4477</v>
      </c>
      <c r="U3949" t="str">
        <f>CONCATENATE(Parameter[[#This Row],[Use Case 1]],";",Parameter[[#This Row],[Use Case 2]],";",Parameter[[#This Row],[Use Case 3]],";",Parameter[[#This Row],[Use Case 4]],";",Parameter[[#This Row],[Use Case 5]],";")</f>
        <v>Planung Baustoffe;;;;;</v>
      </c>
      <c r="V3949" t="s">
        <v>34</v>
      </c>
      <c r="W3949">
        <v>2022</v>
      </c>
      <c r="Y3949" t="s">
        <v>4661</v>
      </c>
      <c r="AD3949">
        <f t="shared" si="69"/>
        <v>3948</v>
      </c>
    </row>
    <row r="3950" spans="1:30" x14ac:dyDescent="0.3">
      <c r="A3950" t="s">
        <v>29</v>
      </c>
      <c r="B3950" t="s">
        <v>4604</v>
      </c>
      <c r="E3950" t="s">
        <v>30</v>
      </c>
      <c r="F3950" t="s">
        <v>3763</v>
      </c>
      <c r="G3950" t="s">
        <v>3798</v>
      </c>
      <c r="H3950" t="s">
        <v>3802</v>
      </c>
      <c r="I3950" t="s">
        <v>79</v>
      </c>
      <c r="P3950" t="s">
        <v>4477</v>
      </c>
      <c r="U3950" t="str">
        <f>CONCATENATE(Parameter[[#This Row],[Use Case 1]],";",Parameter[[#This Row],[Use Case 2]],";",Parameter[[#This Row],[Use Case 3]],";",Parameter[[#This Row],[Use Case 4]],";",Parameter[[#This Row],[Use Case 5]],";")</f>
        <v>Planung Baustoffe;;;;;</v>
      </c>
      <c r="V3950" t="s">
        <v>34</v>
      </c>
      <c r="W3950">
        <v>2022</v>
      </c>
      <c r="Y3950" t="s">
        <v>4661</v>
      </c>
      <c r="AD3950">
        <f t="shared" si="69"/>
        <v>3949</v>
      </c>
    </row>
    <row r="3951" spans="1:30" x14ac:dyDescent="0.3">
      <c r="A3951" t="s">
        <v>29</v>
      </c>
      <c r="B3951" t="s">
        <v>4604</v>
      </c>
      <c r="E3951" t="s">
        <v>30</v>
      </c>
      <c r="F3951" t="s">
        <v>3763</v>
      </c>
      <c r="G3951" t="s">
        <v>3798</v>
      </c>
      <c r="H3951" t="s">
        <v>3803</v>
      </c>
      <c r="I3951" t="s">
        <v>79</v>
      </c>
      <c r="P3951" t="s">
        <v>4477</v>
      </c>
      <c r="U3951" t="str">
        <f>CONCATENATE(Parameter[[#This Row],[Use Case 1]],";",Parameter[[#This Row],[Use Case 2]],";",Parameter[[#This Row],[Use Case 3]],";",Parameter[[#This Row],[Use Case 4]],";",Parameter[[#This Row],[Use Case 5]],";")</f>
        <v>Planung Baustoffe;;;;;</v>
      </c>
      <c r="V3951" t="s">
        <v>34</v>
      </c>
      <c r="W3951">
        <v>2022</v>
      </c>
      <c r="Y3951" t="s">
        <v>4661</v>
      </c>
      <c r="AD3951">
        <f t="shared" si="69"/>
        <v>3950</v>
      </c>
    </row>
    <row r="3952" spans="1:30" x14ac:dyDescent="0.3">
      <c r="A3952" t="s">
        <v>29</v>
      </c>
      <c r="B3952" t="s">
        <v>4604</v>
      </c>
      <c r="E3952" t="s">
        <v>30</v>
      </c>
      <c r="F3952" t="s">
        <v>3763</v>
      </c>
      <c r="G3952" t="s">
        <v>3798</v>
      </c>
      <c r="H3952" t="s">
        <v>3804</v>
      </c>
      <c r="I3952" t="s">
        <v>79</v>
      </c>
      <c r="P3952" t="s">
        <v>4477</v>
      </c>
      <c r="U3952" t="str">
        <f>CONCATENATE(Parameter[[#This Row],[Use Case 1]],";",Parameter[[#This Row],[Use Case 2]],";",Parameter[[#This Row],[Use Case 3]],";",Parameter[[#This Row],[Use Case 4]],";",Parameter[[#This Row],[Use Case 5]],";")</f>
        <v>Planung Baustoffe;;;;;</v>
      </c>
      <c r="V3952" t="s">
        <v>34</v>
      </c>
      <c r="W3952">
        <v>2022</v>
      </c>
      <c r="Y3952" t="s">
        <v>4661</v>
      </c>
      <c r="AD3952">
        <f t="shared" si="69"/>
        <v>3951</v>
      </c>
    </row>
    <row r="3953" spans="1:30" x14ac:dyDescent="0.3">
      <c r="A3953" t="s">
        <v>29</v>
      </c>
      <c r="B3953" t="s">
        <v>4604</v>
      </c>
      <c r="E3953" t="s">
        <v>30</v>
      </c>
      <c r="F3953" t="s">
        <v>3763</v>
      </c>
      <c r="G3953" t="s">
        <v>3798</v>
      </c>
      <c r="H3953" t="s">
        <v>3806</v>
      </c>
      <c r="I3953" t="s">
        <v>79</v>
      </c>
      <c r="P3953" t="s">
        <v>4477</v>
      </c>
      <c r="U3953" t="str">
        <f>CONCATENATE(Parameter[[#This Row],[Use Case 1]],";",Parameter[[#This Row],[Use Case 2]],";",Parameter[[#This Row],[Use Case 3]],";",Parameter[[#This Row],[Use Case 4]],";",Parameter[[#This Row],[Use Case 5]],";")</f>
        <v>Planung Baustoffe;;;;;</v>
      </c>
      <c r="V3953" t="s">
        <v>34</v>
      </c>
      <c r="W3953">
        <v>2022</v>
      </c>
      <c r="Y3953" t="s">
        <v>4661</v>
      </c>
      <c r="AD3953">
        <f t="shared" si="69"/>
        <v>3952</v>
      </c>
    </row>
    <row r="3954" spans="1:30" x14ac:dyDescent="0.3">
      <c r="A3954" t="s">
        <v>29</v>
      </c>
      <c r="B3954" t="s">
        <v>4604</v>
      </c>
      <c r="E3954" t="s">
        <v>30</v>
      </c>
      <c r="F3954" t="s">
        <v>3763</v>
      </c>
      <c r="G3954" t="s">
        <v>3798</v>
      </c>
      <c r="H3954" t="s">
        <v>3805</v>
      </c>
      <c r="I3954" t="s">
        <v>79</v>
      </c>
      <c r="P3954" t="s">
        <v>4477</v>
      </c>
      <c r="U3954" t="str">
        <f>CONCATENATE(Parameter[[#This Row],[Use Case 1]],";",Parameter[[#This Row],[Use Case 2]],";",Parameter[[#This Row],[Use Case 3]],";",Parameter[[#This Row],[Use Case 4]],";",Parameter[[#This Row],[Use Case 5]],";")</f>
        <v>Planung Baustoffe;;;;;</v>
      </c>
      <c r="V3954" t="s">
        <v>34</v>
      </c>
      <c r="W3954">
        <v>2022</v>
      </c>
      <c r="Y3954" t="s">
        <v>4661</v>
      </c>
      <c r="AD3954">
        <f t="shared" si="69"/>
        <v>3953</v>
      </c>
    </row>
    <row r="3955" spans="1:30" x14ac:dyDescent="0.3">
      <c r="A3955" t="s">
        <v>29</v>
      </c>
      <c r="B3955" t="s">
        <v>4604</v>
      </c>
      <c r="E3955" t="s">
        <v>30</v>
      </c>
      <c r="F3955" t="s">
        <v>3763</v>
      </c>
      <c r="G3955" t="s">
        <v>3807</v>
      </c>
      <c r="H3955"/>
      <c r="I3955" t="s">
        <v>37</v>
      </c>
      <c r="J3955" t="s">
        <v>3809</v>
      </c>
      <c r="K3955" t="s">
        <v>74</v>
      </c>
      <c r="L3955" t="s">
        <v>3808</v>
      </c>
      <c r="M3955" t="s">
        <v>41</v>
      </c>
      <c r="N3955" t="s">
        <v>70</v>
      </c>
      <c r="O3955" t="s">
        <v>77</v>
      </c>
      <c r="P3955" t="s">
        <v>4477</v>
      </c>
      <c r="U3955" t="str">
        <f>CONCATENATE(Parameter[[#This Row],[Use Case 1]],";",Parameter[[#This Row],[Use Case 2]],";",Parameter[[#This Row],[Use Case 3]],";",Parameter[[#This Row],[Use Case 4]],";",Parameter[[#This Row],[Use Case 5]],";")</f>
        <v>Planung Baustoffe;;;;;</v>
      </c>
      <c r="V3955" t="s">
        <v>34</v>
      </c>
      <c r="W3955">
        <v>2022</v>
      </c>
      <c r="Y3955" t="s">
        <v>4661</v>
      </c>
      <c r="Z3955" t="s">
        <v>3810</v>
      </c>
      <c r="AD3955">
        <f t="shared" si="69"/>
        <v>3954</v>
      </c>
    </row>
    <row r="3956" spans="1:30" x14ac:dyDescent="0.3">
      <c r="A3956" t="s">
        <v>29</v>
      </c>
      <c r="B3956" t="s">
        <v>4604</v>
      </c>
      <c r="E3956" t="s">
        <v>30</v>
      </c>
      <c r="F3956" t="s">
        <v>3763</v>
      </c>
      <c r="G3956" t="s">
        <v>3807</v>
      </c>
      <c r="H3956" t="s">
        <v>115</v>
      </c>
      <c r="I3956" t="s">
        <v>79</v>
      </c>
      <c r="P3956" t="s">
        <v>4477</v>
      </c>
      <c r="U3956" t="str">
        <f>CONCATENATE(Parameter[[#This Row],[Use Case 1]],";",Parameter[[#This Row],[Use Case 2]],";",Parameter[[#This Row],[Use Case 3]],";",Parameter[[#This Row],[Use Case 4]],";",Parameter[[#This Row],[Use Case 5]],";")</f>
        <v>Planung Baustoffe;;;;;</v>
      </c>
      <c r="V3956" t="s">
        <v>34</v>
      </c>
      <c r="W3956">
        <v>2022</v>
      </c>
      <c r="Y3956" t="s">
        <v>4661</v>
      </c>
      <c r="AD3956">
        <f t="shared" si="69"/>
        <v>3955</v>
      </c>
    </row>
    <row r="3957" spans="1:30" x14ac:dyDescent="0.3">
      <c r="A3957" t="s">
        <v>29</v>
      </c>
      <c r="B3957" t="s">
        <v>4604</v>
      </c>
      <c r="E3957" t="s">
        <v>30</v>
      </c>
      <c r="F3957" t="s">
        <v>3763</v>
      </c>
      <c r="G3957" t="s">
        <v>3807</v>
      </c>
      <c r="H3957" t="s">
        <v>1686</v>
      </c>
      <c r="I3957" t="s">
        <v>79</v>
      </c>
      <c r="P3957" t="s">
        <v>4477</v>
      </c>
      <c r="U3957" t="str">
        <f>CONCATENATE(Parameter[[#This Row],[Use Case 1]],";",Parameter[[#This Row],[Use Case 2]],";",Parameter[[#This Row],[Use Case 3]],";",Parameter[[#This Row],[Use Case 4]],";",Parameter[[#This Row],[Use Case 5]],";")</f>
        <v>Planung Baustoffe;;;;;</v>
      </c>
      <c r="V3957" t="s">
        <v>34</v>
      </c>
      <c r="W3957">
        <v>2022</v>
      </c>
      <c r="Y3957" t="s">
        <v>4661</v>
      </c>
      <c r="AD3957">
        <f t="shared" si="69"/>
        <v>3956</v>
      </c>
    </row>
    <row r="3958" spans="1:30" x14ac:dyDescent="0.3">
      <c r="A3958" t="s">
        <v>29</v>
      </c>
      <c r="B3958" t="s">
        <v>4604</v>
      </c>
      <c r="E3958" t="s">
        <v>30</v>
      </c>
      <c r="F3958" t="s">
        <v>3763</v>
      </c>
      <c r="G3958" t="s">
        <v>3807</v>
      </c>
      <c r="H3958" t="s">
        <v>3811</v>
      </c>
      <c r="I3958" t="s">
        <v>79</v>
      </c>
      <c r="P3958" t="s">
        <v>4477</v>
      </c>
      <c r="U3958" t="str">
        <f>CONCATENATE(Parameter[[#This Row],[Use Case 1]],";",Parameter[[#This Row],[Use Case 2]],";",Parameter[[#This Row],[Use Case 3]],";",Parameter[[#This Row],[Use Case 4]],";",Parameter[[#This Row],[Use Case 5]],";")</f>
        <v>Planung Baustoffe;;;;;</v>
      </c>
      <c r="V3958" t="s">
        <v>34</v>
      </c>
      <c r="W3958">
        <v>2022</v>
      </c>
      <c r="Y3958" t="s">
        <v>4661</v>
      </c>
      <c r="AD3958">
        <f t="shared" si="69"/>
        <v>3957</v>
      </c>
    </row>
    <row r="3959" spans="1:30" x14ac:dyDescent="0.3">
      <c r="A3959" t="s">
        <v>29</v>
      </c>
      <c r="B3959" t="s">
        <v>4604</v>
      </c>
      <c r="E3959" t="s">
        <v>30</v>
      </c>
      <c r="F3959" t="s">
        <v>3763</v>
      </c>
      <c r="G3959" t="s">
        <v>3807</v>
      </c>
      <c r="H3959" t="s">
        <v>3812</v>
      </c>
      <c r="I3959" t="s">
        <v>79</v>
      </c>
      <c r="P3959" t="s">
        <v>4477</v>
      </c>
      <c r="U3959" t="str">
        <f>CONCATENATE(Parameter[[#This Row],[Use Case 1]],";",Parameter[[#This Row],[Use Case 2]],";",Parameter[[#This Row],[Use Case 3]],";",Parameter[[#This Row],[Use Case 4]],";",Parameter[[#This Row],[Use Case 5]],";")</f>
        <v>Planung Baustoffe;;;;;</v>
      </c>
      <c r="V3959" t="s">
        <v>34</v>
      </c>
      <c r="W3959">
        <v>2022</v>
      </c>
      <c r="Y3959" t="s">
        <v>4661</v>
      </c>
      <c r="AD3959">
        <f t="shared" si="69"/>
        <v>3958</v>
      </c>
    </row>
    <row r="3960" spans="1:30" x14ac:dyDescent="0.3">
      <c r="A3960" t="s">
        <v>29</v>
      </c>
      <c r="B3960" t="s">
        <v>4604</v>
      </c>
      <c r="E3960" t="s">
        <v>30</v>
      </c>
      <c r="F3960" t="s">
        <v>3763</v>
      </c>
      <c r="G3960" t="s">
        <v>3807</v>
      </c>
      <c r="H3960" t="s">
        <v>3813</v>
      </c>
      <c r="I3960" t="s">
        <v>79</v>
      </c>
      <c r="P3960" t="s">
        <v>4477</v>
      </c>
      <c r="U3960" t="str">
        <f>CONCATENATE(Parameter[[#This Row],[Use Case 1]],";",Parameter[[#This Row],[Use Case 2]],";",Parameter[[#This Row],[Use Case 3]],";",Parameter[[#This Row],[Use Case 4]],";",Parameter[[#This Row],[Use Case 5]],";")</f>
        <v>Planung Baustoffe;;;;;</v>
      </c>
      <c r="V3960" t="s">
        <v>34</v>
      </c>
      <c r="W3960">
        <v>2022</v>
      </c>
      <c r="Y3960" t="s">
        <v>4661</v>
      </c>
      <c r="AD3960">
        <f t="shared" si="69"/>
        <v>3959</v>
      </c>
    </row>
    <row r="3961" spans="1:30" x14ac:dyDescent="0.3">
      <c r="A3961" t="s">
        <v>29</v>
      </c>
      <c r="B3961" t="s">
        <v>4604</v>
      </c>
      <c r="E3961" t="s">
        <v>30</v>
      </c>
      <c r="F3961" t="s">
        <v>3763</v>
      </c>
      <c r="G3961" t="s">
        <v>3807</v>
      </c>
      <c r="H3961" t="s">
        <v>3814</v>
      </c>
      <c r="I3961" t="s">
        <v>79</v>
      </c>
      <c r="P3961" t="s">
        <v>4477</v>
      </c>
      <c r="U3961" t="str">
        <f>CONCATENATE(Parameter[[#This Row],[Use Case 1]],";",Parameter[[#This Row],[Use Case 2]],";",Parameter[[#This Row],[Use Case 3]],";",Parameter[[#This Row],[Use Case 4]],";",Parameter[[#This Row],[Use Case 5]],";")</f>
        <v>Planung Baustoffe;;;;;</v>
      </c>
      <c r="V3961" t="s">
        <v>34</v>
      </c>
      <c r="W3961">
        <v>2022</v>
      </c>
      <c r="Y3961" t="s">
        <v>4661</v>
      </c>
      <c r="AD3961">
        <f t="shared" si="69"/>
        <v>3960</v>
      </c>
    </row>
    <row r="3962" spans="1:30" x14ac:dyDescent="0.3">
      <c r="A3962" t="s">
        <v>29</v>
      </c>
      <c r="B3962" t="s">
        <v>4604</v>
      </c>
      <c r="E3962" t="s">
        <v>30</v>
      </c>
      <c r="F3962" t="s">
        <v>3763</v>
      </c>
      <c r="G3962" t="s">
        <v>3807</v>
      </c>
      <c r="H3962" t="s">
        <v>3815</v>
      </c>
      <c r="I3962" t="s">
        <v>79</v>
      </c>
      <c r="P3962" t="s">
        <v>4477</v>
      </c>
      <c r="U3962" t="str">
        <f>CONCATENATE(Parameter[[#This Row],[Use Case 1]],";",Parameter[[#This Row],[Use Case 2]],";",Parameter[[#This Row],[Use Case 3]],";",Parameter[[#This Row],[Use Case 4]],";",Parameter[[#This Row],[Use Case 5]],";")</f>
        <v>Planung Baustoffe;;;;;</v>
      </c>
      <c r="V3962" t="s">
        <v>34</v>
      </c>
      <c r="W3962">
        <v>2022</v>
      </c>
      <c r="Y3962" t="s">
        <v>4661</v>
      </c>
      <c r="AD3962">
        <f t="shared" si="69"/>
        <v>3961</v>
      </c>
    </row>
    <row r="3963" spans="1:30" x14ac:dyDescent="0.3">
      <c r="A3963" t="s">
        <v>29</v>
      </c>
      <c r="B3963" t="s">
        <v>4604</v>
      </c>
      <c r="E3963" t="s">
        <v>30</v>
      </c>
      <c r="F3963" t="s">
        <v>3763</v>
      </c>
      <c r="G3963" t="s">
        <v>3807</v>
      </c>
      <c r="H3963" t="s">
        <v>3816</v>
      </c>
      <c r="I3963" t="s">
        <v>79</v>
      </c>
      <c r="P3963" t="s">
        <v>4477</v>
      </c>
      <c r="U3963" t="str">
        <f>CONCATENATE(Parameter[[#This Row],[Use Case 1]],";",Parameter[[#This Row],[Use Case 2]],";",Parameter[[#This Row],[Use Case 3]],";",Parameter[[#This Row],[Use Case 4]],";",Parameter[[#This Row],[Use Case 5]],";")</f>
        <v>Planung Baustoffe;;;;;</v>
      </c>
      <c r="V3963" t="s">
        <v>34</v>
      </c>
      <c r="W3963">
        <v>2022</v>
      </c>
      <c r="Y3963" t="s">
        <v>4661</v>
      </c>
      <c r="AD3963">
        <f t="shared" si="69"/>
        <v>3962</v>
      </c>
    </row>
    <row r="3964" spans="1:30" x14ac:dyDescent="0.3">
      <c r="A3964" t="s">
        <v>29</v>
      </c>
      <c r="B3964" t="s">
        <v>4604</v>
      </c>
      <c r="E3964" t="s">
        <v>30</v>
      </c>
      <c r="F3964" t="s">
        <v>3763</v>
      </c>
      <c r="G3964" t="s">
        <v>3807</v>
      </c>
      <c r="H3964" t="s">
        <v>3817</v>
      </c>
      <c r="I3964" t="s">
        <v>79</v>
      </c>
      <c r="P3964" t="s">
        <v>4477</v>
      </c>
      <c r="U3964" t="str">
        <f>CONCATENATE(Parameter[[#This Row],[Use Case 1]],";",Parameter[[#This Row],[Use Case 2]],";",Parameter[[#This Row],[Use Case 3]],";",Parameter[[#This Row],[Use Case 4]],";",Parameter[[#This Row],[Use Case 5]],";")</f>
        <v>Planung Baustoffe;;;;;</v>
      </c>
      <c r="V3964" t="s">
        <v>34</v>
      </c>
      <c r="W3964">
        <v>2022</v>
      </c>
      <c r="Y3964" t="s">
        <v>4661</v>
      </c>
      <c r="AD3964">
        <f t="shared" si="69"/>
        <v>3963</v>
      </c>
    </row>
    <row r="3965" spans="1:30" x14ac:dyDescent="0.3">
      <c r="A3965" t="s">
        <v>29</v>
      </c>
      <c r="B3965" t="s">
        <v>4604</v>
      </c>
      <c r="E3965" t="s">
        <v>30</v>
      </c>
      <c r="F3965" t="s">
        <v>3763</v>
      </c>
      <c r="G3965" t="s">
        <v>3807</v>
      </c>
      <c r="H3965" t="s">
        <v>3818</v>
      </c>
      <c r="I3965" t="s">
        <v>79</v>
      </c>
      <c r="P3965" t="s">
        <v>4477</v>
      </c>
      <c r="U3965" t="str">
        <f>CONCATENATE(Parameter[[#This Row],[Use Case 1]],";",Parameter[[#This Row],[Use Case 2]],";",Parameter[[#This Row],[Use Case 3]],";",Parameter[[#This Row],[Use Case 4]],";",Parameter[[#This Row],[Use Case 5]],";")</f>
        <v>Planung Baustoffe;;;;;</v>
      </c>
      <c r="V3965" t="s">
        <v>34</v>
      </c>
      <c r="W3965">
        <v>2022</v>
      </c>
      <c r="Y3965" t="s">
        <v>4661</v>
      </c>
      <c r="AD3965">
        <f t="shared" si="69"/>
        <v>3964</v>
      </c>
    </row>
    <row r="3966" spans="1:30" x14ac:dyDescent="0.3">
      <c r="A3966" t="s">
        <v>29</v>
      </c>
      <c r="B3966" t="s">
        <v>4604</v>
      </c>
      <c r="E3966" t="s">
        <v>30</v>
      </c>
      <c r="F3966" t="s">
        <v>3763</v>
      </c>
      <c r="G3966" t="s">
        <v>3807</v>
      </c>
      <c r="H3966" t="s">
        <v>3819</v>
      </c>
      <c r="I3966" t="s">
        <v>79</v>
      </c>
      <c r="P3966" t="s">
        <v>4477</v>
      </c>
      <c r="U3966" t="str">
        <f>CONCATENATE(Parameter[[#This Row],[Use Case 1]],";",Parameter[[#This Row],[Use Case 2]],";",Parameter[[#This Row],[Use Case 3]],";",Parameter[[#This Row],[Use Case 4]],";",Parameter[[#This Row],[Use Case 5]],";")</f>
        <v>Planung Baustoffe;;;;;</v>
      </c>
      <c r="V3966" t="s">
        <v>34</v>
      </c>
      <c r="W3966">
        <v>2022</v>
      </c>
      <c r="Y3966" t="s">
        <v>4661</v>
      </c>
      <c r="AD3966">
        <f t="shared" si="69"/>
        <v>3965</v>
      </c>
    </row>
    <row r="3967" spans="1:30" x14ac:dyDescent="0.3">
      <c r="A3967" t="s">
        <v>29</v>
      </c>
      <c r="B3967" t="s">
        <v>4604</v>
      </c>
      <c r="E3967" t="s">
        <v>30</v>
      </c>
      <c r="F3967" t="s">
        <v>3763</v>
      </c>
      <c r="G3967" t="s">
        <v>3807</v>
      </c>
      <c r="H3967" t="s">
        <v>3820</v>
      </c>
      <c r="I3967" t="s">
        <v>79</v>
      </c>
      <c r="P3967" t="s">
        <v>4477</v>
      </c>
      <c r="U3967" t="str">
        <f>CONCATENATE(Parameter[[#This Row],[Use Case 1]],";",Parameter[[#This Row],[Use Case 2]],";",Parameter[[#This Row],[Use Case 3]],";",Parameter[[#This Row],[Use Case 4]],";",Parameter[[#This Row],[Use Case 5]],";")</f>
        <v>Planung Baustoffe;;;;;</v>
      </c>
      <c r="V3967" t="s">
        <v>34</v>
      </c>
      <c r="W3967">
        <v>2022</v>
      </c>
      <c r="Y3967" t="s">
        <v>4661</v>
      </c>
      <c r="AD3967">
        <f t="shared" si="69"/>
        <v>3966</v>
      </c>
    </row>
    <row r="3968" spans="1:30" x14ac:dyDescent="0.3">
      <c r="A3968" t="s">
        <v>29</v>
      </c>
      <c r="B3968" t="s">
        <v>4604</v>
      </c>
      <c r="E3968" t="s">
        <v>30</v>
      </c>
      <c r="F3968" t="s">
        <v>3763</v>
      </c>
      <c r="G3968" t="s">
        <v>3807</v>
      </c>
      <c r="H3968" t="s">
        <v>3821</v>
      </c>
      <c r="I3968" t="s">
        <v>79</v>
      </c>
      <c r="P3968" t="s">
        <v>4477</v>
      </c>
      <c r="U3968" t="str">
        <f>CONCATENATE(Parameter[[#This Row],[Use Case 1]],";",Parameter[[#This Row],[Use Case 2]],";",Parameter[[#This Row],[Use Case 3]],";",Parameter[[#This Row],[Use Case 4]],";",Parameter[[#This Row],[Use Case 5]],";")</f>
        <v>Planung Baustoffe;;;;;</v>
      </c>
      <c r="V3968" t="s">
        <v>34</v>
      </c>
      <c r="W3968">
        <v>2022</v>
      </c>
      <c r="Y3968" t="s">
        <v>4661</v>
      </c>
      <c r="AD3968">
        <f t="shared" si="69"/>
        <v>3967</v>
      </c>
    </row>
    <row r="3969" spans="1:30" x14ac:dyDescent="0.3">
      <c r="A3969" t="s">
        <v>29</v>
      </c>
      <c r="B3969" t="s">
        <v>4604</v>
      </c>
      <c r="E3969" t="s">
        <v>30</v>
      </c>
      <c r="F3969" t="s">
        <v>3763</v>
      </c>
      <c r="G3969" t="s">
        <v>3807</v>
      </c>
      <c r="H3969" t="s">
        <v>3822</v>
      </c>
      <c r="I3969" t="s">
        <v>79</v>
      </c>
      <c r="P3969" t="s">
        <v>4477</v>
      </c>
      <c r="U3969" t="str">
        <f>CONCATENATE(Parameter[[#This Row],[Use Case 1]],";",Parameter[[#This Row],[Use Case 2]],";",Parameter[[#This Row],[Use Case 3]],";",Parameter[[#This Row],[Use Case 4]],";",Parameter[[#This Row],[Use Case 5]],";")</f>
        <v>Planung Baustoffe;;;;;</v>
      </c>
      <c r="V3969" t="s">
        <v>34</v>
      </c>
      <c r="W3969">
        <v>2022</v>
      </c>
      <c r="Y3969" t="s">
        <v>4661</v>
      </c>
      <c r="AD3969">
        <f t="shared" si="69"/>
        <v>3968</v>
      </c>
    </row>
    <row r="3970" spans="1:30" x14ac:dyDescent="0.3">
      <c r="A3970" t="s">
        <v>29</v>
      </c>
      <c r="B3970" t="s">
        <v>4604</v>
      </c>
      <c r="E3970" t="s">
        <v>30</v>
      </c>
      <c r="F3970" t="s">
        <v>3763</v>
      </c>
      <c r="G3970" t="s">
        <v>3807</v>
      </c>
      <c r="H3970" t="s">
        <v>3823</v>
      </c>
      <c r="I3970" t="s">
        <v>79</v>
      </c>
      <c r="P3970" t="s">
        <v>4477</v>
      </c>
      <c r="U3970" t="str">
        <f>CONCATENATE(Parameter[[#This Row],[Use Case 1]],";",Parameter[[#This Row],[Use Case 2]],";",Parameter[[#This Row],[Use Case 3]],";",Parameter[[#This Row],[Use Case 4]],";",Parameter[[#This Row],[Use Case 5]],";")</f>
        <v>Planung Baustoffe;;;;;</v>
      </c>
      <c r="V3970" t="s">
        <v>34</v>
      </c>
      <c r="W3970">
        <v>2022</v>
      </c>
      <c r="Y3970" t="s">
        <v>4661</v>
      </c>
      <c r="AD3970">
        <f t="shared" si="69"/>
        <v>3969</v>
      </c>
    </row>
    <row r="3971" spans="1:30" x14ac:dyDescent="0.3">
      <c r="A3971" t="s">
        <v>29</v>
      </c>
      <c r="B3971" t="s">
        <v>4604</v>
      </c>
      <c r="E3971" t="s">
        <v>30</v>
      </c>
      <c r="F3971" t="s">
        <v>3763</v>
      </c>
      <c r="G3971" t="s">
        <v>3807</v>
      </c>
      <c r="H3971" t="s">
        <v>3824</v>
      </c>
      <c r="I3971" t="s">
        <v>79</v>
      </c>
      <c r="P3971" t="s">
        <v>4477</v>
      </c>
      <c r="U3971" t="str">
        <f>CONCATENATE(Parameter[[#This Row],[Use Case 1]],";",Parameter[[#This Row],[Use Case 2]],";",Parameter[[#This Row],[Use Case 3]],";",Parameter[[#This Row],[Use Case 4]],";",Parameter[[#This Row],[Use Case 5]],";")</f>
        <v>Planung Baustoffe;;;;;</v>
      </c>
      <c r="V3971" t="s">
        <v>34</v>
      </c>
      <c r="W3971">
        <v>2022</v>
      </c>
      <c r="Y3971" t="s">
        <v>4661</v>
      </c>
      <c r="AD3971">
        <f t="shared" si="69"/>
        <v>3970</v>
      </c>
    </row>
    <row r="3972" spans="1:30" x14ac:dyDescent="0.3">
      <c r="A3972" t="s">
        <v>29</v>
      </c>
      <c r="B3972" t="s">
        <v>4604</v>
      </c>
      <c r="E3972" t="s">
        <v>30</v>
      </c>
      <c r="F3972" t="s">
        <v>3763</v>
      </c>
      <c r="G3972" t="s">
        <v>3807</v>
      </c>
      <c r="H3972" t="s">
        <v>3825</v>
      </c>
      <c r="I3972" t="s">
        <v>79</v>
      </c>
      <c r="P3972" t="s">
        <v>4477</v>
      </c>
      <c r="U3972" t="str">
        <f>CONCATENATE(Parameter[[#This Row],[Use Case 1]],";",Parameter[[#This Row],[Use Case 2]],";",Parameter[[#This Row],[Use Case 3]],";",Parameter[[#This Row],[Use Case 4]],";",Parameter[[#This Row],[Use Case 5]],";")</f>
        <v>Planung Baustoffe;;;;;</v>
      </c>
      <c r="V3972" t="s">
        <v>34</v>
      </c>
      <c r="W3972">
        <v>2022</v>
      </c>
      <c r="Y3972" t="s">
        <v>4661</v>
      </c>
      <c r="AD3972">
        <f t="shared" ref="AD3972:AD4035" si="70">AD3971+1</f>
        <v>3971</v>
      </c>
    </row>
    <row r="3973" spans="1:30" x14ac:dyDescent="0.3">
      <c r="A3973" t="s">
        <v>29</v>
      </c>
      <c r="B3973" t="s">
        <v>4604</v>
      </c>
      <c r="E3973" t="s">
        <v>30</v>
      </c>
      <c r="F3973" t="s">
        <v>3763</v>
      </c>
      <c r="G3973" t="s">
        <v>3807</v>
      </c>
      <c r="H3973" t="s">
        <v>3826</v>
      </c>
      <c r="I3973" t="s">
        <v>79</v>
      </c>
      <c r="P3973" t="s">
        <v>4477</v>
      </c>
      <c r="U3973" t="str">
        <f>CONCATENATE(Parameter[[#This Row],[Use Case 1]],";",Parameter[[#This Row],[Use Case 2]],";",Parameter[[#This Row],[Use Case 3]],";",Parameter[[#This Row],[Use Case 4]],";",Parameter[[#This Row],[Use Case 5]],";")</f>
        <v>Planung Baustoffe;;;;;</v>
      </c>
      <c r="V3973" t="s">
        <v>34</v>
      </c>
      <c r="W3973">
        <v>2022</v>
      </c>
      <c r="Y3973" t="s">
        <v>4661</v>
      </c>
      <c r="AD3973">
        <f t="shared" si="70"/>
        <v>3972</v>
      </c>
    </row>
    <row r="3974" spans="1:30" x14ac:dyDescent="0.3">
      <c r="A3974" t="s">
        <v>29</v>
      </c>
      <c r="B3974" t="s">
        <v>4604</v>
      </c>
      <c r="E3974" t="s">
        <v>30</v>
      </c>
      <c r="F3974" t="s">
        <v>3763</v>
      </c>
      <c r="G3974" t="s">
        <v>3807</v>
      </c>
      <c r="H3974" t="s">
        <v>3827</v>
      </c>
      <c r="I3974" t="s">
        <v>79</v>
      </c>
      <c r="P3974" t="s">
        <v>4477</v>
      </c>
      <c r="U3974" t="str">
        <f>CONCATENATE(Parameter[[#This Row],[Use Case 1]],";",Parameter[[#This Row],[Use Case 2]],";",Parameter[[#This Row],[Use Case 3]],";",Parameter[[#This Row],[Use Case 4]],";",Parameter[[#This Row],[Use Case 5]],";")</f>
        <v>Planung Baustoffe;;;;;</v>
      </c>
      <c r="V3974" t="s">
        <v>34</v>
      </c>
      <c r="W3974">
        <v>2022</v>
      </c>
      <c r="Y3974" t="s">
        <v>4661</v>
      </c>
      <c r="AD3974">
        <f t="shared" si="70"/>
        <v>3973</v>
      </c>
    </row>
    <row r="3975" spans="1:30" x14ac:dyDescent="0.3">
      <c r="A3975" t="s">
        <v>29</v>
      </c>
      <c r="B3975" t="s">
        <v>4604</v>
      </c>
      <c r="E3975" t="s">
        <v>30</v>
      </c>
      <c r="F3975" t="s">
        <v>3763</v>
      </c>
      <c r="G3975" t="s">
        <v>3807</v>
      </c>
      <c r="H3975" t="s">
        <v>3828</v>
      </c>
      <c r="I3975" t="s">
        <v>79</v>
      </c>
      <c r="P3975" t="s">
        <v>4477</v>
      </c>
      <c r="U3975" t="str">
        <f>CONCATENATE(Parameter[[#This Row],[Use Case 1]],";",Parameter[[#This Row],[Use Case 2]],";",Parameter[[#This Row],[Use Case 3]],";",Parameter[[#This Row],[Use Case 4]],";",Parameter[[#This Row],[Use Case 5]],";")</f>
        <v>Planung Baustoffe;;;;;</v>
      </c>
      <c r="V3975" t="s">
        <v>34</v>
      </c>
      <c r="W3975">
        <v>2022</v>
      </c>
      <c r="Y3975" t="s">
        <v>4661</v>
      </c>
      <c r="AD3975">
        <f t="shared" si="70"/>
        <v>3974</v>
      </c>
    </row>
    <row r="3976" spans="1:30" x14ac:dyDescent="0.3">
      <c r="A3976" t="s">
        <v>29</v>
      </c>
      <c r="B3976" t="s">
        <v>4604</v>
      </c>
      <c r="E3976" t="s">
        <v>30</v>
      </c>
      <c r="F3976" t="s">
        <v>3763</v>
      </c>
      <c r="G3976" t="s">
        <v>3807</v>
      </c>
      <c r="H3976" t="s">
        <v>3825</v>
      </c>
      <c r="I3976" t="s">
        <v>79</v>
      </c>
      <c r="P3976" t="s">
        <v>4477</v>
      </c>
      <c r="U3976" t="str">
        <f>CONCATENATE(Parameter[[#This Row],[Use Case 1]],";",Parameter[[#This Row],[Use Case 2]],";",Parameter[[#This Row],[Use Case 3]],";",Parameter[[#This Row],[Use Case 4]],";",Parameter[[#This Row],[Use Case 5]],";")</f>
        <v>Planung Baustoffe;;;;;</v>
      </c>
      <c r="V3976" t="s">
        <v>34</v>
      </c>
      <c r="W3976">
        <v>2022</v>
      </c>
      <c r="Y3976" t="s">
        <v>4661</v>
      </c>
      <c r="AD3976">
        <f t="shared" si="70"/>
        <v>3975</v>
      </c>
    </row>
    <row r="3977" spans="1:30" x14ac:dyDescent="0.3">
      <c r="A3977" t="s">
        <v>29</v>
      </c>
      <c r="B3977" t="s">
        <v>4604</v>
      </c>
      <c r="E3977" t="s">
        <v>30</v>
      </c>
      <c r="F3977" t="s">
        <v>3763</v>
      </c>
      <c r="G3977" t="s">
        <v>3807</v>
      </c>
      <c r="H3977" t="s">
        <v>3829</v>
      </c>
      <c r="I3977" t="s">
        <v>79</v>
      </c>
      <c r="P3977" t="s">
        <v>4477</v>
      </c>
      <c r="U3977" t="str">
        <f>CONCATENATE(Parameter[[#This Row],[Use Case 1]],";",Parameter[[#This Row],[Use Case 2]],";",Parameter[[#This Row],[Use Case 3]],";",Parameter[[#This Row],[Use Case 4]],";",Parameter[[#This Row],[Use Case 5]],";")</f>
        <v>Planung Baustoffe;;;;;</v>
      </c>
      <c r="V3977" t="s">
        <v>34</v>
      </c>
      <c r="W3977">
        <v>2022</v>
      </c>
      <c r="Y3977" t="s">
        <v>4661</v>
      </c>
      <c r="AD3977">
        <f t="shared" si="70"/>
        <v>3976</v>
      </c>
    </row>
    <row r="3978" spans="1:30" x14ac:dyDescent="0.3">
      <c r="A3978" t="s">
        <v>29</v>
      </c>
      <c r="B3978" t="s">
        <v>4604</v>
      </c>
      <c r="E3978" t="s">
        <v>30</v>
      </c>
      <c r="F3978" t="s">
        <v>3763</v>
      </c>
      <c r="G3978" t="s">
        <v>3807</v>
      </c>
      <c r="H3978" t="s">
        <v>3830</v>
      </c>
      <c r="I3978" t="s">
        <v>79</v>
      </c>
      <c r="P3978" t="s">
        <v>4477</v>
      </c>
      <c r="U3978" t="str">
        <f>CONCATENATE(Parameter[[#This Row],[Use Case 1]],";",Parameter[[#This Row],[Use Case 2]],";",Parameter[[#This Row],[Use Case 3]],";",Parameter[[#This Row],[Use Case 4]],";",Parameter[[#This Row],[Use Case 5]],";")</f>
        <v>Planung Baustoffe;;;;;</v>
      </c>
      <c r="V3978" t="s">
        <v>34</v>
      </c>
      <c r="W3978">
        <v>2022</v>
      </c>
      <c r="Y3978" t="s">
        <v>4661</v>
      </c>
      <c r="AD3978">
        <f t="shared" si="70"/>
        <v>3977</v>
      </c>
    </row>
    <row r="3979" spans="1:30" x14ac:dyDescent="0.3">
      <c r="A3979" t="s">
        <v>29</v>
      </c>
      <c r="B3979" t="s">
        <v>4604</v>
      </c>
      <c r="E3979" t="s">
        <v>30</v>
      </c>
      <c r="F3979" t="s">
        <v>3763</v>
      </c>
      <c r="G3979" t="s">
        <v>3831</v>
      </c>
      <c r="H3979"/>
      <c r="I3979" t="s">
        <v>37</v>
      </c>
      <c r="J3979" t="s">
        <v>3833</v>
      </c>
      <c r="K3979" t="s">
        <v>74</v>
      </c>
      <c r="L3979" t="s">
        <v>3832</v>
      </c>
      <c r="M3979" t="s">
        <v>41</v>
      </c>
      <c r="N3979" t="s">
        <v>55</v>
      </c>
      <c r="O3979" t="s">
        <v>43</v>
      </c>
      <c r="P3979" t="s">
        <v>4477</v>
      </c>
      <c r="U3979" t="str">
        <f>CONCATENATE(Parameter[[#This Row],[Use Case 1]],";",Parameter[[#This Row],[Use Case 2]],";",Parameter[[#This Row],[Use Case 3]],";",Parameter[[#This Row],[Use Case 4]],";",Parameter[[#This Row],[Use Case 5]],";")</f>
        <v>Planung Baustoffe;;;;;</v>
      </c>
      <c r="V3979" t="s">
        <v>34</v>
      </c>
      <c r="W3979">
        <v>2022</v>
      </c>
      <c r="Y3979" t="s">
        <v>4661</v>
      </c>
      <c r="Z3979" t="s">
        <v>3834</v>
      </c>
      <c r="AD3979">
        <f t="shared" si="70"/>
        <v>3978</v>
      </c>
    </row>
    <row r="3980" spans="1:30" x14ac:dyDescent="0.3">
      <c r="A3980" t="s">
        <v>29</v>
      </c>
      <c r="B3980" t="s">
        <v>4604</v>
      </c>
      <c r="E3980" t="s">
        <v>30</v>
      </c>
      <c r="F3980" t="s">
        <v>3763</v>
      </c>
      <c r="G3980" t="s">
        <v>3831</v>
      </c>
      <c r="H3980" t="s">
        <v>115</v>
      </c>
      <c r="I3980" t="s">
        <v>79</v>
      </c>
      <c r="P3980" t="s">
        <v>4477</v>
      </c>
      <c r="U3980" t="str">
        <f>CONCATENATE(Parameter[[#This Row],[Use Case 1]],";",Parameter[[#This Row],[Use Case 2]],";",Parameter[[#This Row],[Use Case 3]],";",Parameter[[#This Row],[Use Case 4]],";",Parameter[[#This Row],[Use Case 5]],";")</f>
        <v>Planung Baustoffe;;;;;</v>
      </c>
      <c r="V3980" t="s">
        <v>34</v>
      </c>
      <c r="W3980">
        <v>2022</v>
      </c>
      <c r="Y3980" t="s">
        <v>4661</v>
      </c>
      <c r="AD3980">
        <f t="shared" si="70"/>
        <v>3979</v>
      </c>
    </row>
    <row r="3981" spans="1:30" x14ac:dyDescent="0.3">
      <c r="A3981" t="s">
        <v>29</v>
      </c>
      <c r="B3981" t="s">
        <v>4604</v>
      </c>
      <c r="E3981" t="s">
        <v>30</v>
      </c>
      <c r="F3981" t="s">
        <v>3763</v>
      </c>
      <c r="G3981" t="s">
        <v>3831</v>
      </c>
      <c r="H3981" t="s">
        <v>1686</v>
      </c>
      <c r="I3981" t="s">
        <v>79</v>
      </c>
      <c r="P3981" t="s">
        <v>4477</v>
      </c>
      <c r="U3981" t="str">
        <f>CONCATENATE(Parameter[[#This Row],[Use Case 1]],";",Parameter[[#This Row],[Use Case 2]],";",Parameter[[#This Row],[Use Case 3]],";",Parameter[[#This Row],[Use Case 4]],";",Parameter[[#This Row],[Use Case 5]],";")</f>
        <v>Planung Baustoffe;;;;;</v>
      </c>
      <c r="V3981" t="s">
        <v>34</v>
      </c>
      <c r="W3981">
        <v>2022</v>
      </c>
      <c r="Y3981" t="s">
        <v>4661</v>
      </c>
      <c r="AD3981">
        <f t="shared" si="70"/>
        <v>3980</v>
      </c>
    </row>
    <row r="3982" spans="1:30" x14ac:dyDescent="0.3">
      <c r="A3982" t="s">
        <v>29</v>
      </c>
      <c r="B3982" t="s">
        <v>4604</v>
      </c>
      <c r="E3982" t="s">
        <v>30</v>
      </c>
      <c r="F3982" t="s">
        <v>3763</v>
      </c>
      <c r="G3982" t="s">
        <v>3831</v>
      </c>
      <c r="H3982" t="s">
        <v>3835</v>
      </c>
      <c r="I3982" t="s">
        <v>79</v>
      </c>
      <c r="P3982" t="s">
        <v>4477</v>
      </c>
      <c r="U3982" t="str">
        <f>CONCATENATE(Parameter[[#This Row],[Use Case 1]],";",Parameter[[#This Row],[Use Case 2]],";",Parameter[[#This Row],[Use Case 3]],";",Parameter[[#This Row],[Use Case 4]],";",Parameter[[#This Row],[Use Case 5]],";")</f>
        <v>Planung Baustoffe;;;;;</v>
      </c>
      <c r="V3982" t="s">
        <v>34</v>
      </c>
      <c r="W3982">
        <v>2022</v>
      </c>
      <c r="Y3982" t="s">
        <v>4661</v>
      </c>
      <c r="AD3982">
        <f t="shared" si="70"/>
        <v>3981</v>
      </c>
    </row>
    <row r="3983" spans="1:30" x14ac:dyDescent="0.3">
      <c r="A3983" t="s">
        <v>29</v>
      </c>
      <c r="B3983" t="s">
        <v>4604</v>
      </c>
      <c r="E3983" t="s">
        <v>30</v>
      </c>
      <c r="F3983" t="s">
        <v>3763</v>
      </c>
      <c r="G3983" t="s">
        <v>3831</v>
      </c>
      <c r="H3983" t="s">
        <v>3836</v>
      </c>
      <c r="I3983" t="s">
        <v>79</v>
      </c>
      <c r="P3983" t="s">
        <v>4477</v>
      </c>
      <c r="U3983" t="str">
        <f>CONCATENATE(Parameter[[#This Row],[Use Case 1]],";",Parameter[[#This Row],[Use Case 2]],";",Parameter[[#This Row],[Use Case 3]],";",Parameter[[#This Row],[Use Case 4]],";",Parameter[[#This Row],[Use Case 5]],";")</f>
        <v>Planung Baustoffe;;;;;</v>
      </c>
      <c r="V3983" t="s">
        <v>34</v>
      </c>
      <c r="W3983">
        <v>2022</v>
      </c>
      <c r="Y3983" t="s">
        <v>4661</v>
      </c>
      <c r="AD3983">
        <f t="shared" si="70"/>
        <v>3982</v>
      </c>
    </row>
    <row r="3984" spans="1:30" x14ac:dyDescent="0.3">
      <c r="A3984" t="s">
        <v>29</v>
      </c>
      <c r="B3984" t="s">
        <v>4604</v>
      </c>
      <c r="E3984" t="s">
        <v>30</v>
      </c>
      <c r="F3984" t="s">
        <v>3763</v>
      </c>
      <c r="G3984" t="s">
        <v>3831</v>
      </c>
      <c r="H3984" t="s">
        <v>3837</v>
      </c>
      <c r="I3984" t="s">
        <v>79</v>
      </c>
      <c r="P3984" t="s">
        <v>4477</v>
      </c>
      <c r="U3984" t="str">
        <f>CONCATENATE(Parameter[[#This Row],[Use Case 1]],";",Parameter[[#This Row],[Use Case 2]],";",Parameter[[#This Row],[Use Case 3]],";",Parameter[[#This Row],[Use Case 4]],";",Parameter[[#This Row],[Use Case 5]],";")</f>
        <v>Planung Baustoffe;;;;;</v>
      </c>
      <c r="V3984" t="s">
        <v>34</v>
      </c>
      <c r="W3984">
        <v>2022</v>
      </c>
      <c r="Y3984" t="s">
        <v>4661</v>
      </c>
      <c r="AD3984">
        <f t="shared" si="70"/>
        <v>3983</v>
      </c>
    </row>
    <row r="3985" spans="1:30" x14ac:dyDescent="0.3">
      <c r="A3985" t="s">
        <v>29</v>
      </c>
      <c r="B3985" t="s">
        <v>4604</v>
      </c>
      <c r="E3985" t="s">
        <v>30</v>
      </c>
      <c r="F3985" t="s">
        <v>3763</v>
      </c>
      <c r="G3985" t="s">
        <v>3831</v>
      </c>
      <c r="H3985" t="s">
        <v>3838</v>
      </c>
      <c r="I3985" t="s">
        <v>79</v>
      </c>
      <c r="P3985" t="s">
        <v>4477</v>
      </c>
      <c r="U3985" t="str">
        <f>CONCATENATE(Parameter[[#This Row],[Use Case 1]],";",Parameter[[#This Row],[Use Case 2]],";",Parameter[[#This Row],[Use Case 3]],";",Parameter[[#This Row],[Use Case 4]],";",Parameter[[#This Row],[Use Case 5]],";")</f>
        <v>Planung Baustoffe;;;;;</v>
      </c>
      <c r="V3985" t="s">
        <v>34</v>
      </c>
      <c r="W3985">
        <v>2022</v>
      </c>
      <c r="Y3985" t="s">
        <v>4661</v>
      </c>
      <c r="AD3985">
        <f t="shared" si="70"/>
        <v>3984</v>
      </c>
    </row>
    <row r="3986" spans="1:30" x14ac:dyDescent="0.3">
      <c r="A3986" t="s">
        <v>29</v>
      </c>
      <c r="B3986" t="s">
        <v>4604</v>
      </c>
      <c r="E3986" t="s">
        <v>30</v>
      </c>
      <c r="F3986" t="s">
        <v>3763</v>
      </c>
      <c r="G3986" t="s">
        <v>3831</v>
      </c>
      <c r="H3986" t="s">
        <v>3839</v>
      </c>
      <c r="I3986" t="s">
        <v>79</v>
      </c>
      <c r="P3986" t="s">
        <v>4477</v>
      </c>
      <c r="U3986" t="str">
        <f>CONCATENATE(Parameter[[#This Row],[Use Case 1]],";",Parameter[[#This Row],[Use Case 2]],";",Parameter[[#This Row],[Use Case 3]],";",Parameter[[#This Row],[Use Case 4]],";",Parameter[[#This Row],[Use Case 5]],";")</f>
        <v>Planung Baustoffe;;;;;</v>
      </c>
      <c r="V3986" t="s">
        <v>34</v>
      </c>
      <c r="W3986">
        <v>2022</v>
      </c>
      <c r="Y3986" t="s">
        <v>4661</v>
      </c>
      <c r="AD3986">
        <f t="shared" si="70"/>
        <v>3985</v>
      </c>
    </row>
    <row r="3987" spans="1:30" x14ac:dyDescent="0.3">
      <c r="A3987" t="s">
        <v>29</v>
      </c>
      <c r="B3987" t="s">
        <v>4604</v>
      </c>
      <c r="E3987" t="s">
        <v>30</v>
      </c>
      <c r="F3987" t="s">
        <v>3763</v>
      </c>
      <c r="G3987" t="s">
        <v>3831</v>
      </c>
      <c r="H3987" t="s">
        <v>3840</v>
      </c>
      <c r="I3987" t="s">
        <v>79</v>
      </c>
      <c r="P3987" t="s">
        <v>4477</v>
      </c>
      <c r="U3987" t="str">
        <f>CONCATENATE(Parameter[[#This Row],[Use Case 1]],";",Parameter[[#This Row],[Use Case 2]],";",Parameter[[#This Row],[Use Case 3]],";",Parameter[[#This Row],[Use Case 4]],";",Parameter[[#This Row],[Use Case 5]],";")</f>
        <v>Planung Baustoffe;;;;;</v>
      </c>
      <c r="V3987" t="s">
        <v>34</v>
      </c>
      <c r="W3987">
        <v>2022</v>
      </c>
      <c r="Y3987" t="s">
        <v>4661</v>
      </c>
      <c r="AD3987">
        <f t="shared" si="70"/>
        <v>3986</v>
      </c>
    </row>
    <row r="3988" spans="1:30" x14ac:dyDescent="0.3">
      <c r="A3988" t="s">
        <v>29</v>
      </c>
      <c r="B3988" t="s">
        <v>4604</v>
      </c>
      <c r="E3988" t="s">
        <v>30</v>
      </c>
      <c r="F3988" t="s">
        <v>3763</v>
      </c>
      <c r="G3988" t="s">
        <v>3831</v>
      </c>
      <c r="H3988" t="s">
        <v>3841</v>
      </c>
      <c r="I3988" t="s">
        <v>79</v>
      </c>
      <c r="P3988" t="s">
        <v>4477</v>
      </c>
      <c r="U3988" t="str">
        <f>CONCATENATE(Parameter[[#This Row],[Use Case 1]],";",Parameter[[#This Row],[Use Case 2]],";",Parameter[[#This Row],[Use Case 3]],";",Parameter[[#This Row],[Use Case 4]],";",Parameter[[#This Row],[Use Case 5]],";")</f>
        <v>Planung Baustoffe;;;;;</v>
      </c>
      <c r="V3988" t="s">
        <v>34</v>
      </c>
      <c r="W3988">
        <v>2022</v>
      </c>
      <c r="Y3988" t="s">
        <v>4661</v>
      </c>
      <c r="AD3988">
        <f t="shared" si="70"/>
        <v>3987</v>
      </c>
    </row>
    <row r="3989" spans="1:30" x14ac:dyDescent="0.3">
      <c r="A3989" t="s">
        <v>29</v>
      </c>
      <c r="B3989" t="s">
        <v>4604</v>
      </c>
      <c r="E3989" t="s">
        <v>30</v>
      </c>
      <c r="F3989" t="s">
        <v>3763</v>
      </c>
      <c r="G3989" t="s">
        <v>3831</v>
      </c>
      <c r="H3989" t="s">
        <v>3842</v>
      </c>
      <c r="I3989" t="s">
        <v>79</v>
      </c>
      <c r="P3989" t="s">
        <v>4477</v>
      </c>
      <c r="U3989" t="str">
        <f>CONCATENATE(Parameter[[#This Row],[Use Case 1]],";",Parameter[[#This Row],[Use Case 2]],";",Parameter[[#This Row],[Use Case 3]],";",Parameter[[#This Row],[Use Case 4]],";",Parameter[[#This Row],[Use Case 5]],";")</f>
        <v>Planung Baustoffe;;;;;</v>
      </c>
      <c r="V3989" t="s">
        <v>34</v>
      </c>
      <c r="W3989">
        <v>2022</v>
      </c>
      <c r="Y3989" t="s">
        <v>4661</v>
      </c>
      <c r="AD3989">
        <f t="shared" si="70"/>
        <v>3988</v>
      </c>
    </row>
    <row r="3990" spans="1:30" x14ac:dyDescent="0.3">
      <c r="A3990" t="s">
        <v>29</v>
      </c>
      <c r="B3990" t="s">
        <v>4604</v>
      </c>
      <c r="E3990" t="s">
        <v>30</v>
      </c>
      <c r="F3990" t="s">
        <v>3763</v>
      </c>
      <c r="G3990" t="s">
        <v>3831</v>
      </c>
      <c r="H3990" t="s">
        <v>3843</v>
      </c>
      <c r="I3990" t="s">
        <v>79</v>
      </c>
      <c r="P3990" t="s">
        <v>4477</v>
      </c>
      <c r="U3990" t="str">
        <f>CONCATENATE(Parameter[[#This Row],[Use Case 1]],";",Parameter[[#This Row],[Use Case 2]],";",Parameter[[#This Row],[Use Case 3]],";",Parameter[[#This Row],[Use Case 4]],";",Parameter[[#This Row],[Use Case 5]],";")</f>
        <v>Planung Baustoffe;;;;;</v>
      </c>
      <c r="V3990" t="s">
        <v>34</v>
      </c>
      <c r="W3990">
        <v>2022</v>
      </c>
      <c r="Y3990" t="s">
        <v>4661</v>
      </c>
      <c r="AD3990">
        <f t="shared" si="70"/>
        <v>3989</v>
      </c>
    </row>
    <row r="3991" spans="1:30" x14ac:dyDescent="0.3">
      <c r="A3991" t="s">
        <v>29</v>
      </c>
      <c r="B3991" t="s">
        <v>4604</v>
      </c>
      <c r="E3991" t="s">
        <v>30</v>
      </c>
      <c r="F3991" t="s">
        <v>3763</v>
      </c>
      <c r="G3991" t="s">
        <v>3831</v>
      </c>
      <c r="H3991" t="s">
        <v>3844</v>
      </c>
      <c r="I3991" t="s">
        <v>79</v>
      </c>
      <c r="P3991" t="s">
        <v>4477</v>
      </c>
      <c r="U3991" t="str">
        <f>CONCATENATE(Parameter[[#This Row],[Use Case 1]],";",Parameter[[#This Row],[Use Case 2]],";",Parameter[[#This Row],[Use Case 3]],";",Parameter[[#This Row],[Use Case 4]],";",Parameter[[#This Row],[Use Case 5]],";")</f>
        <v>Planung Baustoffe;;;;;</v>
      </c>
      <c r="V3991" t="s">
        <v>34</v>
      </c>
      <c r="W3991">
        <v>2022</v>
      </c>
      <c r="Y3991" t="s">
        <v>4661</v>
      </c>
      <c r="AD3991">
        <f t="shared" si="70"/>
        <v>3990</v>
      </c>
    </row>
    <row r="3992" spans="1:30" x14ac:dyDescent="0.3">
      <c r="A3992" t="s">
        <v>29</v>
      </c>
      <c r="B3992" t="s">
        <v>4604</v>
      </c>
      <c r="E3992" t="s">
        <v>30</v>
      </c>
      <c r="F3992" t="s">
        <v>3763</v>
      </c>
      <c r="G3992" t="s">
        <v>3831</v>
      </c>
      <c r="H3992" t="s">
        <v>3845</v>
      </c>
      <c r="I3992" t="s">
        <v>79</v>
      </c>
      <c r="P3992" t="s">
        <v>4477</v>
      </c>
      <c r="U3992" t="str">
        <f>CONCATENATE(Parameter[[#This Row],[Use Case 1]],";",Parameter[[#This Row],[Use Case 2]],";",Parameter[[#This Row],[Use Case 3]],";",Parameter[[#This Row],[Use Case 4]],";",Parameter[[#This Row],[Use Case 5]],";")</f>
        <v>Planung Baustoffe;;;;;</v>
      </c>
      <c r="V3992" t="s">
        <v>34</v>
      </c>
      <c r="W3992">
        <v>2022</v>
      </c>
      <c r="Y3992" t="s">
        <v>4661</v>
      </c>
      <c r="AD3992">
        <f t="shared" si="70"/>
        <v>3991</v>
      </c>
    </row>
    <row r="3993" spans="1:30" x14ac:dyDescent="0.3">
      <c r="A3993" t="s">
        <v>29</v>
      </c>
      <c r="B3993" t="s">
        <v>4604</v>
      </c>
      <c r="E3993" t="s">
        <v>30</v>
      </c>
      <c r="F3993" t="s">
        <v>3763</v>
      </c>
      <c r="G3993" t="s">
        <v>3831</v>
      </c>
      <c r="H3993" t="s">
        <v>3846</v>
      </c>
      <c r="I3993" t="s">
        <v>79</v>
      </c>
      <c r="P3993" t="s">
        <v>4477</v>
      </c>
      <c r="U3993" t="str">
        <f>CONCATENATE(Parameter[[#This Row],[Use Case 1]],";",Parameter[[#This Row],[Use Case 2]],";",Parameter[[#This Row],[Use Case 3]],";",Parameter[[#This Row],[Use Case 4]],";",Parameter[[#This Row],[Use Case 5]],";")</f>
        <v>Planung Baustoffe;;;;;</v>
      </c>
      <c r="V3993" t="s">
        <v>34</v>
      </c>
      <c r="W3993">
        <v>2022</v>
      </c>
      <c r="Y3993" t="s">
        <v>4661</v>
      </c>
      <c r="AD3993">
        <f t="shared" si="70"/>
        <v>3992</v>
      </c>
    </row>
    <row r="3994" spans="1:30" x14ac:dyDescent="0.3">
      <c r="A3994" t="s">
        <v>29</v>
      </c>
      <c r="B3994" t="s">
        <v>4604</v>
      </c>
      <c r="E3994" t="s">
        <v>30</v>
      </c>
      <c r="F3994" t="s">
        <v>3763</v>
      </c>
      <c r="G3994" t="s">
        <v>3831</v>
      </c>
      <c r="H3994" t="s">
        <v>3847</v>
      </c>
      <c r="I3994" t="s">
        <v>79</v>
      </c>
      <c r="P3994" t="s">
        <v>4477</v>
      </c>
      <c r="U3994" t="str">
        <f>CONCATENATE(Parameter[[#This Row],[Use Case 1]],";",Parameter[[#This Row],[Use Case 2]],";",Parameter[[#This Row],[Use Case 3]],";",Parameter[[#This Row],[Use Case 4]],";",Parameter[[#This Row],[Use Case 5]],";")</f>
        <v>Planung Baustoffe;;;;;</v>
      </c>
      <c r="V3994" t="s">
        <v>34</v>
      </c>
      <c r="W3994">
        <v>2022</v>
      </c>
      <c r="Y3994" t="s">
        <v>4661</v>
      </c>
      <c r="AD3994">
        <f t="shared" si="70"/>
        <v>3993</v>
      </c>
    </row>
    <row r="3995" spans="1:30" x14ac:dyDescent="0.3">
      <c r="A3995" t="s">
        <v>29</v>
      </c>
      <c r="B3995" t="s">
        <v>4604</v>
      </c>
      <c r="E3995" t="s">
        <v>30</v>
      </c>
      <c r="F3995" t="s">
        <v>3763</v>
      </c>
      <c r="G3995" t="s">
        <v>3831</v>
      </c>
      <c r="H3995" t="s">
        <v>3848</v>
      </c>
      <c r="I3995" t="s">
        <v>79</v>
      </c>
      <c r="P3995" t="s">
        <v>4477</v>
      </c>
      <c r="U3995" t="str">
        <f>CONCATENATE(Parameter[[#This Row],[Use Case 1]],";",Parameter[[#This Row],[Use Case 2]],";",Parameter[[#This Row],[Use Case 3]],";",Parameter[[#This Row],[Use Case 4]],";",Parameter[[#This Row],[Use Case 5]],";")</f>
        <v>Planung Baustoffe;;;;;</v>
      </c>
      <c r="V3995" t="s">
        <v>34</v>
      </c>
      <c r="W3995">
        <v>2022</v>
      </c>
      <c r="Y3995" t="s">
        <v>4661</v>
      </c>
      <c r="AD3995">
        <f t="shared" si="70"/>
        <v>3994</v>
      </c>
    </row>
    <row r="3996" spans="1:30" x14ac:dyDescent="0.3">
      <c r="A3996" t="s">
        <v>29</v>
      </c>
      <c r="B3996" t="s">
        <v>4604</v>
      </c>
      <c r="E3996" t="s">
        <v>30</v>
      </c>
      <c r="F3996" t="s">
        <v>3763</v>
      </c>
      <c r="G3996" t="s">
        <v>3831</v>
      </c>
      <c r="H3996" t="s">
        <v>3849</v>
      </c>
      <c r="I3996" t="s">
        <v>79</v>
      </c>
      <c r="P3996" t="s">
        <v>4477</v>
      </c>
      <c r="U3996" t="str">
        <f>CONCATENATE(Parameter[[#This Row],[Use Case 1]],";",Parameter[[#This Row],[Use Case 2]],";",Parameter[[#This Row],[Use Case 3]],";",Parameter[[#This Row],[Use Case 4]],";",Parameter[[#This Row],[Use Case 5]],";")</f>
        <v>Planung Baustoffe;;;;;</v>
      </c>
      <c r="V3996" t="s">
        <v>34</v>
      </c>
      <c r="W3996">
        <v>2022</v>
      </c>
      <c r="Y3996" t="s">
        <v>4661</v>
      </c>
      <c r="AD3996">
        <f t="shared" si="70"/>
        <v>3995</v>
      </c>
    </row>
    <row r="3997" spans="1:30" x14ac:dyDescent="0.3">
      <c r="A3997" t="s">
        <v>29</v>
      </c>
      <c r="B3997" t="s">
        <v>4604</v>
      </c>
      <c r="E3997" t="s">
        <v>30</v>
      </c>
      <c r="F3997" t="s">
        <v>3763</v>
      </c>
      <c r="G3997" t="s">
        <v>3831</v>
      </c>
      <c r="H3997" t="s">
        <v>3850</v>
      </c>
      <c r="I3997" t="s">
        <v>79</v>
      </c>
      <c r="P3997" t="s">
        <v>4477</v>
      </c>
      <c r="U3997" t="str">
        <f>CONCATENATE(Parameter[[#This Row],[Use Case 1]],";",Parameter[[#This Row],[Use Case 2]],";",Parameter[[#This Row],[Use Case 3]],";",Parameter[[#This Row],[Use Case 4]],";",Parameter[[#This Row],[Use Case 5]],";")</f>
        <v>Planung Baustoffe;;;;;</v>
      </c>
      <c r="V3997" t="s">
        <v>34</v>
      </c>
      <c r="W3997">
        <v>2022</v>
      </c>
      <c r="Y3997" t="s">
        <v>4661</v>
      </c>
      <c r="AD3997">
        <f t="shared" si="70"/>
        <v>3996</v>
      </c>
    </row>
    <row r="3998" spans="1:30" x14ac:dyDescent="0.3">
      <c r="A3998" t="s">
        <v>29</v>
      </c>
      <c r="B3998" t="s">
        <v>4604</v>
      </c>
      <c r="E3998" t="s">
        <v>30</v>
      </c>
      <c r="F3998" t="s">
        <v>3763</v>
      </c>
      <c r="G3998" t="s">
        <v>3831</v>
      </c>
      <c r="H3998" t="s">
        <v>3851</v>
      </c>
      <c r="I3998" t="s">
        <v>79</v>
      </c>
      <c r="P3998" t="s">
        <v>4477</v>
      </c>
      <c r="U3998" t="str">
        <f>CONCATENATE(Parameter[[#This Row],[Use Case 1]],";",Parameter[[#This Row],[Use Case 2]],";",Parameter[[#This Row],[Use Case 3]],";",Parameter[[#This Row],[Use Case 4]],";",Parameter[[#This Row],[Use Case 5]],";")</f>
        <v>Planung Baustoffe;;;;;</v>
      </c>
      <c r="V3998" t="s">
        <v>34</v>
      </c>
      <c r="W3998">
        <v>2022</v>
      </c>
      <c r="Y3998" t="s">
        <v>4661</v>
      </c>
      <c r="AD3998">
        <f t="shared" si="70"/>
        <v>3997</v>
      </c>
    </row>
    <row r="3999" spans="1:30" x14ac:dyDescent="0.3">
      <c r="A3999" t="s">
        <v>29</v>
      </c>
      <c r="B3999" t="s">
        <v>4604</v>
      </c>
      <c r="E3999" t="s">
        <v>30</v>
      </c>
      <c r="F3999" t="s">
        <v>3763</v>
      </c>
      <c r="G3999" t="s">
        <v>3831</v>
      </c>
      <c r="H3999" t="s">
        <v>3852</v>
      </c>
      <c r="I3999" t="s">
        <v>79</v>
      </c>
      <c r="P3999" t="s">
        <v>4477</v>
      </c>
      <c r="U3999" t="str">
        <f>CONCATENATE(Parameter[[#This Row],[Use Case 1]],";",Parameter[[#This Row],[Use Case 2]],";",Parameter[[#This Row],[Use Case 3]],";",Parameter[[#This Row],[Use Case 4]],";",Parameter[[#This Row],[Use Case 5]],";")</f>
        <v>Planung Baustoffe;;;;;</v>
      </c>
      <c r="V3999" t="s">
        <v>34</v>
      </c>
      <c r="W3999">
        <v>2022</v>
      </c>
      <c r="Y3999" t="s">
        <v>4661</v>
      </c>
      <c r="AD3999">
        <f t="shared" si="70"/>
        <v>3998</v>
      </c>
    </row>
    <row r="4000" spans="1:30" x14ac:dyDescent="0.3">
      <c r="A4000" t="s">
        <v>29</v>
      </c>
      <c r="B4000" t="s">
        <v>4604</v>
      </c>
      <c r="E4000" t="s">
        <v>30</v>
      </c>
      <c r="F4000" t="s">
        <v>3763</v>
      </c>
      <c r="G4000" t="s">
        <v>3831</v>
      </c>
      <c r="H4000" t="s">
        <v>3853</v>
      </c>
      <c r="I4000" t="s">
        <v>79</v>
      </c>
      <c r="P4000" t="s">
        <v>4477</v>
      </c>
      <c r="U4000" t="str">
        <f>CONCATENATE(Parameter[[#This Row],[Use Case 1]],";",Parameter[[#This Row],[Use Case 2]],";",Parameter[[#This Row],[Use Case 3]],";",Parameter[[#This Row],[Use Case 4]],";",Parameter[[#This Row],[Use Case 5]],";")</f>
        <v>Planung Baustoffe;;;;;</v>
      </c>
      <c r="V4000" t="s">
        <v>34</v>
      </c>
      <c r="W4000">
        <v>2022</v>
      </c>
      <c r="Y4000" t="s">
        <v>4661</v>
      </c>
      <c r="AD4000">
        <f t="shared" si="70"/>
        <v>3999</v>
      </c>
    </row>
    <row r="4001" spans="1:30" x14ac:dyDescent="0.3">
      <c r="A4001" t="s">
        <v>29</v>
      </c>
      <c r="B4001" t="s">
        <v>4604</v>
      </c>
      <c r="E4001" t="s">
        <v>30</v>
      </c>
      <c r="F4001" t="s">
        <v>3763</v>
      </c>
      <c r="G4001" t="s">
        <v>3831</v>
      </c>
      <c r="H4001" t="s">
        <v>3854</v>
      </c>
      <c r="I4001" t="s">
        <v>79</v>
      </c>
      <c r="P4001" t="s">
        <v>4477</v>
      </c>
      <c r="U4001" t="str">
        <f>CONCATENATE(Parameter[[#This Row],[Use Case 1]],";",Parameter[[#This Row],[Use Case 2]],";",Parameter[[#This Row],[Use Case 3]],";",Parameter[[#This Row],[Use Case 4]],";",Parameter[[#This Row],[Use Case 5]],";")</f>
        <v>Planung Baustoffe;;;;;</v>
      </c>
      <c r="V4001" t="s">
        <v>34</v>
      </c>
      <c r="W4001">
        <v>2022</v>
      </c>
      <c r="Y4001" t="s">
        <v>4661</v>
      </c>
      <c r="AD4001">
        <f t="shared" si="70"/>
        <v>4000</v>
      </c>
    </row>
    <row r="4002" spans="1:30" x14ac:dyDescent="0.3">
      <c r="A4002" t="s">
        <v>29</v>
      </c>
      <c r="B4002" t="s">
        <v>4604</v>
      </c>
      <c r="E4002" t="s">
        <v>30</v>
      </c>
      <c r="F4002" t="s">
        <v>3763</v>
      </c>
      <c r="G4002" t="s">
        <v>3831</v>
      </c>
      <c r="H4002" t="s">
        <v>3856</v>
      </c>
      <c r="I4002" t="s">
        <v>79</v>
      </c>
      <c r="P4002" t="s">
        <v>4477</v>
      </c>
      <c r="U4002" t="str">
        <f>CONCATENATE(Parameter[[#This Row],[Use Case 1]],";",Parameter[[#This Row],[Use Case 2]],";",Parameter[[#This Row],[Use Case 3]],";",Parameter[[#This Row],[Use Case 4]],";",Parameter[[#This Row],[Use Case 5]],";")</f>
        <v>Planung Baustoffe;;;;;</v>
      </c>
      <c r="V4002" t="s">
        <v>34</v>
      </c>
      <c r="W4002">
        <v>2022</v>
      </c>
      <c r="Y4002" t="s">
        <v>4661</v>
      </c>
      <c r="AD4002">
        <f t="shared" si="70"/>
        <v>4001</v>
      </c>
    </row>
    <row r="4003" spans="1:30" x14ac:dyDescent="0.3">
      <c r="A4003" t="s">
        <v>29</v>
      </c>
      <c r="B4003" t="s">
        <v>4604</v>
      </c>
      <c r="E4003" t="s">
        <v>30</v>
      </c>
      <c r="F4003" t="s">
        <v>3763</v>
      </c>
      <c r="G4003" t="s">
        <v>3831</v>
      </c>
      <c r="H4003" t="s">
        <v>3855</v>
      </c>
      <c r="I4003" t="s">
        <v>79</v>
      </c>
      <c r="P4003" t="s">
        <v>4477</v>
      </c>
      <c r="U4003" t="str">
        <f>CONCATENATE(Parameter[[#This Row],[Use Case 1]],";",Parameter[[#This Row],[Use Case 2]],";",Parameter[[#This Row],[Use Case 3]],";",Parameter[[#This Row],[Use Case 4]],";",Parameter[[#This Row],[Use Case 5]],";")</f>
        <v>Planung Baustoffe;;;;;</v>
      </c>
      <c r="V4003" t="s">
        <v>34</v>
      </c>
      <c r="W4003">
        <v>2022</v>
      </c>
      <c r="Y4003" t="s">
        <v>4661</v>
      </c>
      <c r="AD4003">
        <f t="shared" si="70"/>
        <v>4002</v>
      </c>
    </row>
    <row r="4004" spans="1:30" x14ac:dyDescent="0.3">
      <c r="A4004" t="s">
        <v>29</v>
      </c>
      <c r="B4004" t="s">
        <v>4604</v>
      </c>
      <c r="E4004" t="s">
        <v>30</v>
      </c>
      <c r="F4004" t="s">
        <v>3763</v>
      </c>
      <c r="G4004" t="s">
        <v>3857</v>
      </c>
      <c r="H4004"/>
      <c r="I4004" t="s">
        <v>37</v>
      </c>
      <c r="J4004" t="s">
        <v>3859</v>
      </c>
      <c r="K4004" t="s">
        <v>47</v>
      </c>
      <c r="L4004" t="s">
        <v>3858</v>
      </c>
      <c r="M4004" t="s">
        <v>41</v>
      </c>
      <c r="N4004" t="s">
        <v>55</v>
      </c>
      <c r="O4004" t="s">
        <v>43</v>
      </c>
      <c r="P4004" t="s">
        <v>4477</v>
      </c>
      <c r="U4004" t="str">
        <f>CONCATENATE(Parameter[[#This Row],[Use Case 1]],";",Parameter[[#This Row],[Use Case 2]],";",Parameter[[#This Row],[Use Case 3]],";",Parameter[[#This Row],[Use Case 4]],";",Parameter[[#This Row],[Use Case 5]],";")</f>
        <v>Planung Baustoffe;;;;;</v>
      </c>
      <c r="V4004" t="s">
        <v>34</v>
      </c>
      <c r="W4004">
        <v>2022</v>
      </c>
      <c r="Y4004" t="s">
        <v>4661</v>
      </c>
      <c r="Z4004" t="s">
        <v>3860</v>
      </c>
      <c r="AD4004">
        <f t="shared" si="70"/>
        <v>4003</v>
      </c>
    </row>
    <row r="4005" spans="1:30" x14ac:dyDescent="0.3">
      <c r="A4005" t="s">
        <v>29</v>
      </c>
      <c r="B4005" t="s">
        <v>4604</v>
      </c>
      <c r="E4005" t="s">
        <v>30</v>
      </c>
      <c r="F4005" t="s">
        <v>3763</v>
      </c>
      <c r="G4005" t="s">
        <v>3861</v>
      </c>
      <c r="H4005"/>
      <c r="I4005" t="s">
        <v>37</v>
      </c>
      <c r="J4005" t="s">
        <v>3863</v>
      </c>
      <c r="K4005" t="s">
        <v>74</v>
      </c>
      <c r="L4005" t="s">
        <v>3862</v>
      </c>
      <c r="M4005" t="s">
        <v>41</v>
      </c>
      <c r="N4005" t="s">
        <v>55</v>
      </c>
      <c r="O4005" t="s">
        <v>43</v>
      </c>
      <c r="P4005" t="s">
        <v>4477</v>
      </c>
      <c r="U4005" t="str">
        <f>CONCATENATE(Parameter[[#This Row],[Use Case 1]],";",Parameter[[#This Row],[Use Case 2]],";",Parameter[[#This Row],[Use Case 3]],";",Parameter[[#This Row],[Use Case 4]],";",Parameter[[#This Row],[Use Case 5]],";")</f>
        <v>Planung Baustoffe;;;;;</v>
      </c>
      <c r="V4005" t="s">
        <v>34</v>
      </c>
      <c r="W4005">
        <v>2022</v>
      </c>
      <c r="Y4005" t="s">
        <v>4661</v>
      </c>
      <c r="Z4005" t="s">
        <v>3864</v>
      </c>
      <c r="AD4005">
        <f t="shared" si="70"/>
        <v>4004</v>
      </c>
    </row>
    <row r="4006" spans="1:30" x14ac:dyDescent="0.3">
      <c r="A4006" t="s">
        <v>29</v>
      </c>
      <c r="B4006" t="s">
        <v>4604</v>
      </c>
      <c r="E4006" t="s">
        <v>30</v>
      </c>
      <c r="F4006" t="s">
        <v>3763</v>
      </c>
      <c r="G4006" t="s">
        <v>3861</v>
      </c>
      <c r="H4006" t="s">
        <v>115</v>
      </c>
      <c r="I4006" t="s">
        <v>79</v>
      </c>
      <c r="P4006" t="s">
        <v>4477</v>
      </c>
      <c r="U4006" t="str">
        <f>CONCATENATE(Parameter[[#This Row],[Use Case 1]],";",Parameter[[#This Row],[Use Case 2]],";",Parameter[[#This Row],[Use Case 3]],";",Parameter[[#This Row],[Use Case 4]],";",Parameter[[#This Row],[Use Case 5]],";")</f>
        <v>Planung Baustoffe;;;;;</v>
      </c>
      <c r="V4006" t="s">
        <v>34</v>
      </c>
      <c r="W4006">
        <v>2022</v>
      </c>
      <c r="Y4006" t="s">
        <v>4661</v>
      </c>
      <c r="AD4006">
        <f t="shared" si="70"/>
        <v>4005</v>
      </c>
    </row>
    <row r="4007" spans="1:30" x14ac:dyDescent="0.3">
      <c r="A4007" t="s">
        <v>29</v>
      </c>
      <c r="B4007" t="s">
        <v>4604</v>
      </c>
      <c r="E4007" t="s">
        <v>30</v>
      </c>
      <c r="F4007" t="s">
        <v>3763</v>
      </c>
      <c r="G4007" t="s">
        <v>3861</v>
      </c>
      <c r="H4007" t="s">
        <v>1686</v>
      </c>
      <c r="I4007" t="s">
        <v>79</v>
      </c>
      <c r="P4007" t="s">
        <v>4477</v>
      </c>
      <c r="U4007" t="str">
        <f>CONCATENATE(Parameter[[#This Row],[Use Case 1]],";",Parameter[[#This Row],[Use Case 2]],";",Parameter[[#This Row],[Use Case 3]],";",Parameter[[#This Row],[Use Case 4]],";",Parameter[[#This Row],[Use Case 5]],";")</f>
        <v>Planung Baustoffe;;;;;</v>
      </c>
      <c r="V4007" t="s">
        <v>34</v>
      </c>
      <c r="W4007">
        <v>2022</v>
      </c>
      <c r="Y4007" t="s">
        <v>4661</v>
      </c>
      <c r="AD4007">
        <f t="shared" si="70"/>
        <v>4006</v>
      </c>
    </row>
    <row r="4008" spans="1:30" x14ac:dyDescent="0.3">
      <c r="A4008" t="s">
        <v>29</v>
      </c>
      <c r="B4008" t="s">
        <v>4604</v>
      </c>
      <c r="E4008" t="s">
        <v>30</v>
      </c>
      <c r="F4008" t="s">
        <v>3763</v>
      </c>
      <c r="G4008" t="s">
        <v>3861</v>
      </c>
      <c r="H4008" t="s">
        <v>3865</v>
      </c>
      <c r="I4008" t="s">
        <v>79</v>
      </c>
      <c r="P4008" t="s">
        <v>4477</v>
      </c>
      <c r="U4008" t="str">
        <f>CONCATENATE(Parameter[[#This Row],[Use Case 1]],";",Parameter[[#This Row],[Use Case 2]],";",Parameter[[#This Row],[Use Case 3]],";",Parameter[[#This Row],[Use Case 4]],";",Parameter[[#This Row],[Use Case 5]],";")</f>
        <v>Planung Baustoffe;;;;;</v>
      </c>
      <c r="V4008" t="s">
        <v>34</v>
      </c>
      <c r="W4008">
        <v>2022</v>
      </c>
      <c r="Y4008" t="s">
        <v>4661</v>
      </c>
      <c r="AD4008">
        <f t="shared" si="70"/>
        <v>4007</v>
      </c>
    </row>
    <row r="4009" spans="1:30" x14ac:dyDescent="0.3">
      <c r="A4009" t="s">
        <v>29</v>
      </c>
      <c r="B4009" t="s">
        <v>4604</v>
      </c>
      <c r="E4009" t="s">
        <v>30</v>
      </c>
      <c r="F4009" t="s">
        <v>3763</v>
      </c>
      <c r="G4009" t="s">
        <v>3861</v>
      </c>
      <c r="H4009" t="s">
        <v>3866</v>
      </c>
      <c r="I4009" t="s">
        <v>79</v>
      </c>
      <c r="P4009" t="s">
        <v>4477</v>
      </c>
      <c r="U4009" t="str">
        <f>CONCATENATE(Parameter[[#This Row],[Use Case 1]],";",Parameter[[#This Row],[Use Case 2]],";",Parameter[[#This Row],[Use Case 3]],";",Parameter[[#This Row],[Use Case 4]],";",Parameter[[#This Row],[Use Case 5]],";")</f>
        <v>Planung Baustoffe;;;;;</v>
      </c>
      <c r="V4009" t="s">
        <v>34</v>
      </c>
      <c r="W4009">
        <v>2022</v>
      </c>
      <c r="Y4009" t="s">
        <v>4661</v>
      </c>
      <c r="AD4009">
        <f t="shared" si="70"/>
        <v>4008</v>
      </c>
    </row>
    <row r="4010" spans="1:30" x14ac:dyDescent="0.3">
      <c r="A4010" t="s">
        <v>29</v>
      </c>
      <c r="B4010" t="s">
        <v>4604</v>
      </c>
      <c r="E4010" t="s">
        <v>30</v>
      </c>
      <c r="F4010" t="s">
        <v>3763</v>
      </c>
      <c r="G4010" t="s">
        <v>3861</v>
      </c>
      <c r="H4010" t="s">
        <v>3867</v>
      </c>
      <c r="I4010" t="s">
        <v>79</v>
      </c>
      <c r="P4010" t="s">
        <v>4477</v>
      </c>
      <c r="U4010" t="str">
        <f>CONCATENATE(Parameter[[#This Row],[Use Case 1]],";",Parameter[[#This Row],[Use Case 2]],";",Parameter[[#This Row],[Use Case 3]],";",Parameter[[#This Row],[Use Case 4]],";",Parameter[[#This Row],[Use Case 5]],";")</f>
        <v>Planung Baustoffe;;;;;</v>
      </c>
      <c r="V4010" t="s">
        <v>34</v>
      </c>
      <c r="W4010">
        <v>2022</v>
      </c>
      <c r="Y4010" t="s">
        <v>4661</v>
      </c>
      <c r="AD4010">
        <f t="shared" si="70"/>
        <v>4009</v>
      </c>
    </row>
    <row r="4011" spans="1:30" x14ac:dyDescent="0.3">
      <c r="A4011" t="s">
        <v>29</v>
      </c>
      <c r="B4011" t="s">
        <v>4604</v>
      </c>
      <c r="E4011" t="s">
        <v>30</v>
      </c>
      <c r="F4011" t="s">
        <v>3763</v>
      </c>
      <c r="G4011" t="s">
        <v>3861</v>
      </c>
      <c r="H4011" t="s">
        <v>3869</v>
      </c>
      <c r="I4011" t="s">
        <v>79</v>
      </c>
      <c r="P4011" t="s">
        <v>4477</v>
      </c>
      <c r="U4011" t="str">
        <f>CONCATENATE(Parameter[[#This Row],[Use Case 1]],";",Parameter[[#This Row],[Use Case 2]],";",Parameter[[#This Row],[Use Case 3]],";",Parameter[[#This Row],[Use Case 4]],";",Parameter[[#This Row],[Use Case 5]],";")</f>
        <v>Planung Baustoffe;;;;;</v>
      </c>
      <c r="V4011" t="s">
        <v>34</v>
      </c>
      <c r="W4011">
        <v>2022</v>
      </c>
      <c r="Y4011" t="s">
        <v>4661</v>
      </c>
      <c r="AD4011">
        <f t="shared" si="70"/>
        <v>4010</v>
      </c>
    </row>
    <row r="4012" spans="1:30" x14ac:dyDescent="0.3">
      <c r="A4012" t="s">
        <v>29</v>
      </c>
      <c r="B4012" t="s">
        <v>4604</v>
      </c>
      <c r="E4012" t="s">
        <v>30</v>
      </c>
      <c r="F4012" t="s">
        <v>3763</v>
      </c>
      <c r="G4012" t="s">
        <v>3861</v>
      </c>
      <c r="H4012" t="s">
        <v>3868</v>
      </c>
      <c r="I4012" t="s">
        <v>79</v>
      </c>
      <c r="P4012" t="s">
        <v>4477</v>
      </c>
      <c r="U4012" t="str">
        <f>CONCATENATE(Parameter[[#This Row],[Use Case 1]],";",Parameter[[#This Row],[Use Case 2]],";",Parameter[[#This Row],[Use Case 3]],";",Parameter[[#This Row],[Use Case 4]],";",Parameter[[#This Row],[Use Case 5]],";")</f>
        <v>Planung Baustoffe;;;;;</v>
      </c>
      <c r="V4012" t="s">
        <v>34</v>
      </c>
      <c r="W4012">
        <v>2022</v>
      </c>
      <c r="Y4012" t="s">
        <v>4661</v>
      </c>
      <c r="AD4012">
        <f t="shared" si="70"/>
        <v>4011</v>
      </c>
    </row>
    <row r="4013" spans="1:30" x14ac:dyDescent="0.3">
      <c r="A4013" t="s">
        <v>29</v>
      </c>
      <c r="B4013" t="s">
        <v>4604</v>
      </c>
      <c r="E4013" t="s">
        <v>30</v>
      </c>
      <c r="F4013" t="s">
        <v>3763</v>
      </c>
      <c r="G4013" t="s">
        <v>4535</v>
      </c>
      <c r="H4013"/>
      <c r="I4013" t="s">
        <v>37</v>
      </c>
      <c r="J4013" t="s">
        <v>3871</v>
      </c>
      <c r="K4013" t="s">
        <v>74</v>
      </c>
      <c r="L4013" t="s">
        <v>3870</v>
      </c>
      <c r="M4013" t="s">
        <v>41</v>
      </c>
      <c r="N4013" t="s">
        <v>55</v>
      </c>
      <c r="O4013" t="s">
        <v>43</v>
      </c>
      <c r="P4013" t="s">
        <v>4477</v>
      </c>
      <c r="U4013" t="str">
        <f>CONCATENATE(Parameter[[#This Row],[Use Case 1]],";",Parameter[[#This Row],[Use Case 2]],";",Parameter[[#This Row],[Use Case 3]],";",Parameter[[#This Row],[Use Case 4]],";",Parameter[[#This Row],[Use Case 5]],";")</f>
        <v>Planung Baustoffe;;;;;</v>
      </c>
      <c r="V4013" t="s">
        <v>34</v>
      </c>
      <c r="W4013">
        <v>2022</v>
      </c>
      <c r="Y4013" t="s">
        <v>4661</v>
      </c>
      <c r="Z4013" t="s">
        <v>3872</v>
      </c>
      <c r="AD4013">
        <f t="shared" si="70"/>
        <v>4012</v>
      </c>
    </row>
    <row r="4014" spans="1:30" x14ac:dyDescent="0.3">
      <c r="A4014" t="s">
        <v>29</v>
      </c>
      <c r="B4014" t="s">
        <v>4604</v>
      </c>
      <c r="E4014" t="s">
        <v>30</v>
      </c>
      <c r="F4014" t="s">
        <v>3763</v>
      </c>
      <c r="G4014" t="s">
        <v>4535</v>
      </c>
      <c r="H4014" t="s">
        <v>115</v>
      </c>
      <c r="I4014" t="s">
        <v>79</v>
      </c>
      <c r="P4014" t="s">
        <v>4477</v>
      </c>
      <c r="U4014" t="str">
        <f>CONCATENATE(Parameter[[#This Row],[Use Case 1]],";",Parameter[[#This Row],[Use Case 2]],";",Parameter[[#This Row],[Use Case 3]],";",Parameter[[#This Row],[Use Case 4]],";",Parameter[[#This Row],[Use Case 5]],";")</f>
        <v>Planung Baustoffe;;;;;</v>
      </c>
      <c r="V4014" t="s">
        <v>34</v>
      </c>
      <c r="W4014">
        <v>2022</v>
      </c>
      <c r="Y4014" t="s">
        <v>4661</v>
      </c>
      <c r="AD4014">
        <f t="shared" si="70"/>
        <v>4013</v>
      </c>
    </row>
    <row r="4015" spans="1:30" x14ac:dyDescent="0.3">
      <c r="A4015" t="s">
        <v>29</v>
      </c>
      <c r="B4015" t="s">
        <v>4604</v>
      </c>
      <c r="E4015" t="s">
        <v>30</v>
      </c>
      <c r="F4015" t="s">
        <v>3763</v>
      </c>
      <c r="G4015" t="s">
        <v>4535</v>
      </c>
      <c r="H4015" t="s">
        <v>1686</v>
      </c>
      <c r="I4015" t="s">
        <v>79</v>
      </c>
      <c r="P4015" t="s">
        <v>4477</v>
      </c>
      <c r="U4015" t="str">
        <f>CONCATENATE(Parameter[[#This Row],[Use Case 1]],";",Parameter[[#This Row],[Use Case 2]],";",Parameter[[#This Row],[Use Case 3]],";",Parameter[[#This Row],[Use Case 4]],";",Parameter[[#This Row],[Use Case 5]],";")</f>
        <v>Planung Baustoffe;;;;;</v>
      </c>
      <c r="V4015" t="s">
        <v>34</v>
      </c>
      <c r="W4015">
        <v>2022</v>
      </c>
      <c r="Y4015" t="s">
        <v>4661</v>
      </c>
      <c r="AD4015">
        <f t="shared" si="70"/>
        <v>4014</v>
      </c>
    </row>
    <row r="4016" spans="1:30" x14ac:dyDescent="0.3">
      <c r="A4016" t="s">
        <v>29</v>
      </c>
      <c r="B4016" t="s">
        <v>4604</v>
      </c>
      <c r="E4016" t="s">
        <v>30</v>
      </c>
      <c r="F4016" t="s">
        <v>3763</v>
      </c>
      <c r="G4016" t="s">
        <v>4535</v>
      </c>
      <c r="H4016" t="s">
        <v>3816</v>
      </c>
      <c r="I4016" t="s">
        <v>79</v>
      </c>
      <c r="P4016" t="s">
        <v>4477</v>
      </c>
      <c r="U4016" t="str">
        <f>CONCATENATE(Parameter[[#This Row],[Use Case 1]],";",Parameter[[#This Row],[Use Case 2]],";",Parameter[[#This Row],[Use Case 3]],";",Parameter[[#This Row],[Use Case 4]],";",Parameter[[#This Row],[Use Case 5]],";")</f>
        <v>Planung Baustoffe;;;;;</v>
      </c>
      <c r="V4016" t="s">
        <v>34</v>
      </c>
      <c r="W4016">
        <v>2022</v>
      </c>
      <c r="Y4016" t="s">
        <v>4661</v>
      </c>
      <c r="AD4016">
        <f t="shared" si="70"/>
        <v>4015</v>
      </c>
    </row>
    <row r="4017" spans="1:30" x14ac:dyDescent="0.3">
      <c r="A4017" t="s">
        <v>29</v>
      </c>
      <c r="B4017" t="s">
        <v>4604</v>
      </c>
      <c r="E4017" t="s">
        <v>30</v>
      </c>
      <c r="F4017" t="s">
        <v>3763</v>
      </c>
      <c r="G4017" t="s">
        <v>4535</v>
      </c>
      <c r="H4017" t="s">
        <v>3873</v>
      </c>
      <c r="I4017" t="s">
        <v>79</v>
      </c>
      <c r="P4017" t="s">
        <v>4477</v>
      </c>
      <c r="U4017" t="str">
        <f>CONCATENATE(Parameter[[#This Row],[Use Case 1]],";",Parameter[[#This Row],[Use Case 2]],";",Parameter[[#This Row],[Use Case 3]],";",Parameter[[#This Row],[Use Case 4]],";",Parameter[[#This Row],[Use Case 5]],";")</f>
        <v>Planung Baustoffe;;;;;</v>
      </c>
      <c r="V4017" t="s">
        <v>34</v>
      </c>
      <c r="W4017">
        <v>2022</v>
      </c>
      <c r="Y4017" t="s">
        <v>4661</v>
      </c>
      <c r="AD4017">
        <f t="shared" si="70"/>
        <v>4016</v>
      </c>
    </row>
    <row r="4018" spans="1:30" x14ac:dyDescent="0.3">
      <c r="A4018" t="s">
        <v>29</v>
      </c>
      <c r="B4018" t="s">
        <v>4604</v>
      </c>
      <c r="E4018" t="s">
        <v>30</v>
      </c>
      <c r="F4018" t="s">
        <v>3763</v>
      </c>
      <c r="G4018" t="s">
        <v>4535</v>
      </c>
      <c r="H4018" t="s">
        <v>3874</v>
      </c>
      <c r="I4018" t="s">
        <v>79</v>
      </c>
      <c r="P4018" t="s">
        <v>4477</v>
      </c>
      <c r="U4018" t="str">
        <f>CONCATENATE(Parameter[[#This Row],[Use Case 1]],";",Parameter[[#This Row],[Use Case 2]],";",Parameter[[#This Row],[Use Case 3]],";",Parameter[[#This Row],[Use Case 4]],";",Parameter[[#This Row],[Use Case 5]],";")</f>
        <v>Planung Baustoffe;;;;;</v>
      </c>
      <c r="V4018" t="s">
        <v>34</v>
      </c>
      <c r="W4018">
        <v>2022</v>
      </c>
      <c r="Y4018" t="s">
        <v>4661</v>
      </c>
      <c r="AD4018">
        <f t="shared" si="70"/>
        <v>4017</v>
      </c>
    </row>
    <row r="4019" spans="1:30" x14ac:dyDescent="0.3">
      <c r="A4019" t="s">
        <v>29</v>
      </c>
      <c r="B4019" t="s">
        <v>4604</v>
      </c>
      <c r="E4019" t="s">
        <v>30</v>
      </c>
      <c r="F4019" t="s">
        <v>3763</v>
      </c>
      <c r="G4019" t="s">
        <v>4535</v>
      </c>
      <c r="H4019" t="s">
        <v>3875</v>
      </c>
      <c r="I4019" t="s">
        <v>79</v>
      </c>
      <c r="P4019" t="s">
        <v>4477</v>
      </c>
      <c r="U4019" t="str">
        <f>CONCATENATE(Parameter[[#This Row],[Use Case 1]],";",Parameter[[#This Row],[Use Case 2]],";",Parameter[[#This Row],[Use Case 3]],";",Parameter[[#This Row],[Use Case 4]],";",Parameter[[#This Row],[Use Case 5]],";")</f>
        <v>Planung Baustoffe;;;;;</v>
      </c>
      <c r="V4019" t="s">
        <v>34</v>
      </c>
      <c r="W4019">
        <v>2022</v>
      </c>
      <c r="Y4019" t="s">
        <v>4661</v>
      </c>
      <c r="AD4019">
        <f t="shared" si="70"/>
        <v>4018</v>
      </c>
    </row>
    <row r="4020" spans="1:30" x14ac:dyDescent="0.3">
      <c r="A4020" t="s">
        <v>29</v>
      </c>
      <c r="B4020" t="s">
        <v>4604</v>
      </c>
      <c r="E4020" t="s">
        <v>30</v>
      </c>
      <c r="F4020" t="s">
        <v>3763</v>
      </c>
      <c r="G4020" t="s">
        <v>4535</v>
      </c>
      <c r="H4020" t="s">
        <v>3876</v>
      </c>
      <c r="I4020" t="s">
        <v>79</v>
      </c>
      <c r="P4020" t="s">
        <v>4477</v>
      </c>
      <c r="U4020" t="str">
        <f>CONCATENATE(Parameter[[#This Row],[Use Case 1]],";",Parameter[[#This Row],[Use Case 2]],";",Parameter[[#This Row],[Use Case 3]],";",Parameter[[#This Row],[Use Case 4]],";",Parameter[[#This Row],[Use Case 5]],";")</f>
        <v>Planung Baustoffe;;;;;</v>
      </c>
      <c r="V4020" t="s">
        <v>34</v>
      </c>
      <c r="W4020">
        <v>2022</v>
      </c>
      <c r="Y4020" t="s">
        <v>4661</v>
      </c>
      <c r="AD4020">
        <f t="shared" si="70"/>
        <v>4019</v>
      </c>
    </row>
    <row r="4021" spans="1:30" x14ac:dyDescent="0.3">
      <c r="A4021" t="s">
        <v>29</v>
      </c>
      <c r="B4021" t="s">
        <v>4604</v>
      </c>
      <c r="E4021" t="s">
        <v>30</v>
      </c>
      <c r="F4021" t="s">
        <v>3763</v>
      </c>
      <c r="G4021" t="s">
        <v>4535</v>
      </c>
      <c r="H4021" t="s">
        <v>3877</v>
      </c>
      <c r="I4021" t="s">
        <v>79</v>
      </c>
      <c r="P4021" t="s">
        <v>4477</v>
      </c>
      <c r="U4021" t="str">
        <f>CONCATENATE(Parameter[[#This Row],[Use Case 1]],";",Parameter[[#This Row],[Use Case 2]],";",Parameter[[#This Row],[Use Case 3]],";",Parameter[[#This Row],[Use Case 4]],";",Parameter[[#This Row],[Use Case 5]],";")</f>
        <v>Planung Baustoffe;;;;;</v>
      </c>
      <c r="V4021" t="s">
        <v>34</v>
      </c>
      <c r="W4021">
        <v>2022</v>
      </c>
      <c r="Y4021" t="s">
        <v>4661</v>
      </c>
      <c r="AD4021">
        <f t="shared" si="70"/>
        <v>4020</v>
      </c>
    </row>
    <row r="4022" spans="1:30" x14ac:dyDescent="0.3">
      <c r="A4022" t="s">
        <v>29</v>
      </c>
      <c r="B4022" t="s">
        <v>4604</v>
      </c>
      <c r="E4022" t="s">
        <v>30</v>
      </c>
      <c r="F4022" t="s">
        <v>3763</v>
      </c>
      <c r="G4022" t="s">
        <v>4535</v>
      </c>
      <c r="H4022" t="s">
        <v>3828</v>
      </c>
      <c r="I4022" t="s">
        <v>79</v>
      </c>
      <c r="P4022" t="s">
        <v>4477</v>
      </c>
      <c r="U4022" t="str">
        <f>CONCATENATE(Parameter[[#This Row],[Use Case 1]],";",Parameter[[#This Row],[Use Case 2]],";",Parameter[[#This Row],[Use Case 3]],";",Parameter[[#This Row],[Use Case 4]],";",Parameter[[#This Row],[Use Case 5]],";")</f>
        <v>Planung Baustoffe;;;;;</v>
      </c>
      <c r="V4022" t="s">
        <v>34</v>
      </c>
      <c r="W4022">
        <v>2022</v>
      </c>
      <c r="Y4022" t="s">
        <v>4661</v>
      </c>
      <c r="AD4022">
        <f t="shared" si="70"/>
        <v>4021</v>
      </c>
    </row>
    <row r="4023" spans="1:30" x14ac:dyDescent="0.3">
      <c r="A4023" t="s">
        <v>29</v>
      </c>
      <c r="B4023" t="s">
        <v>4604</v>
      </c>
      <c r="E4023" t="s">
        <v>30</v>
      </c>
      <c r="F4023" t="s">
        <v>3763</v>
      </c>
      <c r="G4023" t="s">
        <v>4535</v>
      </c>
      <c r="H4023" t="s">
        <v>3812</v>
      </c>
      <c r="I4023" t="s">
        <v>79</v>
      </c>
      <c r="P4023" t="s">
        <v>4477</v>
      </c>
      <c r="U4023" t="str">
        <f>CONCATENATE(Parameter[[#This Row],[Use Case 1]],";",Parameter[[#This Row],[Use Case 2]],";",Parameter[[#This Row],[Use Case 3]],";",Parameter[[#This Row],[Use Case 4]],";",Parameter[[#This Row],[Use Case 5]],";")</f>
        <v>Planung Baustoffe;;;;;</v>
      </c>
      <c r="V4023" t="s">
        <v>34</v>
      </c>
      <c r="W4023">
        <v>2022</v>
      </c>
      <c r="Y4023" t="s">
        <v>4661</v>
      </c>
      <c r="AD4023">
        <f t="shared" si="70"/>
        <v>4022</v>
      </c>
    </row>
    <row r="4024" spans="1:30" x14ac:dyDescent="0.3">
      <c r="A4024" t="s">
        <v>29</v>
      </c>
      <c r="B4024" t="s">
        <v>4604</v>
      </c>
      <c r="E4024" t="s">
        <v>30</v>
      </c>
      <c r="F4024" t="s">
        <v>3763</v>
      </c>
      <c r="G4024" t="s">
        <v>4535</v>
      </c>
      <c r="H4024" t="s">
        <v>3878</v>
      </c>
      <c r="I4024" t="s">
        <v>79</v>
      </c>
      <c r="P4024" t="s">
        <v>4477</v>
      </c>
      <c r="U4024" t="str">
        <f>CONCATENATE(Parameter[[#This Row],[Use Case 1]],";",Parameter[[#This Row],[Use Case 2]],";",Parameter[[#This Row],[Use Case 3]],";",Parameter[[#This Row],[Use Case 4]],";",Parameter[[#This Row],[Use Case 5]],";")</f>
        <v>Planung Baustoffe;;;;;</v>
      </c>
      <c r="V4024" t="s">
        <v>34</v>
      </c>
      <c r="W4024">
        <v>2022</v>
      </c>
      <c r="Y4024" t="s">
        <v>4661</v>
      </c>
      <c r="AD4024">
        <f t="shared" si="70"/>
        <v>4023</v>
      </c>
    </row>
    <row r="4025" spans="1:30" x14ac:dyDescent="0.3">
      <c r="A4025" t="s">
        <v>29</v>
      </c>
      <c r="B4025" t="s">
        <v>4604</v>
      </c>
      <c r="E4025" t="s">
        <v>30</v>
      </c>
      <c r="F4025" t="s">
        <v>3763</v>
      </c>
      <c r="G4025" t="s">
        <v>4535</v>
      </c>
      <c r="H4025" t="s">
        <v>3879</v>
      </c>
      <c r="I4025" t="s">
        <v>79</v>
      </c>
      <c r="P4025" t="s">
        <v>4477</v>
      </c>
      <c r="U4025" t="str">
        <f>CONCATENATE(Parameter[[#This Row],[Use Case 1]],";",Parameter[[#This Row],[Use Case 2]],";",Parameter[[#This Row],[Use Case 3]],";",Parameter[[#This Row],[Use Case 4]],";",Parameter[[#This Row],[Use Case 5]],";")</f>
        <v>Planung Baustoffe;;;;;</v>
      </c>
      <c r="V4025" t="s">
        <v>34</v>
      </c>
      <c r="W4025">
        <v>2022</v>
      </c>
      <c r="Y4025" t="s">
        <v>4661</v>
      </c>
      <c r="AD4025">
        <f t="shared" si="70"/>
        <v>4024</v>
      </c>
    </row>
    <row r="4026" spans="1:30" x14ac:dyDescent="0.3">
      <c r="A4026" t="s">
        <v>29</v>
      </c>
      <c r="B4026" t="s">
        <v>4604</v>
      </c>
      <c r="E4026" t="s">
        <v>30</v>
      </c>
      <c r="F4026" t="s">
        <v>3763</v>
      </c>
      <c r="G4026" t="s">
        <v>4535</v>
      </c>
      <c r="H4026" t="s">
        <v>3814</v>
      </c>
      <c r="I4026" t="s">
        <v>79</v>
      </c>
      <c r="P4026" t="s">
        <v>4477</v>
      </c>
      <c r="U4026" t="str">
        <f>CONCATENATE(Parameter[[#This Row],[Use Case 1]],";",Parameter[[#This Row],[Use Case 2]],";",Parameter[[#This Row],[Use Case 3]],";",Parameter[[#This Row],[Use Case 4]],";",Parameter[[#This Row],[Use Case 5]],";")</f>
        <v>Planung Baustoffe;;;;;</v>
      </c>
      <c r="V4026" t="s">
        <v>34</v>
      </c>
      <c r="W4026">
        <v>2022</v>
      </c>
      <c r="Y4026" t="s">
        <v>4661</v>
      </c>
      <c r="AD4026">
        <f t="shared" si="70"/>
        <v>4025</v>
      </c>
    </row>
    <row r="4027" spans="1:30" x14ac:dyDescent="0.3">
      <c r="A4027" t="s">
        <v>29</v>
      </c>
      <c r="B4027" t="s">
        <v>4604</v>
      </c>
      <c r="E4027" t="s">
        <v>30</v>
      </c>
      <c r="F4027" t="s">
        <v>3763</v>
      </c>
      <c r="G4027" t="s">
        <v>4535</v>
      </c>
      <c r="H4027" t="s">
        <v>3880</v>
      </c>
      <c r="I4027" t="s">
        <v>79</v>
      </c>
      <c r="P4027" t="s">
        <v>4477</v>
      </c>
      <c r="U4027" t="str">
        <f>CONCATENATE(Parameter[[#This Row],[Use Case 1]],";",Parameter[[#This Row],[Use Case 2]],";",Parameter[[#This Row],[Use Case 3]],";",Parameter[[#This Row],[Use Case 4]],";",Parameter[[#This Row],[Use Case 5]],";")</f>
        <v>Planung Baustoffe;;;;;</v>
      </c>
      <c r="V4027" t="s">
        <v>34</v>
      </c>
      <c r="W4027">
        <v>2022</v>
      </c>
      <c r="Y4027" t="s">
        <v>4661</v>
      </c>
      <c r="AD4027">
        <f t="shared" si="70"/>
        <v>4026</v>
      </c>
    </row>
    <row r="4028" spans="1:30" x14ac:dyDescent="0.3">
      <c r="A4028" t="s">
        <v>29</v>
      </c>
      <c r="B4028" t="s">
        <v>4604</v>
      </c>
      <c r="E4028" t="s">
        <v>30</v>
      </c>
      <c r="F4028" t="s">
        <v>3763</v>
      </c>
      <c r="G4028" t="s">
        <v>4535</v>
      </c>
      <c r="H4028" t="s">
        <v>3881</v>
      </c>
      <c r="I4028" t="s">
        <v>79</v>
      </c>
      <c r="P4028" t="s">
        <v>4477</v>
      </c>
      <c r="U4028" t="str">
        <f>CONCATENATE(Parameter[[#This Row],[Use Case 1]],";",Parameter[[#This Row],[Use Case 2]],";",Parameter[[#This Row],[Use Case 3]],";",Parameter[[#This Row],[Use Case 4]],";",Parameter[[#This Row],[Use Case 5]],";")</f>
        <v>Planung Baustoffe;;;;;</v>
      </c>
      <c r="V4028" t="s">
        <v>34</v>
      </c>
      <c r="W4028">
        <v>2022</v>
      </c>
      <c r="Y4028" t="s">
        <v>4661</v>
      </c>
      <c r="AD4028">
        <f t="shared" si="70"/>
        <v>4027</v>
      </c>
    </row>
    <row r="4029" spans="1:30" x14ac:dyDescent="0.3">
      <c r="A4029" t="s">
        <v>29</v>
      </c>
      <c r="B4029" t="s">
        <v>4604</v>
      </c>
      <c r="E4029" t="s">
        <v>30</v>
      </c>
      <c r="F4029" t="s">
        <v>3763</v>
      </c>
      <c r="G4029" t="s">
        <v>4535</v>
      </c>
      <c r="H4029" t="s">
        <v>3882</v>
      </c>
      <c r="I4029" t="s">
        <v>79</v>
      </c>
      <c r="P4029" t="s">
        <v>4477</v>
      </c>
      <c r="U4029" t="str">
        <f>CONCATENATE(Parameter[[#This Row],[Use Case 1]],";",Parameter[[#This Row],[Use Case 2]],";",Parameter[[#This Row],[Use Case 3]],";",Parameter[[#This Row],[Use Case 4]],";",Parameter[[#This Row],[Use Case 5]],";")</f>
        <v>Planung Baustoffe;;;;;</v>
      </c>
      <c r="V4029" t="s">
        <v>34</v>
      </c>
      <c r="W4029">
        <v>2022</v>
      </c>
      <c r="Y4029" t="s">
        <v>4661</v>
      </c>
      <c r="AD4029">
        <f t="shared" si="70"/>
        <v>4028</v>
      </c>
    </row>
    <row r="4030" spans="1:30" x14ac:dyDescent="0.3">
      <c r="A4030" t="s">
        <v>29</v>
      </c>
      <c r="B4030" t="s">
        <v>4604</v>
      </c>
      <c r="E4030" t="s">
        <v>30</v>
      </c>
      <c r="F4030" t="s">
        <v>3763</v>
      </c>
      <c r="G4030" t="s">
        <v>4535</v>
      </c>
      <c r="H4030" t="s">
        <v>3827</v>
      </c>
      <c r="I4030" t="s">
        <v>79</v>
      </c>
      <c r="P4030" t="s">
        <v>4477</v>
      </c>
      <c r="U4030" t="str">
        <f>CONCATENATE(Parameter[[#This Row],[Use Case 1]],";",Parameter[[#This Row],[Use Case 2]],";",Parameter[[#This Row],[Use Case 3]],";",Parameter[[#This Row],[Use Case 4]],";",Parameter[[#This Row],[Use Case 5]],";")</f>
        <v>Planung Baustoffe;;;;;</v>
      </c>
      <c r="V4030" t="s">
        <v>34</v>
      </c>
      <c r="W4030">
        <v>2022</v>
      </c>
      <c r="Y4030" t="s">
        <v>4661</v>
      </c>
      <c r="AD4030">
        <f t="shared" si="70"/>
        <v>4029</v>
      </c>
    </row>
    <row r="4031" spans="1:30" x14ac:dyDescent="0.3">
      <c r="A4031" t="s">
        <v>29</v>
      </c>
      <c r="B4031" t="s">
        <v>4604</v>
      </c>
      <c r="E4031" t="s">
        <v>30</v>
      </c>
      <c r="F4031" t="s">
        <v>3763</v>
      </c>
      <c r="G4031" t="s">
        <v>4535</v>
      </c>
      <c r="H4031" t="s">
        <v>3815</v>
      </c>
      <c r="I4031" t="s">
        <v>79</v>
      </c>
      <c r="P4031" t="s">
        <v>4477</v>
      </c>
      <c r="U4031" t="str">
        <f>CONCATENATE(Parameter[[#This Row],[Use Case 1]],";",Parameter[[#This Row],[Use Case 2]],";",Parameter[[#This Row],[Use Case 3]],";",Parameter[[#This Row],[Use Case 4]],";",Parameter[[#This Row],[Use Case 5]],";")</f>
        <v>Planung Baustoffe;;;;;</v>
      </c>
      <c r="V4031" t="s">
        <v>34</v>
      </c>
      <c r="W4031">
        <v>2022</v>
      </c>
      <c r="Y4031" t="s">
        <v>4661</v>
      </c>
      <c r="AD4031">
        <f t="shared" si="70"/>
        <v>4030</v>
      </c>
    </row>
    <row r="4032" spans="1:30" x14ac:dyDescent="0.3">
      <c r="A4032" t="s">
        <v>29</v>
      </c>
      <c r="B4032" t="s">
        <v>4604</v>
      </c>
      <c r="E4032" t="s">
        <v>30</v>
      </c>
      <c r="F4032" t="s">
        <v>3763</v>
      </c>
      <c r="G4032" t="s">
        <v>4535</v>
      </c>
      <c r="H4032" t="s">
        <v>3826</v>
      </c>
      <c r="I4032" t="s">
        <v>79</v>
      </c>
      <c r="P4032" t="s">
        <v>4477</v>
      </c>
      <c r="U4032" t="str">
        <f>CONCATENATE(Parameter[[#This Row],[Use Case 1]],";",Parameter[[#This Row],[Use Case 2]],";",Parameter[[#This Row],[Use Case 3]],";",Parameter[[#This Row],[Use Case 4]],";",Parameter[[#This Row],[Use Case 5]],";")</f>
        <v>Planung Baustoffe;;;;;</v>
      </c>
      <c r="V4032" t="s">
        <v>34</v>
      </c>
      <c r="W4032">
        <v>2022</v>
      </c>
      <c r="Y4032" t="s">
        <v>4661</v>
      </c>
      <c r="AD4032">
        <f t="shared" si="70"/>
        <v>4031</v>
      </c>
    </row>
    <row r="4033" spans="1:30" x14ac:dyDescent="0.3">
      <c r="A4033" t="s">
        <v>29</v>
      </c>
      <c r="B4033" t="s">
        <v>4604</v>
      </c>
      <c r="E4033" t="s">
        <v>30</v>
      </c>
      <c r="F4033" t="s">
        <v>3763</v>
      </c>
      <c r="G4033" t="s">
        <v>4535</v>
      </c>
      <c r="H4033" t="s">
        <v>3825</v>
      </c>
      <c r="I4033" t="s">
        <v>79</v>
      </c>
      <c r="P4033" t="s">
        <v>4477</v>
      </c>
      <c r="U4033" t="str">
        <f>CONCATENATE(Parameter[[#This Row],[Use Case 1]],";",Parameter[[#This Row],[Use Case 2]],";",Parameter[[#This Row],[Use Case 3]],";",Parameter[[#This Row],[Use Case 4]],";",Parameter[[#This Row],[Use Case 5]],";")</f>
        <v>Planung Baustoffe;;;;;</v>
      </c>
      <c r="V4033" t="s">
        <v>34</v>
      </c>
      <c r="W4033">
        <v>2022</v>
      </c>
      <c r="Y4033" t="s">
        <v>4661</v>
      </c>
      <c r="AD4033">
        <f t="shared" si="70"/>
        <v>4032</v>
      </c>
    </row>
    <row r="4034" spans="1:30" x14ac:dyDescent="0.3">
      <c r="A4034" t="s">
        <v>29</v>
      </c>
      <c r="B4034" t="s">
        <v>4604</v>
      </c>
      <c r="E4034" t="s">
        <v>30</v>
      </c>
      <c r="F4034" t="s">
        <v>3763</v>
      </c>
      <c r="G4034" t="s">
        <v>4535</v>
      </c>
      <c r="H4034" t="s">
        <v>3828</v>
      </c>
      <c r="I4034" t="s">
        <v>79</v>
      </c>
      <c r="P4034" t="s">
        <v>4477</v>
      </c>
      <c r="U4034" t="str">
        <f>CONCATENATE(Parameter[[#This Row],[Use Case 1]],";",Parameter[[#This Row],[Use Case 2]],";",Parameter[[#This Row],[Use Case 3]],";",Parameter[[#This Row],[Use Case 4]],";",Parameter[[#This Row],[Use Case 5]],";")</f>
        <v>Planung Baustoffe;;;;;</v>
      </c>
      <c r="V4034" t="s">
        <v>34</v>
      </c>
      <c r="W4034">
        <v>2022</v>
      </c>
      <c r="Y4034" t="s">
        <v>4661</v>
      </c>
      <c r="AD4034">
        <f t="shared" si="70"/>
        <v>4033</v>
      </c>
    </row>
    <row r="4035" spans="1:30" x14ac:dyDescent="0.3">
      <c r="A4035" t="s">
        <v>29</v>
      </c>
      <c r="B4035" t="s">
        <v>4604</v>
      </c>
      <c r="E4035" t="s">
        <v>30</v>
      </c>
      <c r="F4035" t="s">
        <v>3763</v>
      </c>
      <c r="G4035" t="s">
        <v>4535</v>
      </c>
      <c r="H4035" t="s">
        <v>3830</v>
      </c>
      <c r="I4035" t="s">
        <v>79</v>
      </c>
      <c r="P4035" t="s">
        <v>4477</v>
      </c>
      <c r="U4035" t="str">
        <f>CONCATENATE(Parameter[[#This Row],[Use Case 1]],";",Parameter[[#This Row],[Use Case 2]],";",Parameter[[#This Row],[Use Case 3]],";",Parameter[[#This Row],[Use Case 4]],";",Parameter[[#This Row],[Use Case 5]],";")</f>
        <v>Planung Baustoffe;;;;;</v>
      </c>
      <c r="V4035" t="s">
        <v>34</v>
      </c>
      <c r="W4035">
        <v>2022</v>
      </c>
      <c r="Y4035" t="s">
        <v>4661</v>
      </c>
      <c r="AD4035">
        <f t="shared" si="70"/>
        <v>4034</v>
      </c>
    </row>
    <row r="4036" spans="1:30" x14ac:dyDescent="0.3">
      <c r="A4036" t="s">
        <v>29</v>
      </c>
      <c r="B4036" t="s">
        <v>4604</v>
      </c>
      <c r="E4036" t="s">
        <v>30</v>
      </c>
      <c r="F4036" t="s">
        <v>3763</v>
      </c>
      <c r="G4036" t="s">
        <v>4535</v>
      </c>
      <c r="H4036" t="s">
        <v>3883</v>
      </c>
      <c r="I4036" t="s">
        <v>79</v>
      </c>
      <c r="P4036" t="s">
        <v>4477</v>
      </c>
      <c r="U4036" t="str">
        <f>CONCATENATE(Parameter[[#This Row],[Use Case 1]],";",Parameter[[#This Row],[Use Case 2]],";",Parameter[[#This Row],[Use Case 3]],";",Parameter[[#This Row],[Use Case 4]],";",Parameter[[#This Row],[Use Case 5]],";")</f>
        <v>Planung Baustoffe;;;;;</v>
      </c>
      <c r="V4036" t="s">
        <v>34</v>
      </c>
      <c r="W4036">
        <v>2022</v>
      </c>
      <c r="Y4036" t="s">
        <v>4661</v>
      </c>
      <c r="AD4036">
        <f t="shared" ref="AD4036:AD4099" si="71">AD4035+1</f>
        <v>4035</v>
      </c>
    </row>
    <row r="4037" spans="1:30" x14ac:dyDescent="0.3">
      <c r="A4037" t="s">
        <v>29</v>
      </c>
      <c r="B4037" t="s">
        <v>4604</v>
      </c>
      <c r="E4037" t="s">
        <v>30</v>
      </c>
      <c r="F4037" t="s">
        <v>3763</v>
      </c>
      <c r="G4037" t="s">
        <v>4536</v>
      </c>
      <c r="H4037"/>
      <c r="I4037" t="s">
        <v>37</v>
      </c>
      <c r="J4037" t="s">
        <v>3885</v>
      </c>
      <c r="K4037" t="s">
        <v>74</v>
      </c>
      <c r="L4037" t="s">
        <v>3884</v>
      </c>
      <c r="M4037" t="s">
        <v>41</v>
      </c>
      <c r="N4037" t="s">
        <v>55</v>
      </c>
      <c r="O4037" t="s">
        <v>43</v>
      </c>
      <c r="P4037" t="s">
        <v>4477</v>
      </c>
      <c r="U4037" t="str">
        <f>CONCATENATE(Parameter[[#This Row],[Use Case 1]],";",Parameter[[#This Row],[Use Case 2]],";",Parameter[[#This Row],[Use Case 3]],";",Parameter[[#This Row],[Use Case 4]],";",Parameter[[#This Row],[Use Case 5]],";")</f>
        <v>Planung Baustoffe;;;;;</v>
      </c>
      <c r="V4037" t="s">
        <v>34</v>
      </c>
      <c r="W4037">
        <v>2022</v>
      </c>
      <c r="Y4037" t="s">
        <v>4661</v>
      </c>
      <c r="Z4037" t="s">
        <v>3886</v>
      </c>
      <c r="AD4037">
        <f t="shared" si="71"/>
        <v>4036</v>
      </c>
    </row>
    <row r="4038" spans="1:30" x14ac:dyDescent="0.3">
      <c r="A4038" t="s">
        <v>29</v>
      </c>
      <c r="B4038" t="s">
        <v>4604</v>
      </c>
      <c r="E4038" t="s">
        <v>30</v>
      </c>
      <c r="F4038" t="s">
        <v>3763</v>
      </c>
      <c r="G4038" t="s">
        <v>4536</v>
      </c>
      <c r="H4038" t="s">
        <v>115</v>
      </c>
      <c r="I4038" t="s">
        <v>79</v>
      </c>
      <c r="P4038" t="s">
        <v>4477</v>
      </c>
      <c r="U4038" t="str">
        <f>CONCATENATE(Parameter[[#This Row],[Use Case 1]],";",Parameter[[#This Row],[Use Case 2]],";",Parameter[[#This Row],[Use Case 3]],";",Parameter[[#This Row],[Use Case 4]],";",Parameter[[#This Row],[Use Case 5]],";")</f>
        <v>Planung Baustoffe;;;;;</v>
      </c>
      <c r="V4038" t="s">
        <v>34</v>
      </c>
      <c r="W4038">
        <v>2022</v>
      </c>
      <c r="Y4038" t="s">
        <v>4661</v>
      </c>
      <c r="AD4038">
        <f t="shared" si="71"/>
        <v>4037</v>
      </c>
    </row>
    <row r="4039" spans="1:30" x14ac:dyDescent="0.3">
      <c r="A4039" t="s">
        <v>29</v>
      </c>
      <c r="B4039" t="s">
        <v>4604</v>
      </c>
      <c r="E4039" t="s">
        <v>30</v>
      </c>
      <c r="F4039" t="s">
        <v>3763</v>
      </c>
      <c r="G4039" t="s">
        <v>4536</v>
      </c>
      <c r="H4039" t="s">
        <v>1686</v>
      </c>
      <c r="I4039" t="s">
        <v>79</v>
      </c>
      <c r="P4039" t="s">
        <v>4477</v>
      </c>
      <c r="U4039" t="str">
        <f>CONCATENATE(Parameter[[#This Row],[Use Case 1]],";",Parameter[[#This Row],[Use Case 2]],";",Parameter[[#This Row],[Use Case 3]],";",Parameter[[#This Row],[Use Case 4]],";",Parameter[[#This Row],[Use Case 5]],";")</f>
        <v>Planung Baustoffe;;;;;</v>
      </c>
      <c r="V4039" t="s">
        <v>34</v>
      </c>
      <c r="W4039">
        <v>2022</v>
      </c>
      <c r="Y4039" t="s">
        <v>4661</v>
      </c>
      <c r="AD4039">
        <f t="shared" si="71"/>
        <v>4038</v>
      </c>
    </row>
    <row r="4040" spans="1:30" x14ac:dyDescent="0.3">
      <c r="A4040" t="s">
        <v>29</v>
      </c>
      <c r="B4040" t="s">
        <v>4604</v>
      </c>
      <c r="E4040" t="s">
        <v>30</v>
      </c>
      <c r="F4040" t="s">
        <v>3763</v>
      </c>
      <c r="G4040" t="s">
        <v>4536</v>
      </c>
      <c r="H4040" t="s">
        <v>1488</v>
      </c>
      <c r="I4040" t="s">
        <v>79</v>
      </c>
      <c r="P4040" t="s">
        <v>4477</v>
      </c>
      <c r="U4040" t="str">
        <f>CONCATENATE(Parameter[[#This Row],[Use Case 1]],";",Parameter[[#This Row],[Use Case 2]],";",Parameter[[#This Row],[Use Case 3]],";",Parameter[[#This Row],[Use Case 4]],";",Parameter[[#This Row],[Use Case 5]],";")</f>
        <v>Planung Baustoffe;;;;;</v>
      </c>
      <c r="V4040" t="s">
        <v>34</v>
      </c>
      <c r="W4040">
        <v>2022</v>
      </c>
      <c r="Y4040" t="s">
        <v>4661</v>
      </c>
      <c r="AD4040">
        <f t="shared" si="71"/>
        <v>4039</v>
      </c>
    </row>
    <row r="4041" spans="1:30" x14ac:dyDescent="0.3">
      <c r="A4041" t="s">
        <v>29</v>
      </c>
      <c r="B4041" t="s">
        <v>4604</v>
      </c>
      <c r="E4041" t="s">
        <v>30</v>
      </c>
      <c r="F4041" t="s">
        <v>3763</v>
      </c>
      <c r="G4041" t="s">
        <v>4536</v>
      </c>
      <c r="H4041" t="s">
        <v>1489</v>
      </c>
      <c r="I4041" t="s">
        <v>79</v>
      </c>
      <c r="P4041" t="s">
        <v>4477</v>
      </c>
      <c r="U4041" t="str">
        <f>CONCATENATE(Parameter[[#This Row],[Use Case 1]],";",Parameter[[#This Row],[Use Case 2]],";",Parameter[[#This Row],[Use Case 3]],";",Parameter[[#This Row],[Use Case 4]],";",Parameter[[#This Row],[Use Case 5]],";")</f>
        <v>Planung Baustoffe;;;;;</v>
      </c>
      <c r="V4041" t="s">
        <v>34</v>
      </c>
      <c r="W4041">
        <v>2022</v>
      </c>
      <c r="Y4041" t="s">
        <v>4661</v>
      </c>
      <c r="AD4041">
        <f t="shared" si="71"/>
        <v>4040</v>
      </c>
    </row>
    <row r="4042" spans="1:30" x14ac:dyDescent="0.3">
      <c r="A4042" t="s">
        <v>29</v>
      </c>
      <c r="B4042" t="s">
        <v>4604</v>
      </c>
      <c r="E4042" t="s">
        <v>30</v>
      </c>
      <c r="F4042" t="s">
        <v>3763</v>
      </c>
      <c r="G4042" t="s">
        <v>4536</v>
      </c>
      <c r="H4042" t="s">
        <v>1490</v>
      </c>
      <c r="I4042" t="s">
        <v>79</v>
      </c>
      <c r="P4042" t="s">
        <v>4477</v>
      </c>
      <c r="U4042" t="str">
        <f>CONCATENATE(Parameter[[#This Row],[Use Case 1]],";",Parameter[[#This Row],[Use Case 2]],";",Parameter[[#This Row],[Use Case 3]],";",Parameter[[#This Row],[Use Case 4]],";",Parameter[[#This Row],[Use Case 5]],";")</f>
        <v>Planung Baustoffe;;;;;</v>
      </c>
      <c r="V4042" t="s">
        <v>34</v>
      </c>
      <c r="W4042">
        <v>2022</v>
      </c>
      <c r="Y4042" t="s">
        <v>4661</v>
      </c>
      <c r="AD4042">
        <f t="shared" si="71"/>
        <v>4041</v>
      </c>
    </row>
    <row r="4043" spans="1:30" x14ac:dyDescent="0.3">
      <c r="A4043" t="s">
        <v>29</v>
      </c>
      <c r="B4043" t="s">
        <v>4604</v>
      </c>
      <c r="E4043" t="s">
        <v>30</v>
      </c>
      <c r="F4043" t="s">
        <v>3763</v>
      </c>
      <c r="G4043" t="s">
        <v>4536</v>
      </c>
      <c r="H4043" t="s">
        <v>1491</v>
      </c>
      <c r="I4043" t="s">
        <v>79</v>
      </c>
      <c r="P4043" t="s">
        <v>4477</v>
      </c>
      <c r="U4043" t="str">
        <f>CONCATENATE(Parameter[[#This Row],[Use Case 1]],";",Parameter[[#This Row],[Use Case 2]],";",Parameter[[#This Row],[Use Case 3]],";",Parameter[[#This Row],[Use Case 4]],";",Parameter[[#This Row],[Use Case 5]],";")</f>
        <v>Planung Baustoffe;;;;;</v>
      </c>
      <c r="V4043" t="s">
        <v>34</v>
      </c>
      <c r="W4043">
        <v>2022</v>
      </c>
      <c r="Y4043" t="s">
        <v>4661</v>
      </c>
      <c r="AD4043">
        <f t="shared" si="71"/>
        <v>4042</v>
      </c>
    </row>
    <row r="4044" spans="1:30" x14ac:dyDescent="0.3">
      <c r="A4044" t="s">
        <v>29</v>
      </c>
      <c r="B4044" t="s">
        <v>4604</v>
      </c>
      <c r="E4044" t="s">
        <v>30</v>
      </c>
      <c r="F4044" t="s">
        <v>3763</v>
      </c>
      <c r="G4044" t="s">
        <v>4536</v>
      </c>
      <c r="H4044" t="s">
        <v>3466</v>
      </c>
      <c r="I4044" t="s">
        <v>79</v>
      </c>
      <c r="P4044" t="s">
        <v>4477</v>
      </c>
      <c r="U4044" t="str">
        <f>CONCATENATE(Parameter[[#This Row],[Use Case 1]],";",Parameter[[#This Row],[Use Case 2]],";",Parameter[[#This Row],[Use Case 3]],";",Parameter[[#This Row],[Use Case 4]],";",Parameter[[#This Row],[Use Case 5]],";")</f>
        <v>Planung Baustoffe;;;;;</v>
      </c>
      <c r="V4044" t="s">
        <v>34</v>
      </c>
      <c r="W4044">
        <v>2022</v>
      </c>
      <c r="Y4044" t="s">
        <v>4661</v>
      </c>
      <c r="AD4044">
        <f t="shared" si="71"/>
        <v>4043</v>
      </c>
    </row>
    <row r="4045" spans="1:30" x14ac:dyDescent="0.3">
      <c r="A4045" t="s">
        <v>29</v>
      </c>
      <c r="B4045" t="s">
        <v>4604</v>
      </c>
      <c r="E4045" t="s">
        <v>30</v>
      </c>
      <c r="F4045" t="s">
        <v>3763</v>
      </c>
      <c r="G4045" t="s">
        <v>4536</v>
      </c>
      <c r="H4045" t="s">
        <v>3467</v>
      </c>
      <c r="I4045" t="s">
        <v>79</v>
      </c>
      <c r="P4045" t="s">
        <v>4477</v>
      </c>
      <c r="U4045" t="str">
        <f>CONCATENATE(Parameter[[#This Row],[Use Case 1]],";",Parameter[[#This Row],[Use Case 2]],";",Parameter[[#This Row],[Use Case 3]],";",Parameter[[#This Row],[Use Case 4]],";",Parameter[[#This Row],[Use Case 5]],";")</f>
        <v>Planung Baustoffe;;;;;</v>
      </c>
      <c r="V4045" t="s">
        <v>34</v>
      </c>
      <c r="W4045">
        <v>2022</v>
      </c>
      <c r="Y4045" t="s">
        <v>4661</v>
      </c>
      <c r="AD4045">
        <f t="shared" si="71"/>
        <v>4044</v>
      </c>
    </row>
    <row r="4046" spans="1:30" x14ac:dyDescent="0.3">
      <c r="A4046" t="s">
        <v>29</v>
      </c>
      <c r="B4046" t="s">
        <v>4604</v>
      </c>
      <c r="E4046" t="s">
        <v>30</v>
      </c>
      <c r="F4046" t="s">
        <v>3763</v>
      </c>
      <c r="G4046" t="s">
        <v>3887</v>
      </c>
      <c r="H4046"/>
      <c r="I4046" t="s">
        <v>37</v>
      </c>
      <c r="J4046" t="s">
        <v>3889</v>
      </c>
      <c r="K4046" t="s">
        <v>74</v>
      </c>
      <c r="L4046" t="s">
        <v>3888</v>
      </c>
      <c r="M4046" t="s">
        <v>41</v>
      </c>
      <c r="N4046" t="s">
        <v>55</v>
      </c>
      <c r="O4046" t="s">
        <v>43</v>
      </c>
      <c r="P4046" t="s">
        <v>4477</v>
      </c>
      <c r="U4046" t="str">
        <f>CONCATENATE(Parameter[[#This Row],[Use Case 1]],";",Parameter[[#This Row],[Use Case 2]],";",Parameter[[#This Row],[Use Case 3]],";",Parameter[[#This Row],[Use Case 4]],";",Parameter[[#This Row],[Use Case 5]],";")</f>
        <v>Planung Baustoffe;;;;;</v>
      </c>
      <c r="V4046" t="s">
        <v>34</v>
      </c>
      <c r="W4046">
        <v>2022</v>
      </c>
      <c r="Y4046" t="s">
        <v>4661</v>
      </c>
      <c r="Z4046" t="s">
        <v>3890</v>
      </c>
      <c r="AD4046">
        <f t="shared" si="71"/>
        <v>4045</v>
      </c>
    </row>
    <row r="4047" spans="1:30" x14ac:dyDescent="0.3">
      <c r="A4047" t="s">
        <v>29</v>
      </c>
      <c r="B4047" t="s">
        <v>4604</v>
      </c>
      <c r="E4047" t="s">
        <v>30</v>
      </c>
      <c r="F4047" t="s">
        <v>3763</v>
      </c>
      <c r="G4047" t="s">
        <v>3887</v>
      </c>
      <c r="H4047" t="s">
        <v>115</v>
      </c>
      <c r="I4047" t="s">
        <v>79</v>
      </c>
      <c r="P4047" t="s">
        <v>4477</v>
      </c>
      <c r="U4047" t="str">
        <f>CONCATENATE(Parameter[[#This Row],[Use Case 1]],";",Parameter[[#This Row],[Use Case 2]],";",Parameter[[#This Row],[Use Case 3]],";",Parameter[[#This Row],[Use Case 4]],";",Parameter[[#This Row],[Use Case 5]],";")</f>
        <v>Planung Baustoffe;;;;;</v>
      </c>
      <c r="V4047" t="s">
        <v>34</v>
      </c>
      <c r="W4047">
        <v>2022</v>
      </c>
      <c r="Y4047" t="s">
        <v>4661</v>
      </c>
      <c r="AD4047">
        <f t="shared" si="71"/>
        <v>4046</v>
      </c>
    </row>
    <row r="4048" spans="1:30" x14ac:dyDescent="0.3">
      <c r="A4048" t="s">
        <v>29</v>
      </c>
      <c r="B4048" t="s">
        <v>4604</v>
      </c>
      <c r="E4048" t="s">
        <v>30</v>
      </c>
      <c r="F4048" t="s">
        <v>3763</v>
      </c>
      <c r="G4048" t="s">
        <v>3887</v>
      </c>
      <c r="H4048" t="s">
        <v>1686</v>
      </c>
      <c r="I4048" t="s">
        <v>79</v>
      </c>
      <c r="L4048" t="s">
        <v>3892</v>
      </c>
      <c r="P4048" t="s">
        <v>4477</v>
      </c>
      <c r="U4048" t="str">
        <f>CONCATENATE(Parameter[[#This Row],[Use Case 1]],";",Parameter[[#This Row],[Use Case 2]],";",Parameter[[#This Row],[Use Case 3]],";",Parameter[[#This Row],[Use Case 4]],";",Parameter[[#This Row],[Use Case 5]],";")</f>
        <v>Planung Baustoffe;;;;;</v>
      </c>
      <c r="V4048" t="s">
        <v>34</v>
      </c>
      <c r="W4048">
        <v>2022</v>
      </c>
      <c r="Y4048" t="s">
        <v>4661</v>
      </c>
      <c r="AD4048">
        <f t="shared" si="71"/>
        <v>4047</v>
      </c>
    </row>
    <row r="4049" spans="1:30" x14ac:dyDescent="0.3">
      <c r="A4049" t="s">
        <v>29</v>
      </c>
      <c r="B4049" t="s">
        <v>4604</v>
      </c>
      <c r="E4049" t="s">
        <v>30</v>
      </c>
      <c r="F4049" t="s">
        <v>3763</v>
      </c>
      <c r="G4049" t="s">
        <v>3887</v>
      </c>
      <c r="H4049" t="s">
        <v>3891</v>
      </c>
      <c r="I4049" t="s">
        <v>79</v>
      </c>
      <c r="L4049" t="s">
        <v>3894</v>
      </c>
      <c r="P4049" t="s">
        <v>4477</v>
      </c>
      <c r="U4049" t="str">
        <f>CONCATENATE(Parameter[[#This Row],[Use Case 1]],";",Parameter[[#This Row],[Use Case 2]],";",Parameter[[#This Row],[Use Case 3]],";",Parameter[[#This Row],[Use Case 4]],";",Parameter[[#This Row],[Use Case 5]],";")</f>
        <v>Planung Baustoffe;;;;;</v>
      </c>
      <c r="V4049" t="s">
        <v>34</v>
      </c>
      <c r="W4049">
        <v>2022</v>
      </c>
      <c r="Y4049" t="s">
        <v>4661</v>
      </c>
      <c r="AD4049">
        <f t="shared" si="71"/>
        <v>4048</v>
      </c>
    </row>
    <row r="4050" spans="1:30" x14ac:dyDescent="0.3">
      <c r="A4050" t="s">
        <v>29</v>
      </c>
      <c r="B4050" t="s">
        <v>4604</v>
      </c>
      <c r="E4050" t="s">
        <v>30</v>
      </c>
      <c r="F4050" t="s">
        <v>3763</v>
      </c>
      <c r="G4050" t="s">
        <v>3887</v>
      </c>
      <c r="H4050" t="s">
        <v>3893</v>
      </c>
      <c r="I4050" t="s">
        <v>79</v>
      </c>
      <c r="L4050" t="s">
        <v>3896</v>
      </c>
      <c r="P4050" t="s">
        <v>4477</v>
      </c>
      <c r="U4050" t="str">
        <f>CONCATENATE(Parameter[[#This Row],[Use Case 1]],";",Parameter[[#This Row],[Use Case 2]],";",Parameter[[#This Row],[Use Case 3]],";",Parameter[[#This Row],[Use Case 4]],";",Parameter[[#This Row],[Use Case 5]],";")</f>
        <v>Planung Baustoffe;;;;;</v>
      </c>
      <c r="V4050" t="s">
        <v>34</v>
      </c>
      <c r="W4050">
        <v>2022</v>
      </c>
      <c r="Y4050" t="s">
        <v>4661</v>
      </c>
      <c r="AD4050">
        <f t="shared" si="71"/>
        <v>4049</v>
      </c>
    </row>
    <row r="4051" spans="1:30" x14ac:dyDescent="0.3">
      <c r="A4051" t="s">
        <v>29</v>
      </c>
      <c r="B4051" t="s">
        <v>4604</v>
      </c>
      <c r="E4051" t="s">
        <v>30</v>
      </c>
      <c r="F4051" t="s">
        <v>3763</v>
      </c>
      <c r="G4051" t="s">
        <v>3887</v>
      </c>
      <c r="H4051" t="s">
        <v>3895</v>
      </c>
      <c r="I4051" t="s">
        <v>79</v>
      </c>
      <c r="L4051" t="s">
        <v>3898</v>
      </c>
      <c r="P4051" t="s">
        <v>4477</v>
      </c>
      <c r="U4051" t="str">
        <f>CONCATENATE(Parameter[[#This Row],[Use Case 1]],";",Parameter[[#This Row],[Use Case 2]],";",Parameter[[#This Row],[Use Case 3]],";",Parameter[[#This Row],[Use Case 4]],";",Parameter[[#This Row],[Use Case 5]],";")</f>
        <v>Planung Baustoffe;;;;;</v>
      </c>
      <c r="V4051" t="s">
        <v>34</v>
      </c>
      <c r="W4051">
        <v>2022</v>
      </c>
      <c r="Y4051" t="s">
        <v>4661</v>
      </c>
      <c r="AD4051">
        <f t="shared" si="71"/>
        <v>4050</v>
      </c>
    </row>
    <row r="4052" spans="1:30" x14ac:dyDescent="0.3">
      <c r="A4052" t="s">
        <v>29</v>
      </c>
      <c r="B4052" t="s">
        <v>4604</v>
      </c>
      <c r="E4052" t="s">
        <v>30</v>
      </c>
      <c r="F4052" t="s">
        <v>3763</v>
      </c>
      <c r="G4052" t="s">
        <v>3887</v>
      </c>
      <c r="H4052" t="s">
        <v>3897</v>
      </c>
      <c r="I4052" t="s">
        <v>79</v>
      </c>
      <c r="L4052" t="s">
        <v>3900</v>
      </c>
      <c r="P4052" t="s">
        <v>4477</v>
      </c>
      <c r="U4052" t="str">
        <f>CONCATENATE(Parameter[[#This Row],[Use Case 1]],";",Parameter[[#This Row],[Use Case 2]],";",Parameter[[#This Row],[Use Case 3]],";",Parameter[[#This Row],[Use Case 4]],";",Parameter[[#This Row],[Use Case 5]],";")</f>
        <v>Planung Baustoffe;;;;;</v>
      </c>
      <c r="V4052" t="s">
        <v>34</v>
      </c>
      <c r="W4052">
        <v>2022</v>
      </c>
      <c r="Y4052" t="s">
        <v>4661</v>
      </c>
      <c r="AD4052">
        <f t="shared" si="71"/>
        <v>4051</v>
      </c>
    </row>
    <row r="4053" spans="1:30" x14ac:dyDescent="0.3">
      <c r="A4053" t="s">
        <v>29</v>
      </c>
      <c r="B4053" t="s">
        <v>4604</v>
      </c>
      <c r="E4053" t="s">
        <v>30</v>
      </c>
      <c r="F4053" t="s">
        <v>3763</v>
      </c>
      <c r="G4053" t="s">
        <v>3887</v>
      </c>
      <c r="H4053" t="s">
        <v>3899</v>
      </c>
      <c r="I4053" t="s">
        <v>79</v>
      </c>
      <c r="L4053" t="s">
        <v>3902</v>
      </c>
      <c r="P4053" t="s">
        <v>4477</v>
      </c>
      <c r="U4053" t="str">
        <f>CONCATENATE(Parameter[[#This Row],[Use Case 1]],";",Parameter[[#This Row],[Use Case 2]],";",Parameter[[#This Row],[Use Case 3]],";",Parameter[[#This Row],[Use Case 4]],";",Parameter[[#This Row],[Use Case 5]],";")</f>
        <v>Planung Baustoffe;;;;;</v>
      </c>
      <c r="V4053" t="s">
        <v>34</v>
      </c>
      <c r="W4053">
        <v>2022</v>
      </c>
      <c r="Y4053" t="s">
        <v>4661</v>
      </c>
      <c r="AD4053">
        <f t="shared" si="71"/>
        <v>4052</v>
      </c>
    </row>
    <row r="4054" spans="1:30" x14ac:dyDescent="0.3">
      <c r="A4054" t="s">
        <v>29</v>
      </c>
      <c r="B4054" t="s">
        <v>4604</v>
      </c>
      <c r="E4054" t="s">
        <v>30</v>
      </c>
      <c r="F4054" t="s">
        <v>3763</v>
      </c>
      <c r="G4054" t="s">
        <v>3887</v>
      </c>
      <c r="H4054" t="s">
        <v>3901</v>
      </c>
      <c r="I4054" t="s">
        <v>79</v>
      </c>
      <c r="P4054" t="s">
        <v>4477</v>
      </c>
      <c r="U4054" t="str">
        <f>CONCATENATE(Parameter[[#This Row],[Use Case 1]],";",Parameter[[#This Row],[Use Case 2]],";",Parameter[[#This Row],[Use Case 3]],";",Parameter[[#This Row],[Use Case 4]],";",Parameter[[#This Row],[Use Case 5]],";")</f>
        <v>Planung Baustoffe;;;;;</v>
      </c>
      <c r="V4054" t="s">
        <v>34</v>
      </c>
      <c r="W4054">
        <v>2022</v>
      </c>
      <c r="Y4054" t="s">
        <v>4661</v>
      </c>
      <c r="AD4054">
        <f t="shared" si="71"/>
        <v>4053</v>
      </c>
    </row>
    <row r="4055" spans="1:30" hidden="1" x14ac:dyDescent="0.3">
      <c r="E4055" t="s">
        <v>228</v>
      </c>
      <c r="F4055" t="s">
        <v>3763</v>
      </c>
      <c r="G4055" t="s">
        <v>3903</v>
      </c>
      <c r="H4055"/>
      <c r="I4055" t="s">
        <v>37</v>
      </c>
      <c r="J4055" t="s">
        <v>3905</v>
      </c>
      <c r="K4055" t="s">
        <v>74</v>
      </c>
      <c r="L4055" t="s">
        <v>3904</v>
      </c>
      <c r="M4055" t="s">
        <v>41</v>
      </c>
      <c r="P4055" t="s">
        <v>4477</v>
      </c>
      <c r="U4055" t="str">
        <f>CONCATENATE(Parameter[[#This Row],[Use Case 1]],";",Parameter[[#This Row],[Use Case 2]],";",Parameter[[#This Row],[Use Case 3]],";",Parameter[[#This Row],[Use Case 4]],";",Parameter[[#This Row],[Use Case 5]],";")</f>
        <v>Planung Baustoffe;;;;;</v>
      </c>
      <c r="V4055" t="s">
        <v>34</v>
      </c>
      <c r="W4055">
        <v>2022</v>
      </c>
      <c r="Y4055" t="s">
        <v>4661</v>
      </c>
      <c r="Z4055" t="s">
        <v>3906</v>
      </c>
      <c r="AC4055" t="s">
        <v>4462</v>
      </c>
      <c r="AD4055">
        <f t="shared" si="71"/>
        <v>4054</v>
      </c>
    </row>
    <row r="4056" spans="1:30" hidden="1" x14ac:dyDescent="0.3">
      <c r="E4056" t="s">
        <v>228</v>
      </c>
      <c r="F4056" t="s">
        <v>3763</v>
      </c>
      <c r="G4056" t="s">
        <v>3903</v>
      </c>
      <c r="H4056" t="s">
        <v>115</v>
      </c>
      <c r="I4056" t="s">
        <v>79</v>
      </c>
      <c r="P4056" t="s">
        <v>4477</v>
      </c>
      <c r="U4056" t="str">
        <f>CONCATENATE(Parameter[[#This Row],[Use Case 1]],";",Parameter[[#This Row],[Use Case 2]],";",Parameter[[#This Row],[Use Case 3]],";",Parameter[[#This Row],[Use Case 4]],";",Parameter[[#This Row],[Use Case 5]],";")</f>
        <v>Planung Baustoffe;;;;;</v>
      </c>
      <c r="V4056" t="s">
        <v>34</v>
      </c>
      <c r="W4056">
        <v>2022</v>
      </c>
      <c r="Y4056" t="s">
        <v>4661</v>
      </c>
      <c r="AD4056">
        <f t="shared" si="71"/>
        <v>4055</v>
      </c>
    </row>
    <row r="4057" spans="1:30" hidden="1" x14ac:dyDescent="0.3">
      <c r="E4057" t="s">
        <v>228</v>
      </c>
      <c r="F4057" t="s">
        <v>3763</v>
      </c>
      <c r="G4057" t="s">
        <v>3903</v>
      </c>
      <c r="H4057" t="s">
        <v>1686</v>
      </c>
      <c r="I4057" t="s">
        <v>79</v>
      </c>
      <c r="P4057" t="s">
        <v>4477</v>
      </c>
      <c r="U4057" t="str">
        <f>CONCATENATE(Parameter[[#This Row],[Use Case 1]],";",Parameter[[#This Row],[Use Case 2]],";",Parameter[[#This Row],[Use Case 3]],";",Parameter[[#This Row],[Use Case 4]],";",Parameter[[#This Row],[Use Case 5]],";")</f>
        <v>Planung Baustoffe;;;;;</v>
      </c>
      <c r="V4057" t="s">
        <v>34</v>
      </c>
      <c r="W4057">
        <v>2022</v>
      </c>
      <c r="Y4057" t="s">
        <v>4661</v>
      </c>
      <c r="AD4057">
        <f t="shared" si="71"/>
        <v>4056</v>
      </c>
    </row>
    <row r="4058" spans="1:30" hidden="1" x14ac:dyDescent="0.3">
      <c r="E4058" t="s">
        <v>228</v>
      </c>
      <c r="F4058" t="s">
        <v>3763</v>
      </c>
      <c r="G4058" t="s">
        <v>3903</v>
      </c>
      <c r="H4058" t="s">
        <v>3907</v>
      </c>
      <c r="I4058" t="s">
        <v>79</v>
      </c>
      <c r="P4058" t="s">
        <v>4477</v>
      </c>
      <c r="U4058" t="str">
        <f>CONCATENATE(Parameter[[#This Row],[Use Case 1]],";",Parameter[[#This Row],[Use Case 2]],";",Parameter[[#This Row],[Use Case 3]],";",Parameter[[#This Row],[Use Case 4]],";",Parameter[[#This Row],[Use Case 5]],";")</f>
        <v>Planung Baustoffe;;;;;</v>
      </c>
      <c r="V4058" t="s">
        <v>34</v>
      </c>
      <c r="W4058">
        <v>2022</v>
      </c>
      <c r="Y4058" t="s">
        <v>4661</v>
      </c>
      <c r="AD4058">
        <f t="shared" si="71"/>
        <v>4057</v>
      </c>
    </row>
    <row r="4059" spans="1:30" hidden="1" x14ac:dyDescent="0.3">
      <c r="E4059" t="s">
        <v>228</v>
      </c>
      <c r="F4059" t="s">
        <v>3763</v>
      </c>
      <c r="G4059" t="s">
        <v>3903</v>
      </c>
      <c r="H4059" t="s">
        <v>3908</v>
      </c>
      <c r="I4059" t="s">
        <v>79</v>
      </c>
      <c r="P4059" t="s">
        <v>4477</v>
      </c>
      <c r="U4059" t="str">
        <f>CONCATENATE(Parameter[[#This Row],[Use Case 1]],";",Parameter[[#This Row],[Use Case 2]],";",Parameter[[#This Row],[Use Case 3]],";",Parameter[[#This Row],[Use Case 4]],";",Parameter[[#This Row],[Use Case 5]],";")</f>
        <v>Planung Baustoffe;;;;;</v>
      </c>
      <c r="V4059" t="s">
        <v>34</v>
      </c>
      <c r="W4059">
        <v>2022</v>
      </c>
      <c r="Y4059" t="s">
        <v>4661</v>
      </c>
      <c r="AD4059">
        <f t="shared" si="71"/>
        <v>4058</v>
      </c>
    </row>
    <row r="4060" spans="1:30" hidden="1" x14ac:dyDescent="0.3">
      <c r="E4060" t="s">
        <v>228</v>
      </c>
      <c r="F4060" t="s">
        <v>3763</v>
      </c>
      <c r="G4060" t="s">
        <v>3903</v>
      </c>
      <c r="H4060" t="s">
        <v>3909</v>
      </c>
      <c r="I4060" t="s">
        <v>79</v>
      </c>
      <c r="P4060" t="s">
        <v>4477</v>
      </c>
      <c r="U4060" t="str">
        <f>CONCATENATE(Parameter[[#This Row],[Use Case 1]],";",Parameter[[#This Row],[Use Case 2]],";",Parameter[[#This Row],[Use Case 3]],";",Parameter[[#This Row],[Use Case 4]],";",Parameter[[#This Row],[Use Case 5]],";")</f>
        <v>Planung Baustoffe;;;;;</v>
      </c>
      <c r="V4060" t="s">
        <v>34</v>
      </c>
      <c r="W4060">
        <v>2022</v>
      </c>
      <c r="Y4060" t="s">
        <v>4661</v>
      </c>
      <c r="AD4060">
        <f t="shared" si="71"/>
        <v>4059</v>
      </c>
    </row>
    <row r="4061" spans="1:30" hidden="1" x14ac:dyDescent="0.3">
      <c r="E4061" t="s">
        <v>228</v>
      </c>
      <c r="F4061" t="s">
        <v>3763</v>
      </c>
      <c r="G4061" t="s">
        <v>3903</v>
      </c>
      <c r="H4061" t="s">
        <v>3910</v>
      </c>
      <c r="I4061" t="s">
        <v>79</v>
      </c>
      <c r="P4061" t="s">
        <v>4477</v>
      </c>
      <c r="U4061" t="str">
        <f>CONCATENATE(Parameter[[#This Row],[Use Case 1]],";",Parameter[[#This Row],[Use Case 2]],";",Parameter[[#This Row],[Use Case 3]],";",Parameter[[#This Row],[Use Case 4]],";",Parameter[[#This Row],[Use Case 5]],";")</f>
        <v>Planung Baustoffe;;;;;</v>
      </c>
      <c r="V4061" t="s">
        <v>34</v>
      </c>
      <c r="W4061">
        <v>2022</v>
      </c>
      <c r="Y4061" t="s">
        <v>4661</v>
      </c>
      <c r="AD4061">
        <f t="shared" si="71"/>
        <v>4060</v>
      </c>
    </row>
    <row r="4062" spans="1:30" hidden="1" x14ac:dyDescent="0.3">
      <c r="E4062" t="s">
        <v>228</v>
      </c>
      <c r="F4062" t="s">
        <v>3763</v>
      </c>
      <c r="G4062" t="s">
        <v>3903</v>
      </c>
      <c r="H4062" t="s">
        <v>3911</v>
      </c>
      <c r="I4062" t="s">
        <v>79</v>
      </c>
      <c r="P4062" t="s">
        <v>4477</v>
      </c>
      <c r="U4062" t="str">
        <f>CONCATENATE(Parameter[[#This Row],[Use Case 1]],";",Parameter[[#This Row],[Use Case 2]],";",Parameter[[#This Row],[Use Case 3]],";",Parameter[[#This Row],[Use Case 4]],";",Parameter[[#This Row],[Use Case 5]],";")</f>
        <v>Planung Baustoffe;;;;;</v>
      </c>
      <c r="V4062" t="s">
        <v>34</v>
      </c>
      <c r="W4062">
        <v>2022</v>
      </c>
      <c r="Y4062" t="s">
        <v>4661</v>
      </c>
      <c r="AD4062">
        <f t="shared" si="71"/>
        <v>4061</v>
      </c>
    </row>
    <row r="4063" spans="1:30" hidden="1" x14ac:dyDescent="0.3">
      <c r="E4063" t="s">
        <v>228</v>
      </c>
      <c r="F4063" t="s">
        <v>3763</v>
      </c>
      <c r="G4063" t="s">
        <v>3903</v>
      </c>
      <c r="H4063" t="s">
        <v>3912</v>
      </c>
      <c r="I4063" t="s">
        <v>79</v>
      </c>
      <c r="P4063" t="s">
        <v>4477</v>
      </c>
      <c r="U4063" t="str">
        <f>CONCATENATE(Parameter[[#This Row],[Use Case 1]],";",Parameter[[#This Row],[Use Case 2]],";",Parameter[[#This Row],[Use Case 3]],";",Parameter[[#This Row],[Use Case 4]],";",Parameter[[#This Row],[Use Case 5]],";")</f>
        <v>Planung Baustoffe;;;;;</v>
      </c>
      <c r="V4063" t="s">
        <v>34</v>
      </c>
      <c r="W4063">
        <v>2022</v>
      </c>
      <c r="Y4063" t="s">
        <v>4661</v>
      </c>
      <c r="AD4063">
        <f t="shared" si="71"/>
        <v>4062</v>
      </c>
    </row>
    <row r="4064" spans="1:30" hidden="1" x14ac:dyDescent="0.3">
      <c r="E4064" t="s">
        <v>228</v>
      </c>
      <c r="F4064" t="s">
        <v>3763</v>
      </c>
      <c r="G4064" t="s">
        <v>3903</v>
      </c>
      <c r="H4064" t="s">
        <v>3913</v>
      </c>
      <c r="I4064" t="s">
        <v>79</v>
      </c>
      <c r="P4064" t="s">
        <v>4477</v>
      </c>
      <c r="U4064" t="str">
        <f>CONCATENATE(Parameter[[#This Row],[Use Case 1]],";",Parameter[[#This Row],[Use Case 2]],";",Parameter[[#This Row],[Use Case 3]],";",Parameter[[#This Row],[Use Case 4]],";",Parameter[[#This Row],[Use Case 5]],";")</f>
        <v>Planung Baustoffe;;;;;</v>
      </c>
      <c r="V4064" t="s">
        <v>34</v>
      </c>
      <c r="W4064">
        <v>2022</v>
      </c>
      <c r="Y4064" t="s">
        <v>4661</v>
      </c>
      <c r="AD4064">
        <f t="shared" si="71"/>
        <v>4063</v>
      </c>
    </row>
    <row r="4065" spans="5:30" hidden="1" x14ac:dyDescent="0.3">
      <c r="E4065" t="s">
        <v>228</v>
      </c>
      <c r="F4065" t="s">
        <v>3763</v>
      </c>
      <c r="G4065" t="s">
        <v>3903</v>
      </c>
      <c r="H4065" t="s">
        <v>3914</v>
      </c>
      <c r="I4065" t="s">
        <v>79</v>
      </c>
      <c r="P4065" t="s">
        <v>4477</v>
      </c>
      <c r="U4065" t="str">
        <f>CONCATENATE(Parameter[[#This Row],[Use Case 1]],";",Parameter[[#This Row],[Use Case 2]],";",Parameter[[#This Row],[Use Case 3]],";",Parameter[[#This Row],[Use Case 4]],";",Parameter[[#This Row],[Use Case 5]],";")</f>
        <v>Planung Baustoffe;;;;;</v>
      </c>
      <c r="V4065" t="s">
        <v>34</v>
      </c>
      <c r="W4065">
        <v>2022</v>
      </c>
      <c r="Y4065" t="s">
        <v>4661</v>
      </c>
      <c r="AD4065">
        <f t="shared" si="71"/>
        <v>4064</v>
      </c>
    </row>
    <row r="4066" spans="5:30" hidden="1" x14ac:dyDescent="0.3">
      <c r="E4066" t="s">
        <v>228</v>
      </c>
      <c r="F4066" t="s">
        <v>3763</v>
      </c>
      <c r="G4066" t="s">
        <v>3903</v>
      </c>
      <c r="H4066" t="s">
        <v>3916</v>
      </c>
      <c r="I4066" t="s">
        <v>79</v>
      </c>
      <c r="P4066" t="s">
        <v>4477</v>
      </c>
      <c r="U4066" t="str">
        <f>CONCATENATE(Parameter[[#This Row],[Use Case 1]],";",Parameter[[#This Row],[Use Case 2]],";",Parameter[[#This Row],[Use Case 3]],";",Parameter[[#This Row],[Use Case 4]],";",Parameter[[#This Row],[Use Case 5]],";")</f>
        <v>Planung Baustoffe;;;;;</v>
      </c>
      <c r="V4066" t="s">
        <v>34</v>
      </c>
      <c r="W4066">
        <v>2022</v>
      </c>
      <c r="Y4066" t="s">
        <v>4661</v>
      </c>
      <c r="AD4066">
        <f t="shared" si="71"/>
        <v>4065</v>
      </c>
    </row>
    <row r="4067" spans="5:30" hidden="1" x14ac:dyDescent="0.3">
      <c r="E4067" t="s">
        <v>228</v>
      </c>
      <c r="F4067" t="s">
        <v>3763</v>
      </c>
      <c r="G4067" t="s">
        <v>3903</v>
      </c>
      <c r="H4067" t="s">
        <v>3915</v>
      </c>
      <c r="I4067" t="s">
        <v>79</v>
      </c>
      <c r="P4067" t="s">
        <v>4477</v>
      </c>
      <c r="U4067" t="str">
        <f>CONCATENATE(Parameter[[#This Row],[Use Case 1]],";",Parameter[[#This Row],[Use Case 2]],";",Parameter[[#This Row],[Use Case 3]],";",Parameter[[#This Row],[Use Case 4]],";",Parameter[[#This Row],[Use Case 5]],";")</f>
        <v>Planung Baustoffe;;;;;</v>
      </c>
      <c r="V4067" t="s">
        <v>34</v>
      </c>
      <c r="W4067">
        <v>2022</v>
      </c>
      <c r="Y4067" t="s">
        <v>4661</v>
      </c>
      <c r="AD4067">
        <f t="shared" si="71"/>
        <v>4066</v>
      </c>
    </row>
    <row r="4068" spans="5:30" hidden="1" x14ac:dyDescent="0.3">
      <c r="E4068" t="s">
        <v>228</v>
      </c>
      <c r="F4068" t="s">
        <v>3763</v>
      </c>
      <c r="G4068" t="s">
        <v>3917</v>
      </c>
      <c r="H4068"/>
      <c r="I4068" t="s">
        <v>37</v>
      </c>
      <c r="J4068" t="s">
        <v>3919</v>
      </c>
      <c r="K4068" t="s">
        <v>99</v>
      </c>
      <c r="L4068" t="s">
        <v>3918</v>
      </c>
      <c r="M4068" t="s">
        <v>41</v>
      </c>
      <c r="P4068" t="s">
        <v>4477</v>
      </c>
      <c r="U4068" t="str">
        <f>CONCATENATE(Parameter[[#This Row],[Use Case 1]],";",Parameter[[#This Row],[Use Case 2]],";",Parameter[[#This Row],[Use Case 3]],";",Parameter[[#This Row],[Use Case 4]],";",Parameter[[#This Row],[Use Case 5]],";")</f>
        <v>Planung Baustoffe;;;;;</v>
      </c>
      <c r="V4068" t="s">
        <v>34</v>
      </c>
      <c r="W4068">
        <v>2022</v>
      </c>
      <c r="Y4068" t="s">
        <v>4661</v>
      </c>
      <c r="Z4068" t="s">
        <v>4537</v>
      </c>
      <c r="AC4068" t="s">
        <v>4463</v>
      </c>
      <c r="AD4068">
        <f t="shared" si="71"/>
        <v>4067</v>
      </c>
    </row>
    <row r="4069" spans="5:30" hidden="1" x14ac:dyDescent="0.3">
      <c r="E4069" t="s">
        <v>228</v>
      </c>
      <c r="F4069" t="s">
        <v>3763</v>
      </c>
      <c r="G4069" t="s">
        <v>3920</v>
      </c>
      <c r="H4069"/>
      <c r="I4069" t="s">
        <v>37</v>
      </c>
      <c r="J4069" t="s">
        <v>3923</v>
      </c>
      <c r="K4069" t="s">
        <v>3922</v>
      </c>
      <c r="L4069" t="s">
        <v>3921</v>
      </c>
      <c r="M4069" t="s">
        <v>41</v>
      </c>
      <c r="P4069" t="s">
        <v>4477</v>
      </c>
      <c r="U4069" t="str">
        <f>CONCATENATE(Parameter[[#This Row],[Use Case 1]],";",Parameter[[#This Row],[Use Case 2]],";",Parameter[[#This Row],[Use Case 3]],";",Parameter[[#This Row],[Use Case 4]],";",Parameter[[#This Row],[Use Case 5]],";")</f>
        <v>Planung Baustoffe;;;;;</v>
      </c>
      <c r="V4069" t="s">
        <v>34</v>
      </c>
      <c r="W4069">
        <v>2022</v>
      </c>
      <c r="Y4069" t="s">
        <v>4661</v>
      </c>
      <c r="Z4069" t="s">
        <v>4538</v>
      </c>
      <c r="AC4069" t="s">
        <v>4464</v>
      </c>
      <c r="AD4069">
        <f t="shared" si="71"/>
        <v>4068</v>
      </c>
    </row>
    <row r="4070" spans="5:30" hidden="1" x14ac:dyDescent="0.3">
      <c r="E4070" t="s">
        <v>228</v>
      </c>
      <c r="F4070" t="s">
        <v>3763</v>
      </c>
      <c r="G4070" t="s">
        <v>4539</v>
      </c>
      <c r="H4070"/>
      <c r="I4070" t="s">
        <v>37</v>
      </c>
      <c r="J4070" t="s">
        <v>3925</v>
      </c>
      <c r="K4070" t="s">
        <v>74</v>
      </c>
      <c r="L4070" t="s">
        <v>3924</v>
      </c>
      <c r="M4070" t="s">
        <v>41</v>
      </c>
      <c r="P4070" t="s">
        <v>4477</v>
      </c>
      <c r="U4070" t="str">
        <f>CONCATENATE(Parameter[[#This Row],[Use Case 1]],";",Parameter[[#This Row],[Use Case 2]],";",Parameter[[#This Row],[Use Case 3]],";",Parameter[[#This Row],[Use Case 4]],";",Parameter[[#This Row],[Use Case 5]],";")</f>
        <v>Planung Baustoffe;;;;;</v>
      </c>
      <c r="V4070" t="s">
        <v>34</v>
      </c>
      <c r="W4070">
        <v>2022</v>
      </c>
      <c r="Y4070" t="s">
        <v>4661</v>
      </c>
      <c r="Z4070" t="s">
        <v>3926</v>
      </c>
      <c r="AD4070">
        <f t="shared" si="71"/>
        <v>4069</v>
      </c>
    </row>
    <row r="4071" spans="5:30" hidden="1" x14ac:dyDescent="0.3">
      <c r="E4071" t="s">
        <v>228</v>
      </c>
      <c r="F4071" t="s">
        <v>3763</v>
      </c>
      <c r="G4071" t="s">
        <v>4539</v>
      </c>
      <c r="H4071" t="s">
        <v>115</v>
      </c>
      <c r="I4071" t="s">
        <v>79</v>
      </c>
      <c r="P4071" t="s">
        <v>4477</v>
      </c>
      <c r="U4071" t="str">
        <f>CONCATENATE(Parameter[[#This Row],[Use Case 1]],";",Parameter[[#This Row],[Use Case 2]],";",Parameter[[#This Row],[Use Case 3]],";",Parameter[[#This Row],[Use Case 4]],";",Parameter[[#This Row],[Use Case 5]],";")</f>
        <v>Planung Baustoffe;;;;;</v>
      </c>
      <c r="V4071" t="s">
        <v>34</v>
      </c>
      <c r="W4071">
        <v>2022</v>
      </c>
      <c r="Y4071" t="s">
        <v>4661</v>
      </c>
      <c r="AD4071">
        <f t="shared" si="71"/>
        <v>4070</v>
      </c>
    </row>
    <row r="4072" spans="5:30" hidden="1" x14ac:dyDescent="0.3">
      <c r="E4072" t="s">
        <v>228</v>
      </c>
      <c r="F4072" t="s">
        <v>3763</v>
      </c>
      <c r="G4072" t="s">
        <v>4539</v>
      </c>
      <c r="H4072" t="s">
        <v>1686</v>
      </c>
      <c r="I4072" t="s">
        <v>79</v>
      </c>
      <c r="P4072" t="s">
        <v>4477</v>
      </c>
      <c r="U4072" t="str">
        <f>CONCATENATE(Parameter[[#This Row],[Use Case 1]],";",Parameter[[#This Row],[Use Case 2]],";",Parameter[[#This Row],[Use Case 3]],";",Parameter[[#This Row],[Use Case 4]],";",Parameter[[#This Row],[Use Case 5]],";")</f>
        <v>Planung Baustoffe;;;;;</v>
      </c>
      <c r="V4072" t="s">
        <v>34</v>
      </c>
      <c r="W4072">
        <v>2022</v>
      </c>
      <c r="Y4072" t="s">
        <v>4661</v>
      </c>
      <c r="AD4072">
        <f t="shared" si="71"/>
        <v>4071</v>
      </c>
    </row>
    <row r="4073" spans="5:30" hidden="1" x14ac:dyDescent="0.3">
      <c r="E4073" t="s">
        <v>228</v>
      </c>
      <c r="F4073" t="s">
        <v>3763</v>
      </c>
      <c r="G4073" t="s">
        <v>4539</v>
      </c>
      <c r="H4073" t="s">
        <v>3927</v>
      </c>
      <c r="I4073" t="s">
        <v>79</v>
      </c>
      <c r="P4073" t="s">
        <v>4477</v>
      </c>
      <c r="U4073" t="str">
        <f>CONCATENATE(Parameter[[#This Row],[Use Case 1]],";",Parameter[[#This Row],[Use Case 2]],";",Parameter[[#This Row],[Use Case 3]],";",Parameter[[#This Row],[Use Case 4]],";",Parameter[[#This Row],[Use Case 5]],";")</f>
        <v>Planung Baustoffe;;;;;</v>
      </c>
      <c r="V4073" t="s">
        <v>34</v>
      </c>
      <c r="W4073">
        <v>2022</v>
      </c>
      <c r="Y4073" t="s">
        <v>4661</v>
      </c>
      <c r="AD4073">
        <f t="shared" si="71"/>
        <v>4072</v>
      </c>
    </row>
    <row r="4074" spans="5:30" hidden="1" x14ac:dyDescent="0.3">
      <c r="E4074" t="s">
        <v>228</v>
      </c>
      <c r="F4074" t="s">
        <v>3763</v>
      </c>
      <c r="G4074" t="s">
        <v>4539</v>
      </c>
      <c r="H4074" t="s">
        <v>3928</v>
      </c>
      <c r="I4074" t="s">
        <v>79</v>
      </c>
      <c r="P4074" t="s">
        <v>4477</v>
      </c>
      <c r="U4074" t="str">
        <f>CONCATENATE(Parameter[[#This Row],[Use Case 1]],";",Parameter[[#This Row],[Use Case 2]],";",Parameter[[#This Row],[Use Case 3]],";",Parameter[[#This Row],[Use Case 4]],";",Parameter[[#This Row],[Use Case 5]],";")</f>
        <v>Planung Baustoffe;;;;;</v>
      </c>
      <c r="V4074" t="s">
        <v>34</v>
      </c>
      <c r="W4074">
        <v>2022</v>
      </c>
      <c r="Y4074" t="s">
        <v>4661</v>
      </c>
      <c r="AD4074">
        <f t="shared" si="71"/>
        <v>4073</v>
      </c>
    </row>
    <row r="4075" spans="5:30" hidden="1" x14ac:dyDescent="0.3">
      <c r="E4075" t="s">
        <v>228</v>
      </c>
      <c r="F4075" t="s">
        <v>3763</v>
      </c>
      <c r="G4075" t="s">
        <v>4539</v>
      </c>
      <c r="H4075" t="s">
        <v>3929</v>
      </c>
      <c r="I4075" t="s">
        <v>79</v>
      </c>
      <c r="P4075" t="s">
        <v>4477</v>
      </c>
      <c r="U4075" t="str">
        <f>CONCATENATE(Parameter[[#This Row],[Use Case 1]],";",Parameter[[#This Row],[Use Case 2]],";",Parameter[[#This Row],[Use Case 3]],";",Parameter[[#This Row],[Use Case 4]],";",Parameter[[#This Row],[Use Case 5]],";")</f>
        <v>Planung Baustoffe;;;;;</v>
      </c>
      <c r="V4075" t="s">
        <v>34</v>
      </c>
      <c r="W4075">
        <v>2022</v>
      </c>
      <c r="Y4075" t="s">
        <v>4661</v>
      </c>
      <c r="AD4075">
        <f t="shared" si="71"/>
        <v>4074</v>
      </c>
    </row>
    <row r="4076" spans="5:30" hidden="1" x14ac:dyDescent="0.3">
      <c r="E4076" t="s">
        <v>228</v>
      </c>
      <c r="F4076" t="s">
        <v>3763</v>
      </c>
      <c r="G4076" t="s">
        <v>4539</v>
      </c>
      <c r="H4076" t="s">
        <v>3930</v>
      </c>
      <c r="I4076" t="s">
        <v>79</v>
      </c>
      <c r="P4076" t="s">
        <v>4477</v>
      </c>
      <c r="U4076" t="str">
        <f>CONCATENATE(Parameter[[#This Row],[Use Case 1]],";",Parameter[[#This Row],[Use Case 2]],";",Parameter[[#This Row],[Use Case 3]],";",Parameter[[#This Row],[Use Case 4]],";",Parameter[[#This Row],[Use Case 5]],";")</f>
        <v>Planung Baustoffe;;;;;</v>
      </c>
      <c r="V4076" t="s">
        <v>34</v>
      </c>
      <c r="W4076">
        <v>2022</v>
      </c>
      <c r="Y4076" t="s">
        <v>4661</v>
      </c>
      <c r="AD4076">
        <f t="shared" si="71"/>
        <v>4075</v>
      </c>
    </row>
    <row r="4077" spans="5:30" hidden="1" x14ac:dyDescent="0.3">
      <c r="E4077" t="s">
        <v>228</v>
      </c>
      <c r="F4077" t="s">
        <v>3763</v>
      </c>
      <c r="G4077" t="s">
        <v>4539</v>
      </c>
      <c r="H4077" t="s">
        <v>3931</v>
      </c>
      <c r="I4077" t="s">
        <v>79</v>
      </c>
      <c r="P4077" t="s">
        <v>4477</v>
      </c>
      <c r="U4077" t="str">
        <f>CONCATENATE(Parameter[[#This Row],[Use Case 1]],";",Parameter[[#This Row],[Use Case 2]],";",Parameter[[#This Row],[Use Case 3]],";",Parameter[[#This Row],[Use Case 4]],";",Parameter[[#This Row],[Use Case 5]],";")</f>
        <v>Planung Baustoffe;;;;;</v>
      </c>
      <c r="V4077" t="s">
        <v>34</v>
      </c>
      <c r="W4077">
        <v>2022</v>
      </c>
      <c r="Y4077" t="s">
        <v>4661</v>
      </c>
      <c r="AD4077">
        <f t="shared" si="71"/>
        <v>4076</v>
      </c>
    </row>
    <row r="4078" spans="5:30" hidden="1" x14ac:dyDescent="0.3">
      <c r="E4078" t="s">
        <v>228</v>
      </c>
      <c r="F4078" t="s">
        <v>3763</v>
      </c>
      <c r="G4078" t="s">
        <v>4539</v>
      </c>
      <c r="H4078" t="s">
        <v>3932</v>
      </c>
      <c r="I4078" t="s">
        <v>79</v>
      </c>
      <c r="P4078" t="s">
        <v>4477</v>
      </c>
      <c r="U4078" t="str">
        <f>CONCATENATE(Parameter[[#This Row],[Use Case 1]],";",Parameter[[#This Row],[Use Case 2]],";",Parameter[[#This Row],[Use Case 3]],";",Parameter[[#This Row],[Use Case 4]],";",Parameter[[#This Row],[Use Case 5]],";")</f>
        <v>Planung Baustoffe;;;;;</v>
      </c>
      <c r="V4078" t="s">
        <v>34</v>
      </c>
      <c r="W4078">
        <v>2022</v>
      </c>
      <c r="Y4078" t="s">
        <v>4661</v>
      </c>
      <c r="AD4078">
        <f t="shared" si="71"/>
        <v>4077</v>
      </c>
    </row>
    <row r="4079" spans="5:30" hidden="1" x14ac:dyDescent="0.3">
      <c r="E4079" t="s">
        <v>228</v>
      </c>
      <c r="F4079" t="s">
        <v>3763</v>
      </c>
      <c r="G4079" t="s">
        <v>4539</v>
      </c>
      <c r="H4079" t="s">
        <v>3933</v>
      </c>
      <c r="I4079" t="s">
        <v>79</v>
      </c>
      <c r="P4079" t="s">
        <v>4477</v>
      </c>
      <c r="U4079" t="str">
        <f>CONCATENATE(Parameter[[#This Row],[Use Case 1]],";",Parameter[[#This Row],[Use Case 2]],";",Parameter[[#This Row],[Use Case 3]],";",Parameter[[#This Row],[Use Case 4]],";",Parameter[[#This Row],[Use Case 5]],";")</f>
        <v>Planung Baustoffe;;;;;</v>
      </c>
      <c r="V4079" t="s">
        <v>34</v>
      </c>
      <c r="W4079">
        <v>2022</v>
      </c>
      <c r="Y4079" t="s">
        <v>4661</v>
      </c>
      <c r="AD4079">
        <f t="shared" si="71"/>
        <v>4078</v>
      </c>
    </row>
    <row r="4080" spans="5:30" hidden="1" x14ac:dyDescent="0.3">
      <c r="E4080" t="s">
        <v>228</v>
      </c>
      <c r="F4080" t="s">
        <v>3763</v>
      </c>
      <c r="G4080" t="s">
        <v>4539</v>
      </c>
      <c r="H4080" t="s">
        <v>3934</v>
      </c>
      <c r="I4080" t="s">
        <v>79</v>
      </c>
      <c r="P4080" t="s">
        <v>4477</v>
      </c>
      <c r="U4080" t="str">
        <f>CONCATENATE(Parameter[[#This Row],[Use Case 1]],";",Parameter[[#This Row],[Use Case 2]],";",Parameter[[#This Row],[Use Case 3]],";",Parameter[[#This Row],[Use Case 4]],";",Parameter[[#This Row],[Use Case 5]],";")</f>
        <v>Planung Baustoffe;;;;;</v>
      </c>
      <c r="V4080" t="s">
        <v>34</v>
      </c>
      <c r="W4080">
        <v>2022</v>
      </c>
      <c r="Y4080" t="s">
        <v>4661</v>
      </c>
      <c r="AD4080">
        <f t="shared" si="71"/>
        <v>4079</v>
      </c>
    </row>
    <row r="4081" spans="5:30" hidden="1" x14ac:dyDescent="0.3">
      <c r="E4081" t="s">
        <v>228</v>
      </c>
      <c r="F4081" t="s">
        <v>3763</v>
      </c>
      <c r="G4081" t="s">
        <v>4539</v>
      </c>
      <c r="H4081" t="s">
        <v>2086</v>
      </c>
      <c r="I4081" t="s">
        <v>79</v>
      </c>
      <c r="P4081" t="s">
        <v>4477</v>
      </c>
      <c r="U4081" t="str">
        <f>CONCATENATE(Parameter[[#This Row],[Use Case 1]],";",Parameter[[#This Row],[Use Case 2]],";",Parameter[[#This Row],[Use Case 3]],";",Parameter[[#This Row],[Use Case 4]],";",Parameter[[#This Row],[Use Case 5]],";")</f>
        <v>Planung Baustoffe;;;;;</v>
      </c>
      <c r="V4081" t="s">
        <v>34</v>
      </c>
      <c r="W4081">
        <v>2022</v>
      </c>
      <c r="Y4081" t="s">
        <v>4661</v>
      </c>
      <c r="AD4081">
        <f t="shared" si="71"/>
        <v>4080</v>
      </c>
    </row>
    <row r="4082" spans="5:30" hidden="1" x14ac:dyDescent="0.3">
      <c r="E4082" t="s">
        <v>228</v>
      </c>
      <c r="F4082" t="s">
        <v>3763</v>
      </c>
      <c r="G4082" t="s">
        <v>4539</v>
      </c>
      <c r="H4082" t="s">
        <v>3935</v>
      </c>
      <c r="I4082" t="s">
        <v>79</v>
      </c>
      <c r="P4082" t="s">
        <v>4477</v>
      </c>
      <c r="U4082" t="str">
        <f>CONCATENATE(Parameter[[#This Row],[Use Case 1]],";",Parameter[[#This Row],[Use Case 2]],";",Parameter[[#This Row],[Use Case 3]],";",Parameter[[#This Row],[Use Case 4]],";",Parameter[[#This Row],[Use Case 5]],";")</f>
        <v>Planung Baustoffe;;;;;</v>
      </c>
      <c r="V4082" t="s">
        <v>34</v>
      </c>
      <c r="W4082">
        <v>2022</v>
      </c>
      <c r="Y4082" t="s">
        <v>4661</v>
      </c>
      <c r="AD4082">
        <f t="shared" si="71"/>
        <v>4081</v>
      </c>
    </row>
    <row r="4083" spans="5:30" hidden="1" x14ac:dyDescent="0.3">
      <c r="E4083" t="s">
        <v>228</v>
      </c>
      <c r="F4083" t="s">
        <v>3763</v>
      </c>
      <c r="G4083" t="s">
        <v>4539</v>
      </c>
      <c r="H4083" t="s">
        <v>1437</v>
      </c>
      <c r="I4083" t="s">
        <v>79</v>
      </c>
      <c r="P4083" t="s">
        <v>4477</v>
      </c>
      <c r="U4083" t="str">
        <f>CONCATENATE(Parameter[[#This Row],[Use Case 1]],";",Parameter[[#This Row],[Use Case 2]],";",Parameter[[#This Row],[Use Case 3]],";",Parameter[[#This Row],[Use Case 4]],";",Parameter[[#This Row],[Use Case 5]],";")</f>
        <v>Planung Baustoffe;;;;;</v>
      </c>
      <c r="V4083" t="s">
        <v>34</v>
      </c>
      <c r="W4083">
        <v>2022</v>
      </c>
      <c r="Y4083" t="s">
        <v>4661</v>
      </c>
      <c r="AD4083">
        <f t="shared" si="71"/>
        <v>4082</v>
      </c>
    </row>
    <row r="4084" spans="5:30" hidden="1" x14ac:dyDescent="0.3">
      <c r="E4084" t="s">
        <v>228</v>
      </c>
      <c r="F4084" t="s">
        <v>3763</v>
      </c>
      <c r="G4084" t="s">
        <v>4540</v>
      </c>
      <c r="H4084"/>
      <c r="I4084" t="s">
        <v>37</v>
      </c>
      <c r="J4084" t="s">
        <v>3937</v>
      </c>
      <c r="K4084" t="s">
        <v>74</v>
      </c>
      <c r="L4084" t="s">
        <v>3936</v>
      </c>
      <c r="M4084" t="s">
        <v>41</v>
      </c>
      <c r="P4084" t="s">
        <v>4477</v>
      </c>
      <c r="U4084" t="str">
        <f>CONCATENATE(Parameter[[#This Row],[Use Case 1]],";",Parameter[[#This Row],[Use Case 2]],";",Parameter[[#This Row],[Use Case 3]],";",Parameter[[#This Row],[Use Case 4]],";",Parameter[[#This Row],[Use Case 5]],";")</f>
        <v>Planung Baustoffe;;;;;</v>
      </c>
      <c r="V4084" t="s">
        <v>34</v>
      </c>
      <c r="W4084">
        <v>2022</v>
      </c>
      <c r="Y4084" t="s">
        <v>4661</v>
      </c>
      <c r="Z4084" t="s">
        <v>3938</v>
      </c>
      <c r="AD4084">
        <f t="shared" si="71"/>
        <v>4083</v>
      </c>
    </row>
    <row r="4085" spans="5:30" hidden="1" x14ac:dyDescent="0.3">
      <c r="E4085" t="s">
        <v>228</v>
      </c>
      <c r="F4085" t="s">
        <v>3763</v>
      </c>
      <c r="G4085" t="s">
        <v>4540</v>
      </c>
      <c r="H4085" t="s">
        <v>115</v>
      </c>
      <c r="I4085" t="s">
        <v>79</v>
      </c>
      <c r="P4085" t="s">
        <v>4477</v>
      </c>
      <c r="U4085" t="str">
        <f>CONCATENATE(Parameter[[#This Row],[Use Case 1]],";",Parameter[[#This Row],[Use Case 2]],";",Parameter[[#This Row],[Use Case 3]],";",Parameter[[#This Row],[Use Case 4]],";",Parameter[[#This Row],[Use Case 5]],";")</f>
        <v>Planung Baustoffe;;;;;</v>
      </c>
      <c r="V4085" t="s">
        <v>34</v>
      </c>
      <c r="W4085">
        <v>2022</v>
      </c>
      <c r="Y4085" t="s">
        <v>4661</v>
      </c>
      <c r="AD4085">
        <f t="shared" si="71"/>
        <v>4084</v>
      </c>
    </row>
    <row r="4086" spans="5:30" hidden="1" x14ac:dyDescent="0.3">
      <c r="E4086" t="s">
        <v>228</v>
      </c>
      <c r="F4086" t="s">
        <v>3763</v>
      </c>
      <c r="G4086" t="s">
        <v>4540</v>
      </c>
      <c r="H4086" t="s">
        <v>1686</v>
      </c>
      <c r="I4086" t="s">
        <v>79</v>
      </c>
      <c r="P4086" t="s">
        <v>4477</v>
      </c>
      <c r="U4086" t="str">
        <f>CONCATENATE(Parameter[[#This Row],[Use Case 1]],";",Parameter[[#This Row],[Use Case 2]],";",Parameter[[#This Row],[Use Case 3]],";",Parameter[[#This Row],[Use Case 4]],";",Parameter[[#This Row],[Use Case 5]],";")</f>
        <v>Planung Baustoffe;;;;;</v>
      </c>
      <c r="V4086" t="s">
        <v>34</v>
      </c>
      <c r="W4086">
        <v>2022</v>
      </c>
      <c r="Y4086" t="s">
        <v>4661</v>
      </c>
      <c r="AD4086">
        <f t="shared" si="71"/>
        <v>4085</v>
      </c>
    </row>
    <row r="4087" spans="5:30" hidden="1" x14ac:dyDescent="0.3">
      <c r="E4087" t="s">
        <v>228</v>
      </c>
      <c r="F4087" t="s">
        <v>3763</v>
      </c>
      <c r="G4087" t="s">
        <v>4540</v>
      </c>
      <c r="H4087" t="s">
        <v>1488</v>
      </c>
      <c r="I4087" t="s">
        <v>79</v>
      </c>
      <c r="P4087" t="s">
        <v>4477</v>
      </c>
      <c r="U4087" t="str">
        <f>CONCATENATE(Parameter[[#This Row],[Use Case 1]],";",Parameter[[#This Row],[Use Case 2]],";",Parameter[[#This Row],[Use Case 3]],";",Parameter[[#This Row],[Use Case 4]],";",Parameter[[#This Row],[Use Case 5]],";")</f>
        <v>Planung Baustoffe;;;;;</v>
      </c>
      <c r="V4087" t="s">
        <v>34</v>
      </c>
      <c r="W4087">
        <v>2022</v>
      </c>
      <c r="Y4087" t="s">
        <v>4661</v>
      </c>
      <c r="AD4087">
        <f t="shared" si="71"/>
        <v>4086</v>
      </c>
    </row>
    <row r="4088" spans="5:30" hidden="1" x14ac:dyDescent="0.3">
      <c r="E4088" t="s">
        <v>228</v>
      </c>
      <c r="F4088" t="s">
        <v>3763</v>
      </c>
      <c r="G4088" t="s">
        <v>4540</v>
      </c>
      <c r="H4088" t="s">
        <v>1489</v>
      </c>
      <c r="I4088" t="s">
        <v>79</v>
      </c>
      <c r="P4088" t="s">
        <v>4477</v>
      </c>
      <c r="U4088" t="str">
        <f>CONCATENATE(Parameter[[#This Row],[Use Case 1]],";",Parameter[[#This Row],[Use Case 2]],";",Parameter[[#This Row],[Use Case 3]],";",Parameter[[#This Row],[Use Case 4]],";",Parameter[[#This Row],[Use Case 5]],";")</f>
        <v>Planung Baustoffe;;;;;</v>
      </c>
      <c r="V4088" t="s">
        <v>34</v>
      </c>
      <c r="W4088">
        <v>2022</v>
      </c>
      <c r="Y4088" t="s">
        <v>4661</v>
      </c>
      <c r="AD4088">
        <f t="shared" si="71"/>
        <v>4087</v>
      </c>
    </row>
    <row r="4089" spans="5:30" hidden="1" x14ac:dyDescent="0.3">
      <c r="E4089" t="s">
        <v>228</v>
      </c>
      <c r="F4089" t="s">
        <v>3763</v>
      </c>
      <c r="G4089" t="s">
        <v>4540</v>
      </c>
      <c r="H4089" t="s">
        <v>1490</v>
      </c>
      <c r="I4089" t="s">
        <v>79</v>
      </c>
      <c r="P4089" t="s">
        <v>4477</v>
      </c>
      <c r="U4089" t="str">
        <f>CONCATENATE(Parameter[[#This Row],[Use Case 1]],";",Parameter[[#This Row],[Use Case 2]],";",Parameter[[#This Row],[Use Case 3]],";",Parameter[[#This Row],[Use Case 4]],";",Parameter[[#This Row],[Use Case 5]],";")</f>
        <v>Planung Baustoffe;;;;;</v>
      </c>
      <c r="V4089" t="s">
        <v>34</v>
      </c>
      <c r="W4089">
        <v>2022</v>
      </c>
      <c r="Y4089" t="s">
        <v>4661</v>
      </c>
      <c r="AD4089">
        <f t="shared" si="71"/>
        <v>4088</v>
      </c>
    </row>
    <row r="4090" spans="5:30" hidden="1" x14ac:dyDescent="0.3">
      <c r="E4090" t="s">
        <v>228</v>
      </c>
      <c r="F4090" t="s">
        <v>3763</v>
      </c>
      <c r="G4090" t="s">
        <v>4540</v>
      </c>
      <c r="H4090" t="s">
        <v>3939</v>
      </c>
      <c r="I4090" t="s">
        <v>79</v>
      </c>
      <c r="P4090" t="s">
        <v>4477</v>
      </c>
      <c r="U4090" t="str">
        <f>CONCATENATE(Parameter[[#This Row],[Use Case 1]],";",Parameter[[#This Row],[Use Case 2]],";",Parameter[[#This Row],[Use Case 3]],";",Parameter[[#This Row],[Use Case 4]],";",Parameter[[#This Row],[Use Case 5]],";")</f>
        <v>Planung Baustoffe;;;;;</v>
      </c>
      <c r="V4090" t="s">
        <v>34</v>
      </c>
      <c r="W4090">
        <v>2022</v>
      </c>
      <c r="Y4090" t="s">
        <v>4661</v>
      </c>
      <c r="AD4090">
        <f t="shared" si="71"/>
        <v>4089</v>
      </c>
    </row>
    <row r="4091" spans="5:30" hidden="1" x14ac:dyDescent="0.3">
      <c r="E4091" t="s">
        <v>228</v>
      </c>
      <c r="F4091" t="s">
        <v>3763</v>
      </c>
      <c r="G4091" t="s">
        <v>4540</v>
      </c>
      <c r="H4091" t="s">
        <v>3940</v>
      </c>
      <c r="I4091" t="s">
        <v>79</v>
      </c>
      <c r="P4091" t="s">
        <v>4477</v>
      </c>
      <c r="U4091" t="str">
        <f>CONCATENATE(Parameter[[#This Row],[Use Case 1]],";",Parameter[[#This Row],[Use Case 2]],";",Parameter[[#This Row],[Use Case 3]],";",Parameter[[#This Row],[Use Case 4]],";",Parameter[[#This Row],[Use Case 5]],";")</f>
        <v>Planung Baustoffe;;;;;</v>
      </c>
      <c r="V4091" t="s">
        <v>34</v>
      </c>
      <c r="W4091">
        <v>2022</v>
      </c>
      <c r="Y4091" t="s">
        <v>4661</v>
      </c>
      <c r="AD4091">
        <f t="shared" si="71"/>
        <v>4090</v>
      </c>
    </row>
    <row r="4092" spans="5:30" hidden="1" x14ac:dyDescent="0.3">
      <c r="E4092" t="s">
        <v>228</v>
      </c>
      <c r="F4092" t="s">
        <v>3763</v>
      </c>
      <c r="G4092" t="s">
        <v>4540</v>
      </c>
      <c r="H4092" t="s">
        <v>3941</v>
      </c>
      <c r="I4092" t="s">
        <v>79</v>
      </c>
      <c r="P4092" t="s">
        <v>4477</v>
      </c>
      <c r="U4092" t="str">
        <f>CONCATENATE(Parameter[[#This Row],[Use Case 1]],";",Parameter[[#This Row],[Use Case 2]],";",Parameter[[#This Row],[Use Case 3]],";",Parameter[[#This Row],[Use Case 4]],";",Parameter[[#This Row],[Use Case 5]],";")</f>
        <v>Planung Baustoffe;;;;;</v>
      </c>
      <c r="V4092" t="s">
        <v>34</v>
      </c>
      <c r="W4092">
        <v>2022</v>
      </c>
      <c r="Y4092" t="s">
        <v>4661</v>
      </c>
      <c r="AD4092">
        <f t="shared" si="71"/>
        <v>4091</v>
      </c>
    </row>
    <row r="4093" spans="5:30" hidden="1" x14ac:dyDescent="0.3">
      <c r="E4093" t="s">
        <v>228</v>
      </c>
      <c r="F4093" t="s">
        <v>3763</v>
      </c>
      <c r="G4093" t="s">
        <v>3942</v>
      </c>
      <c r="H4093"/>
      <c r="I4093" t="s">
        <v>37</v>
      </c>
      <c r="J4093" t="s">
        <v>3944</v>
      </c>
      <c r="K4093" t="s">
        <v>74</v>
      </c>
      <c r="L4093" t="s">
        <v>3943</v>
      </c>
      <c r="M4093" t="s">
        <v>41</v>
      </c>
      <c r="P4093" t="s">
        <v>4477</v>
      </c>
      <c r="U4093" t="str">
        <f>CONCATENATE(Parameter[[#This Row],[Use Case 1]],";",Parameter[[#This Row],[Use Case 2]],";",Parameter[[#This Row],[Use Case 3]],";",Parameter[[#This Row],[Use Case 4]],";",Parameter[[#This Row],[Use Case 5]],";")</f>
        <v>Planung Baustoffe;;;;;</v>
      </c>
      <c r="V4093" t="s">
        <v>34</v>
      </c>
      <c r="W4093">
        <v>2022</v>
      </c>
      <c r="Y4093" t="s">
        <v>4661</v>
      </c>
      <c r="Z4093" t="s">
        <v>3945</v>
      </c>
      <c r="AD4093">
        <f t="shared" si="71"/>
        <v>4092</v>
      </c>
    </row>
    <row r="4094" spans="5:30" hidden="1" x14ac:dyDescent="0.3">
      <c r="E4094" t="s">
        <v>228</v>
      </c>
      <c r="F4094" t="s">
        <v>3763</v>
      </c>
      <c r="G4094" t="s">
        <v>3942</v>
      </c>
      <c r="H4094" t="s">
        <v>115</v>
      </c>
      <c r="I4094" t="s">
        <v>79</v>
      </c>
      <c r="P4094" t="s">
        <v>4477</v>
      </c>
      <c r="U4094" t="str">
        <f>CONCATENATE(Parameter[[#This Row],[Use Case 1]],";",Parameter[[#This Row],[Use Case 2]],";",Parameter[[#This Row],[Use Case 3]],";",Parameter[[#This Row],[Use Case 4]],";",Parameter[[#This Row],[Use Case 5]],";")</f>
        <v>Planung Baustoffe;;;;;</v>
      </c>
      <c r="V4094" t="s">
        <v>34</v>
      </c>
      <c r="W4094">
        <v>2022</v>
      </c>
      <c r="Y4094" t="s">
        <v>4661</v>
      </c>
      <c r="AD4094">
        <f t="shared" si="71"/>
        <v>4093</v>
      </c>
    </row>
    <row r="4095" spans="5:30" hidden="1" x14ac:dyDescent="0.3">
      <c r="E4095" t="s">
        <v>228</v>
      </c>
      <c r="F4095" t="s">
        <v>3763</v>
      </c>
      <c r="G4095" t="s">
        <v>3942</v>
      </c>
      <c r="H4095" t="s">
        <v>1686</v>
      </c>
      <c r="I4095" t="s">
        <v>79</v>
      </c>
      <c r="P4095" t="s">
        <v>4477</v>
      </c>
      <c r="U4095" t="str">
        <f>CONCATENATE(Parameter[[#This Row],[Use Case 1]],";",Parameter[[#This Row],[Use Case 2]],";",Parameter[[#This Row],[Use Case 3]],";",Parameter[[#This Row],[Use Case 4]],";",Parameter[[#This Row],[Use Case 5]],";")</f>
        <v>Planung Baustoffe;;;;;</v>
      </c>
      <c r="V4095" t="s">
        <v>34</v>
      </c>
      <c r="W4095">
        <v>2022</v>
      </c>
      <c r="Y4095" t="s">
        <v>4661</v>
      </c>
      <c r="AD4095">
        <f t="shared" si="71"/>
        <v>4094</v>
      </c>
    </row>
    <row r="4096" spans="5:30" hidden="1" x14ac:dyDescent="0.3">
      <c r="E4096" t="s">
        <v>228</v>
      </c>
      <c r="F4096" t="s">
        <v>3763</v>
      </c>
      <c r="G4096" t="s">
        <v>3942</v>
      </c>
      <c r="H4096">
        <v>0.1</v>
      </c>
      <c r="I4096" t="s">
        <v>79</v>
      </c>
      <c r="P4096" t="s">
        <v>4477</v>
      </c>
      <c r="U4096" t="str">
        <f>CONCATENATE(Parameter[[#This Row],[Use Case 1]],";",Parameter[[#This Row],[Use Case 2]],";",Parameter[[#This Row],[Use Case 3]],";",Parameter[[#This Row],[Use Case 4]],";",Parameter[[#This Row],[Use Case 5]],";")</f>
        <v>Planung Baustoffe;;;;;</v>
      </c>
      <c r="V4096" t="s">
        <v>34</v>
      </c>
      <c r="W4096">
        <v>2022</v>
      </c>
      <c r="Y4096" t="s">
        <v>4661</v>
      </c>
      <c r="AD4096">
        <f t="shared" si="71"/>
        <v>4095</v>
      </c>
    </row>
    <row r="4097" spans="5:30" hidden="1" x14ac:dyDescent="0.3">
      <c r="E4097" t="s">
        <v>228</v>
      </c>
      <c r="F4097" t="s">
        <v>3763</v>
      </c>
      <c r="G4097" t="s">
        <v>3942</v>
      </c>
      <c r="H4097">
        <v>0.5</v>
      </c>
      <c r="I4097" t="s">
        <v>79</v>
      </c>
      <c r="P4097" t="s">
        <v>4477</v>
      </c>
      <c r="U4097" t="str">
        <f>CONCATENATE(Parameter[[#This Row],[Use Case 1]],";",Parameter[[#This Row],[Use Case 2]],";",Parameter[[#This Row],[Use Case 3]],";",Parameter[[#This Row],[Use Case 4]],";",Parameter[[#This Row],[Use Case 5]],";")</f>
        <v>Planung Baustoffe;;;;;</v>
      </c>
      <c r="V4097" t="s">
        <v>34</v>
      </c>
      <c r="W4097">
        <v>2022</v>
      </c>
      <c r="Y4097" t="s">
        <v>4661</v>
      </c>
      <c r="AD4097">
        <f t="shared" si="71"/>
        <v>4096</v>
      </c>
    </row>
    <row r="4098" spans="5:30" hidden="1" x14ac:dyDescent="0.3">
      <c r="E4098" t="s">
        <v>228</v>
      </c>
      <c r="F4098" t="s">
        <v>3763</v>
      </c>
      <c r="G4098" t="s">
        <v>3942</v>
      </c>
      <c r="H4098">
        <v>2</v>
      </c>
      <c r="I4098" t="s">
        <v>79</v>
      </c>
      <c r="P4098" t="s">
        <v>4477</v>
      </c>
      <c r="U4098" t="str">
        <f>CONCATENATE(Parameter[[#This Row],[Use Case 1]],";",Parameter[[#This Row],[Use Case 2]],";",Parameter[[#This Row],[Use Case 3]],";",Parameter[[#This Row],[Use Case 4]],";",Parameter[[#This Row],[Use Case 5]],";")</f>
        <v>Planung Baustoffe;;;;;</v>
      </c>
      <c r="V4098" t="s">
        <v>34</v>
      </c>
      <c r="W4098">
        <v>2022</v>
      </c>
      <c r="Y4098" t="s">
        <v>4661</v>
      </c>
      <c r="AD4098">
        <f t="shared" si="71"/>
        <v>4097</v>
      </c>
    </row>
    <row r="4099" spans="5:30" hidden="1" x14ac:dyDescent="0.3">
      <c r="E4099" t="s">
        <v>228</v>
      </c>
      <c r="F4099" t="s">
        <v>3763</v>
      </c>
      <c r="G4099" t="s">
        <v>3942</v>
      </c>
      <c r="H4099">
        <v>5</v>
      </c>
      <c r="I4099" t="s">
        <v>79</v>
      </c>
      <c r="P4099" t="s">
        <v>4477</v>
      </c>
      <c r="U4099" t="str">
        <f>CONCATENATE(Parameter[[#This Row],[Use Case 1]],";",Parameter[[#This Row],[Use Case 2]],";",Parameter[[#This Row],[Use Case 3]],";",Parameter[[#This Row],[Use Case 4]],";",Parameter[[#This Row],[Use Case 5]],";")</f>
        <v>Planung Baustoffe;;;;;</v>
      </c>
      <c r="V4099" t="s">
        <v>34</v>
      </c>
      <c r="W4099">
        <v>2022</v>
      </c>
      <c r="Y4099" t="s">
        <v>4661</v>
      </c>
      <c r="AD4099">
        <f t="shared" si="71"/>
        <v>4098</v>
      </c>
    </row>
    <row r="4100" spans="5:30" hidden="1" x14ac:dyDescent="0.3">
      <c r="E4100" t="s">
        <v>228</v>
      </c>
      <c r="F4100" t="s">
        <v>3763</v>
      </c>
      <c r="G4100" t="s">
        <v>3942</v>
      </c>
      <c r="H4100">
        <v>8</v>
      </c>
      <c r="I4100" t="s">
        <v>79</v>
      </c>
      <c r="P4100" t="s">
        <v>4477</v>
      </c>
      <c r="U4100" t="str">
        <f>CONCATENATE(Parameter[[#This Row],[Use Case 1]],";",Parameter[[#This Row],[Use Case 2]],";",Parameter[[#This Row],[Use Case 3]],";",Parameter[[#This Row],[Use Case 4]],";",Parameter[[#This Row],[Use Case 5]],";")</f>
        <v>Planung Baustoffe;;;;;</v>
      </c>
      <c r="V4100" t="s">
        <v>34</v>
      </c>
      <c r="W4100">
        <v>2022</v>
      </c>
      <c r="Y4100" t="s">
        <v>4661</v>
      </c>
      <c r="AD4100">
        <f t="shared" ref="AD4100:AD4163" si="72">AD4099+1</f>
        <v>4099</v>
      </c>
    </row>
    <row r="4101" spans="5:30" hidden="1" x14ac:dyDescent="0.3">
      <c r="E4101" t="s">
        <v>228</v>
      </c>
      <c r="F4101" t="s">
        <v>3763</v>
      </c>
      <c r="G4101" t="s">
        <v>3942</v>
      </c>
      <c r="H4101" t="s">
        <v>3946</v>
      </c>
      <c r="I4101" t="s">
        <v>79</v>
      </c>
      <c r="P4101" t="s">
        <v>4477</v>
      </c>
      <c r="U4101" t="str">
        <f>CONCATENATE(Parameter[[#This Row],[Use Case 1]],";",Parameter[[#This Row],[Use Case 2]],";",Parameter[[#This Row],[Use Case 3]],";",Parameter[[#This Row],[Use Case 4]],";",Parameter[[#This Row],[Use Case 5]],";")</f>
        <v>Planung Baustoffe;;;;;</v>
      </c>
      <c r="V4101" t="s">
        <v>34</v>
      </c>
      <c r="W4101">
        <v>2022</v>
      </c>
      <c r="Y4101" t="s">
        <v>4661</v>
      </c>
      <c r="AD4101">
        <f t="shared" si="72"/>
        <v>4100</v>
      </c>
    </row>
    <row r="4102" spans="5:30" hidden="1" x14ac:dyDescent="0.3">
      <c r="E4102" t="s">
        <v>228</v>
      </c>
      <c r="F4102" t="s">
        <v>3763</v>
      </c>
      <c r="G4102" t="s">
        <v>3942</v>
      </c>
      <c r="H4102" t="s">
        <v>3947</v>
      </c>
      <c r="I4102" t="s">
        <v>79</v>
      </c>
      <c r="P4102" t="s">
        <v>4477</v>
      </c>
      <c r="U4102" t="str">
        <f>CONCATENATE(Parameter[[#This Row],[Use Case 1]],";",Parameter[[#This Row],[Use Case 2]],";",Parameter[[#This Row],[Use Case 3]],";",Parameter[[#This Row],[Use Case 4]],";",Parameter[[#This Row],[Use Case 5]],";")</f>
        <v>Planung Baustoffe;;;;;</v>
      </c>
      <c r="V4102" t="s">
        <v>34</v>
      </c>
      <c r="W4102">
        <v>2022</v>
      </c>
      <c r="Y4102" t="s">
        <v>4661</v>
      </c>
      <c r="AD4102">
        <f t="shared" si="72"/>
        <v>4101</v>
      </c>
    </row>
    <row r="4103" spans="5:30" hidden="1" x14ac:dyDescent="0.3">
      <c r="E4103" t="s">
        <v>228</v>
      </c>
      <c r="F4103" t="s">
        <v>3763</v>
      </c>
      <c r="G4103" t="s">
        <v>3942</v>
      </c>
      <c r="H4103">
        <v>15</v>
      </c>
      <c r="I4103" t="s">
        <v>79</v>
      </c>
      <c r="P4103" t="s">
        <v>4477</v>
      </c>
      <c r="U4103" t="str">
        <f>CONCATENATE(Parameter[[#This Row],[Use Case 1]],";",Parameter[[#This Row],[Use Case 2]],";",Parameter[[#This Row],[Use Case 3]],";",Parameter[[#This Row],[Use Case 4]],";",Parameter[[#This Row],[Use Case 5]],";")</f>
        <v>Planung Baustoffe;;;;;</v>
      </c>
      <c r="V4103" t="s">
        <v>34</v>
      </c>
      <c r="W4103">
        <v>2022</v>
      </c>
      <c r="Y4103" t="s">
        <v>4661</v>
      </c>
      <c r="AD4103">
        <f t="shared" si="72"/>
        <v>4102</v>
      </c>
    </row>
    <row r="4104" spans="5:30" hidden="1" x14ac:dyDescent="0.3">
      <c r="E4104" t="s">
        <v>228</v>
      </c>
      <c r="F4104" t="s">
        <v>3763</v>
      </c>
      <c r="G4104" t="s">
        <v>3942</v>
      </c>
      <c r="H4104" t="s">
        <v>3948</v>
      </c>
      <c r="I4104" t="s">
        <v>79</v>
      </c>
      <c r="P4104" t="s">
        <v>4477</v>
      </c>
      <c r="U4104" t="str">
        <f>CONCATENATE(Parameter[[#This Row],[Use Case 1]],";",Parameter[[#This Row],[Use Case 2]],";",Parameter[[#This Row],[Use Case 3]],";",Parameter[[#This Row],[Use Case 4]],";",Parameter[[#This Row],[Use Case 5]],";")</f>
        <v>Planung Baustoffe;;;;;</v>
      </c>
      <c r="V4104" t="s">
        <v>34</v>
      </c>
      <c r="W4104">
        <v>2022</v>
      </c>
      <c r="Y4104" t="s">
        <v>4661</v>
      </c>
      <c r="AD4104">
        <f t="shared" si="72"/>
        <v>4103</v>
      </c>
    </row>
    <row r="4105" spans="5:30" hidden="1" x14ac:dyDescent="0.3">
      <c r="E4105" t="s">
        <v>228</v>
      </c>
      <c r="F4105" t="s">
        <v>3763</v>
      </c>
      <c r="G4105" t="s">
        <v>3942</v>
      </c>
      <c r="H4105">
        <v>20</v>
      </c>
      <c r="I4105" t="s">
        <v>79</v>
      </c>
      <c r="P4105" t="s">
        <v>4477</v>
      </c>
      <c r="U4105" t="str">
        <f>CONCATENATE(Parameter[[#This Row],[Use Case 1]],";",Parameter[[#This Row],[Use Case 2]],";",Parameter[[#This Row],[Use Case 3]],";",Parameter[[#This Row],[Use Case 4]],";",Parameter[[#This Row],[Use Case 5]],";")</f>
        <v>Planung Baustoffe;;;;;</v>
      </c>
      <c r="V4105" t="s">
        <v>34</v>
      </c>
      <c r="W4105">
        <v>2022</v>
      </c>
      <c r="Y4105" t="s">
        <v>4661</v>
      </c>
      <c r="AD4105">
        <f t="shared" si="72"/>
        <v>4104</v>
      </c>
    </row>
    <row r="4106" spans="5:30" hidden="1" x14ac:dyDescent="0.3">
      <c r="E4106" t="s">
        <v>228</v>
      </c>
      <c r="F4106" t="s">
        <v>3763</v>
      </c>
      <c r="G4106" t="s">
        <v>3942</v>
      </c>
      <c r="H4106" t="s">
        <v>3949</v>
      </c>
      <c r="I4106" t="s">
        <v>79</v>
      </c>
      <c r="P4106" t="s">
        <v>4477</v>
      </c>
      <c r="U4106" t="str">
        <f>CONCATENATE(Parameter[[#This Row],[Use Case 1]],";",Parameter[[#This Row],[Use Case 2]],";",Parameter[[#This Row],[Use Case 3]],";",Parameter[[#This Row],[Use Case 4]],";",Parameter[[#This Row],[Use Case 5]],";")</f>
        <v>Planung Baustoffe;;;;;</v>
      </c>
      <c r="V4106" t="s">
        <v>34</v>
      </c>
      <c r="W4106">
        <v>2022</v>
      </c>
      <c r="Y4106" t="s">
        <v>4661</v>
      </c>
      <c r="AD4106">
        <f t="shared" si="72"/>
        <v>4105</v>
      </c>
    </row>
    <row r="4107" spans="5:30" hidden="1" x14ac:dyDescent="0.3">
      <c r="E4107" t="s">
        <v>228</v>
      </c>
      <c r="F4107" t="s">
        <v>3763</v>
      </c>
      <c r="G4107" t="s">
        <v>3942</v>
      </c>
      <c r="H4107">
        <v>30</v>
      </c>
      <c r="I4107" t="s">
        <v>79</v>
      </c>
      <c r="P4107" t="s">
        <v>4477</v>
      </c>
      <c r="U4107" t="str">
        <f>CONCATENATE(Parameter[[#This Row],[Use Case 1]],";",Parameter[[#This Row],[Use Case 2]],";",Parameter[[#This Row],[Use Case 3]],";",Parameter[[#This Row],[Use Case 4]],";",Parameter[[#This Row],[Use Case 5]],";")</f>
        <v>Planung Baustoffe;;;;;</v>
      </c>
      <c r="V4107" t="s">
        <v>34</v>
      </c>
      <c r="W4107">
        <v>2022</v>
      </c>
      <c r="Y4107" t="s">
        <v>4661</v>
      </c>
      <c r="AD4107">
        <f t="shared" si="72"/>
        <v>4106</v>
      </c>
    </row>
    <row r="4108" spans="5:30" hidden="1" x14ac:dyDescent="0.3">
      <c r="E4108" t="s">
        <v>228</v>
      </c>
      <c r="F4108" t="s">
        <v>3763</v>
      </c>
      <c r="G4108" t="s">
        <v>3942</v>
      </c>
      <c r="H4108" t="s">
        <v>3950</v>
      </c>
      <c r="I4108" t="s">
        <v>79</v>
      </c>
      <c r="P4108" t="s">
        <v>4477</v>
      </c>
      <c r="U4108" t="str">
        <f>CONCATENATE(Parameter[[#This Row],[Use Case 1]],";",Parameter[[#This Row],[Use Case 2]],";",Parameter[[#This Row],[Use Case 3]],";",Parameter[[#This Row],[Use Case 4]],";",Parameter[[#This Row],[Use Case 5]],";")</f>
        <v>Planung Baustoffe;;;;;</v>
      </c>
      <c r="V4108" t="s">
        <v>34</v>
      </c>
      <c r="W4108">
        <v>2022</v>
      </c>
      <c r="Y4108" t="s">
        <v>4661</v>
      </c>
      <c r="AD4108">
        <f t="shared" si="72"/>
        <v>4107</v>
      </c>
    </row>
    <row r="4109" spans="5:30" hidden="1" x14ac:dyDescent="0.3">
      <c r="E4109" t="s">
        <v>228</v>
      </c>
      <c r="F4109" t="s">
        <v>3763</v>
      </c>
      <c r="G4109" t="s">
        <v>3942</v>
      </c>
      <c r="H4109" t="s">
        <v>2220</v>
      </c>
      <c r="I4109" t="s">
        <v>79</v>
      </c>
      <c r="P4109" t="s">
        <v>4477</v>
      </c>
      <c r="U4109" t="str">
        <f>CONCATENATE(Parameter[[#This Row],[Use Case 1]],";",Parameter[[#This Row],[Use Case 2]],";",Parameter[[#This Row],[Use Case 3]],";",Parameter[[#This Row],[Use Case 4]],";",Parameter[[#This Row],[Use Case 5]],";")</f>
        <v>Planung Baustoffe;;;;;</v>
      </c>
      <c r="V4109" t="s">
        <v>34</v>
      </c>
      <c r="W4109">
        <v>2022</v>
      </c>
      <c r="Y4109" t="s">
        <v>4661</v>
      </c>
      <c r="AD4109">
        <f t="shared" si="72"/>
        <v>4108</v>
      </c>
    </row>
    <row r="4110" spans="5:30" hidden="1" x14ac:dyDescent="0.3">
      <c r="E4110" t="s">
        <v>228</v>
      </c>
      <c r="F4110" t="s">
        <v>3763</v>
      </c>
      <c r="G4110" t="s">
        <v>3942</v>
      </c>
      <c r="H4110" t="s">
        <v>3951</v>
      </c>
      <c r="I4110" t="s">
        <v>79</v>
      </c>
      <c r="P4110" t="s">
        <v>4477</v>
      </c>
      <c r="U4110" t="str">
        <f>CONCATENATE(Parameter[[#This Row],[Use Case 1]],";",Parameter[[#This Row],[Use Case 2]],";",Parameter[[#This Row],[Use Case 3]],";",Parameter[[#This Row],[Use Case 4]],";",Parameter[[#This Row],[Use Case 5]],";")</f>
        <v>Planung Baustoffe;;;;;</v>
      </c>
      <c r="V4110" t="s">
        <v>34</v>
      </c>
      <c r="W4110">
        <v>2022</v>
      </c>
      <c r="Y4110" t="s">
        <v>4661</v>
      </c>
      <c r="AD4110">
        <f t="shared" si="72"/>
        <v>4109</v>
      </c>
    </row>
    <row r="4111" spans="5:30" hidden="1" x14ac:dyDescent="0.3">
      <c r="E4111" t="s">
        <v>228</v>
      </c>
      <c r="F4111" t="s">
        <v>3763</v>
      </c>
      <c r="G4111" t="s">
        <v>3952</v>
      </c>
      <c r="H4111"/>
      <c r="I4111" t="s">
        <v>37</v>
      </c>
      <c r="J4111" t="s">
        <v>3954</v>
      </c>
      <c r="K4111" t="s">
        <v>74</v>
      </c>
      <c r="L4111" t="s">
        <v>3953</v>
      </c>
      <c r="M4111" t="s">
        <v>41</v>
      </c>
      <c r="P4111" t="s">
        <v>4477</v>
      </c>
      <c r="U4111" t="str">
        <f>CONCATENATE(Parameter[[#This Row],[Use Case 1]],";",Parameter[[#This Row],[Use Case 2]],";",Parameter[[#This Row],[Use Case 3]],";",Parameter[[#This Row],[Use Case 4]],";",Parameter[[#This Row],[Use Case 5]],";")</f>
        <v>Planung Baustoffe;;;;;</v>
      </c>
      <c r="V4111" t="s">
        <v>34</v>
      </c>
      <c r="W4111">
        <v>2022</v>
      </c>
      <c r="Y4111" t="s">
        <v>4661</v>
      </c>
      <c r="Z4111" t="s">
        <v>3955</v>
      </c>
      <c r="AD4111">
        <f t="shared" si="72"/>
        <v>4110</v>
      </c>
    </row>
    <row r="4112" spans="5:30" hidden="1" x14ac:dyDescent="0.3">
      <c r="E4112" t="s">
        <v>228</v>
      </c>
      <c r="F4112" t="s">
        <v>3763</v>
      </c>
      <c r="G4112" t="s">
        <v>3952</v>
      </c>
      <c r="H4112" t="s">
        <v>115</v>
      </c>
      <c r="I4112" t="s">
        <v>79</v>
      </c>
      <c r="P4112" t="s">
        <v>4477</v>
      </c>
      <c r="U4112" t="str">
        <f>CONCATENATE(Parameter[[#This Row],[Use Case 1]],";",Parameter[[#This Row],[Use Case 2]],";",Parameter[[#This Row],[Use Case 3]],";",Parameter[[#This Row],[Use Case 4]],";",Parameter[[#This Row],[Use Case 5]],";")</f>
        <v>Planung Baustoffe;;;;;</v>
      </c>
      <c r="V4112" t="s">
        <v>34</v>
      </c>
      <c r="W4112">
        <v>2022</v>
      </c>
      <c r="Y4112" t="s">
        <v>4661</v>
      </c>
      <c r="AD4112">
        <f t="shared" si="72"/>
        <v>4111</v>
      </c>
    </row>
    <row r="4113" spans="5:30" hidden="1" x14ac:dyDescent="0.3">
      <c r="E4113" t="s">
        <v>228</v>
      </c>
      <c r="F4113" t="s">
        <v>3763</v>
      </c>
      <c r="G4113" t="s">
        <v>3952</v>
      </c>
      <c r="H4113" t="s">
        <v>1686</v>
      </c>
      <c r="I4113" t="s">
        <v>79</v>
      </c>
      <c r="P4113" t="s">
        <v>4477</v>
      </c>
      <c r="U4113" t="str">
        <f>CONCATENATE(Parameter[[#This Row],[Use Case 1]],";",Parameter[[#This Row],[Use Case 2]],";",Parameter[[#This Row],[Use Case 3]],";",Parameter[[#This Row],[Use Case 4]],";",Parameter[[#This Row],[Use Case 5]],";")</f>
        <v>Planung Baustoffe;;;;;</v>
      </c>
      <c r="V4113" t="s">
        <v>34</v>
      </c>
      <c r="W4113">
        <v>2022</v>
      </c>
      <c r="Y4113" t="s">
        <v>4661</v>
      </c>
      <c r="AD4113">
        <f t="shared" si="72"/>
        <v>4112</v>
      </c>
    </row>
    <row r="4114" spans="5:30" hidden="1" x14ac:dyDescent="0.3">
      <c r="E4114" t="s">
        <v>228</v>
      </c>
      <c r="F4114" t="s">
        <v>3763</v>
      </c>
      <c r="G4114" t="s">
        <v>3952</v>
      </c>
      <c r="H4114" t="s">
        <v>3956</v>
      </c>
      <c r="I4114" t="s">
        <v>79</v>
      </c>
      <c r="P4114" t="s">
        <v>4477</v>
      </c>
      <c r="U4114" t="str">
        <f>CONCATENATE(Parameter[[#This Row],[Use Case 1]],";",Parameter[[#This Row],[Use Case 2]],";",Parameter[[#This Row],[Use Case 3]],";",Parameter[[#This Row],[Use Case 4]],";",Parameter[[#This Row],[Use Case 5]],";")</f>
        <v>Planung Baustoffe;;;;;</v>
      </c>
      <c r="V4114" t="s">
        <v>34</v>
      </c>
      <c r="W4114">
        <v>2022</v>
      </c>
      <c r="Y4114" t="s">
        <v>4661</v>
      </c>
      <c r="AD4114">
        <f t="shared" si="72"/>
        <v>4113</v>
      </c>
    </row>
    <row r="4115" spans="5:30" hidden="1" x14ac:dyDescent="0.3">
      <c r="E4115" t="s">
        <v>228</v>
      </c>
      <c r="F4115" t="s">
        <v>3763</v>
      </c>
      <c r="G4115" t="s">
        <v>3952</v>
      </c>
      <c r="H4115" t="s">
        <v>3957</v>
      </c>
      <c r="I4115" t="s">
        <v>79</v>
      </c>
      <c r="P4115" t="s">
        <v>4477</v>
      </c>
      <c r="U4115" t="str">
        <f>CONCATENATE(Parameter[[#This Row],[Use Case 1]],";",Parameter[[#This Row],[Use Case 2]],";",Parameter[[#This Row],[Use Case 3]],";",Parameter[[#This Row],[Use Case 4]],";",Parameter[[#This Row],[Use Case 5]],";")</f>
        <v>Planung Baustoffe;;;;;</v>
      </c>
      <c r="V4115" t="s">
        <v>34</v>
      </c>
      <c r="W4115">
        <v>2022</v>
      </c>
      <c r="Y4115" t="s">
        <v>4661</v>
      </c>
      <c r="AD4115">
        <f t="shared" si="72"/>
        <v>4114</v>
      </c>
    </row>
    <row r="4116" spans="5:30" hidden="1" x14ac:dyDescent="0.3">
      <c r="E4116" t="s">
        <v>228</v>
      </c>
      <c r="F4116" t="s">
        <v>3763</v>
      </c>
      <c r="G4116" t="s">
        <v>3952</v>
      </c>
      <c r="H4116" t="s">
        <v>3958</v>
      </c>
      <c r="I4116" t="s">
        <v>79</v>
      </c>
      <c r="P4116" t="s">
        <v>4477</v>
      </c>
      <c r="U4116" t="str">
        <f>CONCATENATE(Parameter[[#This Row],[Use Case 1]],";",Parameter[[#This Row],[Use Case 2]],";",Parameter[[#This Row],[Use Case 3]],";",Parameter[[#This Row],[Use Case 4]],";",Parameter[[#This Row],[Use Case 5]],";")</f>
        <v>Planung Baustoffe;;;;;</v>
      </c>
      <c r="V4116" t="s">
        <v>34</v>
      </c>
      <c r="W4116">
        <v>2022</v>
      </c>
      <c r="Y4116" t="s">
        <v>4661</v>
      </c>
      <c r="AD4116">
        <f t="shared" si="72"/>
        <v>4115</v>
      </c>
    </row>
    <row r="4117" spans="5:30" hidden="1" x14ac:dyDescent="0.3">
      <c r="E4117" t="s">
        <v>228</v>
      </c>
      <c r="F4117" t="s">
        <v>3763</v>
      </c>
      <c r="G4117" t="s">
        <v>3952</v>
      </c>
      <c r="H4117" t="s">
        <v>3959</v>
      </c>
      <c r="I4117" t="s">
        <v>79</v>
      </c>
      <c r="P4117" t="s">
        <v>4477</v>
      </c>
      <c r="U4117" t="str">
        <f>CONCATENATE(Parameter[[#This Row],[Use Case 1]],";",Parameter[[#This Row],[Use Case 2]],";",Parameter[[#This Row],[Use Case 3]],";",Parameter[[#This Row],[Use Case 4]],";",Parameter[[#This Row],[Use Case 5]],";")</f>
        <v>Planung Baustoffe;;;;;</v>
      </c>
      <c r="V4117" t="s">
        <v>34</v>
      </c>
      <c r="W4117">
        <v>2022</v>
      </c>
      <c r="Y4117" t="s">
        <v>4661</v>
      </c>
      <c r="AD4117">
        <f t="shared" si="72"/>
        <v>4116</v>
      </c>
    </row>
    <row r="4118" spans="5:30" hidden="1" x14ac:dyDescent="0.3">
      <c r="E4118" t="s">
        <v>228</v>
      </c>
      <c r="F4118" t="s">
        <v>3763</v>
      </c>
      <c r="G4118" t="s">
        <v>4541</v>
      </c>
      <c r="H4118"/>
      <c r="I4118" t="s">
        <v>37</v>
      </c>
      <c r="J4118" t="s">
        <v>3961</v>
      </c>
      <c r="K4118" t="s">
        <v>74</v>
      </c>
      <c r="L4118" t="s">
        <v>3960</v>
      </c>
      <c r="M4118" t="s">
        <v>41</v>
      </c>
      <c r="P4118" t="s">
        <v>4477</v>
      </c>
      <c r="U4118" t="str">
        <f>CONCATENATE(Parameter[[#This Row],[Use Case 1]],";",Parameter[[#This Row],[Use Case 2]],";",Parameter[[#This Row],[Use Case 3]],";",Parameter[[#This Row],[Use Case 4]],";",Parameter[[#This Row],[Use Case 5]],";")</f>
        <v>Planung Baustoffe;;;;;</v>
      </c>
      <c r="V4118" t="s">
        <v>34</v>
      </c>
      <c r="W4118">
        <v>2022</v>
      </c>
      <c r="Y4118" t="s">
        <v>4661</v>
      </c>
      <c r="Z4118" t="s">
        <v>3962</v>
      </c>
      <c r="AD4118">
        <f t="shared" si="72"/>
        <v>4117</v>
      </c>
    </row>
    <row r="4119" spans="5:30" hidden="1" x14ac:dyDescent="0.3">
      <c r="E4119" t="s">
        <v>228</v>
      </c>
      <c r="F4119" t="s">
        <v>3763</v>
      </c>
      <c r="G4119" t="s">
        <v>4541</v>
      </c>
      <c r="H4119" t="s">
        <v>115</v>
      </c>
      <c r="I4119" t="s">
        <v>79</v>
      </c>
      <c r="P4119" t="s">
        <v>4477</v>
      </c>
      <c r="U4119" t="str">
        <f>CONCATENATE(Parameter[[#This Row],[Use Case 1]],";",Parameter[[#This Row],[Use Case 2]],";",Parameter[[#This Row],[Use Case 3]],";",Parameter[[#This Row],[Use Case 4]],";",Parameter[[#This Row],[Use Case 5]],";")</f>
        <v>Planung Baustoffe;;;;;</v>
      </c>
      <c r="V4119" t="s">
        <v>34</v>
      </c>
      <c r="W4119">
        <v>2022</v>
      </c>
      <c r="Y4119" t="s">
        <v>4661</v>
      </c>
      <c r="AD4119">
        <f t="shared" si="72"/>
        <v>4118</v>
      </c>
    </row>
    <row r="4120" spans="5:30" hidden="1" x14ac:dyDescent="0.3">
      <c r="E4120" t="s">
        <v>228</v>
      </c>
      <c r="F4120" t="s">
        <v>3763</v>
      </c>
      <c r="G4120" t="s">
        <v>4541</v>
      </c>
      <c r="H4120" t="s">
        <v>1686</v>
      </c>
      <c r="I4120" t="s">
        <v>79</v>
      </c>
      <c r="P4120" t="s">
        <v>4477</v>
      </c>
      <c r="U4120" t="str">
        <f>CONCATENATE(Parameter[[#This Row],[Use Case 1]],";",Parameter[[#This Row],[Use Case 2]],";",Parameter[[#This Row],[Use Case 3]],";",Parameter[[#This Row],[Use Case 4]],";",Parameter[[#This Row],[Use Case 5]],";")</f>
        <v>Planung Baustoffe;;;;;</v>
      </c>
      <c r="V4120" t="s">
        <v>34</v>
      </c>
      <c r="W4120">
        <v>2022</v>
      </c>
      <c r="Y4120" t="s">
        <v>4661</v>
      </c>
      <c r="AD4120">
        <f t="shared" si="72"/>
        <v>4119</v>
      </c>
    </row>
    <row r="4121" spans="5:30" hidden="1" x14ac:dyDescent="0.3">
      <c r="E4121" t="s">
        <v>228</v>
      </c>
      <c r="F4121" t="s">
        <v>3763</v>
      </c>
      <c r="G4121" t="s">
        <v>4541</v>
      </c>
      <c r="H4121" t="s">
        <v>3963</v>
      </c>
      <c r="I4121" t="s">
        <v>79</v>
      </c>
      <c r="P4121" t="s">
        <v>4477</v>
      </c>
      <c r="U4121" t="str">
        <f>CONCATENATE(Parameter[[#This Row],[Use Case 1]],";",Parameter[[#This Row],[Use Case 2]],";",Parameter[[#This Row],[Use Case 3]],";",Parameter[[#This Row],[Use Case 4]],";",Parameter[[#This Row],[Use Case 5]],";")</f>
        <v>Planung Baustoffe;;;;;</v>
      </c>
      <c r="V4121" t="s">
        <v>34</v>
      </c>
      <c r="W4121">
        <v>2022</v>
      </c>
      <c r="Y4121" t="s">
        <v>4661</v>
      </c>
      <c r="AD4121">
        <f t="shared" si="72"/>
        <v>4120</v>
      </c>
    </row>
    <row r="4122" spans="5:30" hidden="1" x14ac:dyDescent="0.3">
      <c r="E4122" t="s">
        <v>228</v>
      </c>
      <c r="F4122" t="s">
        <v>3763</v>
      </c>
      <c r="G4122" t="s">
        <v>4541</v>
      </c>
      <c r="H4122" t="s">
        <v>3964</v>
      </c>
      <c r="I4122" t="s">
        <v>79</v>
      </c>
      <c r="P4122" t="s">
        <v>4477</v>
      </c>
      <c r="U4122" t="str">
        <f>CONCATENATE(Parameter[[#This Row],[Use Case 1]],";",Parameter[[#This Row],[Use Case 2]],";",Parameter[[#This Row],[Use Case 3]],";",Parameter[[#This Row],[Use Case 4]],";",Parameter[[#This Row],[Use Case 5]],";")</f>
        <v>Planung Baustoffe;;;;;</v>
      </c>
      <c r="V4122" t="s">
        <v>34</v>
      </c>
      <c r="W4122">
        <v>2022</v>
      </c>
      <c r="Y4122" t="s">
        <v>4661</v>
      </c>
      <c r="AD4122">
        <f t="shared" si="72"/>
        <v>4121</v>
      </c>
    </row>
    <row r="4123" spans="5:30" hidden="1" x14ac:dyDescent="0.3">
      <c r="E4123" t="s">
        <v>228</v>
      </c>
      <c r="F4123" t="s">
        <v>3763</v>
      </c>
      <c r="G4123" t="s">
        <v>4541</v>
      </c>
      <c r="H4123" t="s">
        <v>3965</v>
      </c>
      <c r="I4123" t="s">
        <v>79</v>
      </c>
      <c r="P4123" t="s">
        <v>4477</v>
      </c>
      <c r="U4123" t="str">
        <f>CONCATENATE(Parameter[[#This Row],[Use Case 1]],";",Parameter[[#This Row],[Use Case 2]],";",Parameter[[#This Row],[Use Case 3]],";",Parameter[[#This Row],[Use Case 4]],";",Parameter[[#This Row],[Use Case 5]],";")</f>
        <v>Planung Baustoffe;;;;;</v>
      </c>
      <c r="V4123" t="s">
        <v>34</v>
      </c>
      <c r="W4123">
        <v>2022</v>
      </c>
      <c r="Y4123" t="s">
        <v>4661</v>
      </c>
      <c r="AD4123">
        <f t="shared" si="72"/>
        <v>4122</v>
      </c>
    </row>
    <row r="4124" spans="5:30" hidden="1" x14ac:dyDescent="0.3">
      <c r="E4124" t="s">
        <v>228</v>
      </c>
      <c r="F4124" t="s">
        <v>3763</v>
      </c>
      <c r="G4124" t="s">
        <v>4541</v>
      </c>
      <c r="H4124" t="s">
        <v>3966</v>
      </c>
      <c r="I4124" t="s">
        <v>79</v>
      </c>
      <c r="P4124" t="s">
        <v>4477</v>
      </c>
      <c r="U4124" t="str">
        <f>CONCATENATE(Parameter[[#This Row],[Use Case 1]],";",Parameter[[#This Row],[Use Case 2]],";",Parameter[[#This Row],[Use Case 3]],";",Parameter[[#This Row],[Use Case 4]],";",Parameter[[#This Row],[Use Case 5]],";")</f>
        <v>Planung Baustoffe;;;;;</v>
      </c>
      <c r="V4124" t="s">
        <v>34</v>
      </c>
      <c r="W4124">
        <v>2022</v>
      </c>
      <c r="Y4124" t="s">
        <v>4661</v>
      </c>
      <c r="AD4124">
        <f t="shared" si="72"/>
        <v>4123</v>
      </c>
    </row>
    <row r="4125" spans="5:30" hidden="1" x14ac:dyDescent="0.3">
      <c r="E4125" t="s">
        <v>228</v>
      </c>
      <c r="F4125" t="s">
        <v>3763</v>
      </c>
      <c r="G4125" t="s">
        <v>4541</v>
      </c>
      <c r="H4125" t="s">
        <v>3967</v>
      </c>
      <c r="I4125" t="s">
        <v>79</v>
      </c>
      <c r="P4125" t="s">
        <v>4477</v>
      </c>
      <c r="U4125" t="str">
        <f>CONCATENATE(Parameter[[#This Row],[Use Case 1]],";",Parameter[[#This Row],[Use Case 2]],";",Parameter[[#This Row],[Use Case 3]],";",Parameter[[#This Row],[Use Case 4]],";",Parameter[[#This Row],[Use Case 5]],";")</f>
        <v>Planung Baustoffe;;;;;</v>
      </c>
      <c r="V4125" t="s">
        <v>34</v>
      </c>
      <c r="W4125">
        <v>2022</v>
      </c>
      <c r="Y4125" t="s">
        <v>4661</v>
      </c>
      <c r="AD4125">
        <f t="shared" si="72"/>
        <v>4124</v>
      </c>
    </row>
    <row r="4126" spans="5:30" hidden="1" x14ac:dyDescent="0.3">
      <c r="E4126" t="s">
        <v>228</v>
      </c>
      <c r="F4126" t="s">
        <v>3763</v>
      </c>
      <c r="G4126" t="s">
        <v>4541</v>
      </c>
      <c r="H4126" t="s">
        <v>3968</v>
      </c>
      <c r="I4126" t="s">
        <v>79</v>
      </c>
      <c r="P4126" t="s">
        <v>4477</v>
      </c>
      <c r="U4126" t="str">
        <f>CONCATENATE(Parameter[[#This Row],[Use Case 1]],";",Parameter[[#This Row],[Use Case 2]],";",Parameter[[#This Row],[Use Case 3]],";",Parameter[[#This Row],[Use Case 4]],";",Parameter[[#This Row],[Use Case 5]],";")</f>
        <v>Planung Baustoffe;;;;;</v>
      </c>
      <c r="V4126" t="s">
        <v>34</v>
      </c>
      <c r="W4126">
        <v>2022</v>
      </c>
      <c r="Y4126" t="s">
        <v>4661</v>
      </c>
      <c r="AD4126">
        <f t="shared" si="72"/>
        <v>4125</v>
      </c>
    </row>
    <row r="4127" spans="5:30" hidden="1" x14ac:dyDescent="0.3">
      <c r="E4127" t="s">
        <v>228</v>
      </c>
      <c r="F4127" t="s">
        <v>3763</v>
      </c>
      <c r="G4127" t="s">
        <v>4541</v>
      </c>
      <c r="H4127" t="s">
        <v>3969</v>
      </c>
      <c r="I4127" t="s">
        <v>79</v>
      </c>
      <c r="P4127" t="s">
        <v>4477</v>
      </c>
      <c r="U4127" t="str">
        <f>CONCATENATE(Parameter[[#This Row],[Use Case 1]],";",Parameter[[#This Row],[Use Case 2]],";",Parameter[[#This Row],[Use Case 3]],";",Parameter[[#This Row],[Use Case 4]],";",Parameter[[#This Row],[Use Case 5]],";")</f>
        <v>Planung Baustoffe;;;;;</v>
      </c>
      <c r="V4127" t="s">
        <v>34</v>
      </c>
      <c r="W4127">
        <v>2022</v>
      </c>
      <c r="Y4127" t="s">
        <v>4661</v>
      </c>
      <c r="AD4127">
        <f t="shared" si="72"/>
        <v>4126</v>
      </c>
    </row>
    <row r="4128" spans="5:30" hidden="1" x14ac:dyDescent="0.3">
      <c r="E4128" t="s">
        <v>228</v>
      </c>
      <c r="F4128" t="s">
        <v>3763</v>
      </c>
      <c r="G4128" t="s">
        <v>4541</v>
      </c>
      <c r="H4128" t="s">
        <v>3970</v>
      </c>
      <c r="I4128" t="s">
        <v>79</v>
      </c>
      <c r="P4128" t="s">
        <v>4477</v>
      </c>
      <c r="U4128" t="str">
        <f>CONCATENATE(Parameter[[#This Row],[Use Case 1]],";",Parameter[[#This Row],[Use Case 2]],";",Parameter[[#This Row],[Use Case 3]],";",Parameter[[#This Row],[Use Case 4]],";",Parameter[[#This Row],[Use Case 5]],";")</f>
        <v>Planung Baustoffe;;;;;</v>
      </c>
      <c r="V4128" t="s">
        <v>34</v>
      </c>
      <c r="W4128">
        <v>2022</v>
      </c>
      <c r="Y4128" t="s">
        <v>4661</v>
      </c>
      <c r="AD4128">
        <f t="shared" si="72"/>
        <v>4127</v>
      </c>
    </row>
    <row r="4129" spans="1:30" hidden="1" x14ac:dyDescent="0.3">
      <c r="E4129" t="s">
        <v>228</v>
      </c>
      <c r="F4129" t="s">
        <v>3763</v>
      </c>
      <c r="G4129" t="s">
        <v>4541</v>
      </c>
      <c r="H4129" t="s">
        <v>3971</v>
      </c>
      <c r="I4129" t="s">
        <v>79</v>
      </c>
      <c r="P4129" t="s">
        <v>4477</v>
      </c>
      <c r="U4129" t="str">
        <f>CONCATENATE(Parameter[[#This Row],[Use Case 1]],";",Parameter[[#This Row],[Use Case 2]],";",Parameter[[#This Row],[Use Case 3]],";",Parameter[[#This Row],[Use Case 4]],";",Parameter[[#This Row],[Use Case 5]],";")</f>
        <v>Planung Baustoffe;;;;;</v>
      </c>
      <c r="V4129" t="s">
        <v>34</v>
      </c>
      <c r="W4129">
        <v>2022</v>
      </c>
      <c r="Y4129" t="s">
        <v>4661</v>
      </c>
      <c r="AD4129">
        <f t="shared" si="72"/>
        <v>4128</v>
      </c>
    </row>
    <row r="4130" spans="1:30" hidden="1" x14ac:dyDescent="0.3">
      <c r="E4130" t="s">
        <v>228</v>
      </c>
      <c r="F4130" t="s">
        <v>3763</v>
      </c>
      <c r="G4130" t="s">
        <v>4541</v>
      </c>
      <c r="H4130" t="s">
        <v>3972</v>
      </c>
      <c r="I4130" t="s">
        <v>79</v>
      </c>
      <c r="P4130" t="s">
        <v>4477</v>
      </c>
      <c r="U4130" t="str">
        <f>CONCATENATE(Parameter[[#This Row],[Use Case 1]],";",Parameter[[#This Row],[Use Case 2]],";",Parameter[[#This Row],[Use Case 3]],";",Parameter[[#This Row],[Use Case 4]],";",Parameter[[#This Row],[Use Case 5]],";")</f>
        <v>Planung Baustoffe;;;;;</v>
      </c>
      <c r="V4130" t="s">
        <v>34</v>
      </c>
      <c r="W4130">
        <v>2022</v>
      </c>
      <c r="Y4130" t="s">
        <v>4661</v>
      </c>
      <c r="AD4130">
        <f t="shared" si="72"/>
        <v>4129</v>
      </c>
    </row>
    <row r="4131" spans="1:30" hidden="1" x14ac:dyDescent="0.3">
      <c r="E4131" t="s">
        <v>228</v>
      </c>
      <c r="F4131" t="s">
        <v>3763</v>
      </c>
      <c r="G4131" t="s">
        <v>4541</v>
      </c>
      <c r="H4131" t="s">
        <v>3973</v>
      </c>
      <c r="I4131" t="s">
        <v>79</v>
      </c>
      <c r="P4131" t="s">
        <v>4477</v>
      </c>
      <c r="U4131" t="str">
        <f>CONCATENATE(Parameter[[#This Row],[Use Case 1]],";",Parameter[[#This Row],[Use Case 2]],";",Parameter[[#This Row],[Use Case 3]],";",Parameter[[#This Row],[Use Case 4]],";",Parameter[[#This Row],[Use Case 5]],";")</f>
        <v>Planung Baustoffe;;;;;</v>
      </c>
      <c r="V4131" t="s">
        <v>34</v>
      </c>
      <c r="W4131">
        <v>2022</v>
      </c>
      <c r="Y4131" t="s">
        <v>4661</v>
      </c>
      <c r="AD4131">
        <f t="shared" si="72"/>
        <v>4130</v>
      </c>
    </row>
    <row r="4132" spans="1:30" hidden="1" x14ac:dyDescent="0.3">
      <c r="E4132" t="s">
        <v>228</v>
      </c>
      <c r="F4132" t="s">
        <v>3763</v>
      </c>
      <c r="G4132" t="s">
        <v>4541</v>
      </c>
      <c r="H4132" t="s">
        <v>3974</v>
      </c>
      <c r="I4132" t="s">
        <v>79</v>
      </c>
      <c r="P4132" t="s">
        <v>4477</v>
      </c>
      <c r="U4132" t="str">
        <f>CONCATENATE(Parameter[[#This Row],[Use Case 1]],";",Parameter[[#This Row],[Use Case 2]],";",Parameter[[#This Row],[Use Case 3]],";",Parameter[[#This Row],[Use Case 4]],";",Parameter[[#This Row],[Use Case 5]],";")</f>
        <v>Planung Baustoffe;;;;;</v>
      </c>
      <c r="V4132" t="s">
        <v>34</v>
      </c>
      <c r="W4132">
        <v>2022</v>
      </c>
      <c r="Y4132" t="s">
        <v>4661</v>
      </c>
      <c r="AD4132">
        <f t="shared" si="72"/>
        <v>4131</v>
      </c>
    </row>
    <row r="4133" spans="1:30" hidden="1" x14ac:dyDescent="0.3">
      <c r="E4133" t="s">
        <v>228</v>
      </c>
      <c r="F4133" t="s">
        <v>3763</v>
      </c>
      <c r="G4133" t="s">
        <v>4541</v>
      </c>
      <c r="H4133" t="s">
        <v>3975</v>
      </c>
      <c r="I4133" t="s">
        <v>79</v>
      </c>
      <c r="P4133" t="s">
        <v>4477</v>
      </c>
      <c r="U4133" t="str">
        <f>CONCATENATE(Parameter[[#This Row],[Use Case 1]],";",Parameter[[#This Row],[Use Case 2]],";",Parameter[[#This Row],[Use Case 3]],";",Parameter[[#This Row],[Use Case 4]],";",Parameter[[#This Row],[Use Case 5]],";")</f>
        <v>Planung Baustoffe;;;;;</v>
      </c>
      <c r="V4133" t="s">
        <v>34</v>
      </c>
      <c r="W4133">
        <v>2022</v>
      </c>
      <c r="Y4133" t="s">
        <v>4661</v>
      </c>
      <c r="AD4133">
        <f t="shared" si="72"/>
        <v>4132</v>
      </c>
    </row>
    <row r="4134" spans="1:30" hidden="1" x14ac:dyDescent="0.3">
      <c r="E4134" t="s">
        <v>228</v>
      </c>
      <c r="F4134" t="s">
        <v>3763</v>
      </c>
      <c r="G4134" t="s">
        <v>4541</v>
      </c>
      <c r="H4134" t="s">
        <v>3976</v>
      </c>
      <c r="I4134" t="s">
        <v>79</v>
      </c>
      <c r="P4134" t="s">
        <v>4477</v>
      </c>
      <c r="U4134" t="str">
        <f>CONCATENATE(Parameter[[#This Row],[Use Case 1]],";",Parameter[[#This Row],[Use Case 2]],";",Parameter[[#This Row],[Use Case 3]],";",Parameter[[#This Row],[Use Case 4]],";",Parameter[[#This Row],[Use Case 5]],";")</f>
        <v>Planung Baustoffe;;;;;</v>
      </c>
      <c r="V4134" t="s">
        <v>34</v>
      </c>
      <c r="W4134">
        <v>2022</v>
      </c>
      <c r="Y4134" t="s">
        <v>4661</v>
      </c>
      <c r="AD4134">
        <f t="shared" si="72"/>
        <v>4133</v>
      </c>
    </row>
    <row r="4135" spans="1:30" hidden="1" x14ac:dyDescent="0.3">
      <c r="E4135" t="s">
        <v>228</v>
      </c>
      <c r="F4135" t="s">
        <v>3763</v>
      </c>
      <c r="G4135" t="s">
        <v>4541</v>
      </c>
      <c r="H4135" t="s">
        <v>3977</v>
      </c>
      <c r="I4135" t="s">
        <v>79</v>
      </c>
      <c r="P4135" t="s">
        <v>4477</v>
      </c>
      <c r="U4135" t="str">
        <f>CONCATENATE(Parameter[[#This Row],[Use Case 1]],";",Parameter[[#This Row],[Use Case 2]],";",Parameter[[#This Row],[Use Case 3]],";",Parameter[[#This Row],[Use Case 4]],";",Parameter[[#This Row],[Use Case 5]],";")</f>
        <v>Planung Baustoffe;;;;;</v>
      </c>
      <c r="V4135" t="s">
        <v>34</v>
      </c>
      <c r="W4135">
        <v>2022</v>
      </c>
      <c r="Y4135" t="s">
        <v>4661</v>
      </c>
      <c r="AD4135">
        <f t="shared" si="72"/>
        <v>4134</v>
      </c>
    </row>
    <row r="4136" spans="1:30" hidden="1" x14ac:dyDescent="0.3">
      <c r="E4136" t="s">
        <v>228</v>
      </c>
      <c r="F4136" t="s">
        <v>3763</v>
      </c>
      <c r="G4136" t="s">
        <v>4541</v>
      </c>
      <c r="H4136" t="s">
        <v>3978</v>
      </c>
      <c r="I4136" t="s">
        <v>79</v>
      </c>
      <c r="P4136" t="s">
        <v>4477</v>
      </c>
      <c r="U4136" t="str">
        <f>CONCATENATE(Parameter[[#This Row],[Use Case 1]],";",Parameter[[#This Row],[Use Case 2]],";",Parameter[[#This Row],[Use Case 3]],";",Parameter[[#This Row],[Use Case 4]],";",Parameter[[#This Row],[Use Case 5]],";")</f>
        <v>Planung Baustoffe;;;;;</v>
      </c>
      <c r="V4136" t="s">
        <v>34</v>
      </c>
      <c r="W4136">
        <v>2022</v>
      </c>
      <c r="Y4136" t="s">
        <v>4661</v>
      </c>
      <c r="AD4136">
        <f t="shared" si="72"/>
        <v>4135</v>
      </c>
    </row>
    <row r="4137" spans="1:30" hidden="1" x14ac:dyDescent="0.3">
      <c r="E4137" t="s">
        <v>228</v>
      </c>
      <c r="F4137" t="s">
        <v>3763</v>
      </c>
      <c r="G4137" t="s">
        <v>4541</v>
      </c>
      <c r="H4137" t="s">
        <v>3979</v>
      </c>
      <c r="I4137" t="s">
        <v>79</v>
      </c>
      <c r="P4137" t="s">
        <v>4477</v>
      </c>
      <c r="U4137" t="str">
        <f>CONCATENATE(Parameter[[#This Row],[Use Case 1]],";",Parameter[[#This Row],[Use Case 2]],";",Parameter[[#This Row],[Use Case 3]],";",Parameter[[#This Row],[Use Case 4]],";",Parameter[[#This Row],[Use Case 5]],";")</f>
        <v>Planung Baustoffe;;;;;</v>
      </c>
      <c r="V4137" t="s">
        <v>34</v>
      </c>
      <c r="W4137">
        <v>2022</v>
      </c>
      <c r="Y4137" t="s">
        <v>4661</v>
      </c>
      <c r="AD4137">
        <f t="shared" si="72"/>
        <v>4136</v>
      </c>
    </row>
    <row r="4138" spans="1:30" x14ac:dyDescent="0.3">
      <c r="A4138" s="3" t="s">
        <v>29</v>
      </c>
      <c r="B4138" s="3" t="s">
        <v>4604</v>
      </c>
      <c r="C4138" s="3"/>
      <c r="D4138" s="3"/>
      <c r="E4138" s="3" t="s">
        <v>30</v>
      </c>
      <c r="F4138" s="3" t="s">
        <v>3980</v>
      </c>
      <c r="G4138" s="3"/>
      <c r="H4138" s="3"/>
      <c r="I4138" s="3" t="s">
        <v>32</v>
      </c>
      <c r="J4138" s="3" t="s">
        <v>3980</v>
      </c>
      <c r="K4138" s="3"/>
      <c r="L4138" s="3"/>
      <c r="M4138" s="3" t="s">
        <v>3981</v>
      </c>
      <c r="N4138" s="3"/>
      <c r="O4138" s="3"/>
      <c r="P4138" s="3" t="s">
        <v>4477</v>
      </c>
      <c r="Q4138" s="3"/>
      <c r="R4138" s="3"/>
      <c r="S4138" s="3"/>
      <c r="T4138" s="3"/>
      <c r="U4138" s="3" t="str">
        <f>CONCATENATE(Parameter[[#This Row],[Use Case 1]],";",Parameter[[#This Row],[Use Case 2]],";",Parameter[[#This Row],[Use Case 3]],";",Parameter[[#This Row],[Use Case 4]],";",Parameter[[#This Row],[Use Case 5]],";")</f>
        <v>Planung Baustoffe;;;;;</v>
      </c>
      <c r="V4138" s="3" t="s">
        <v>34</v>
      </c>
      <c r="W4138" s="3">
        <v>2022</v>
      </c>
      <c r="X4138" s="3"/>
      <c r="Y4138" s="3" t="s">
        <v>4661</v>
      </c>
      <c r="Z4138" s="3" t="s">
        <v>3980</v>
      </c>
      <c r="AA4138" s="3" t="s">
        <v>4465</v>
      </c>
      <c r="AB4138" s="3"/>
      <c r="AC4138" s="3"/>
      <c r="AD4138" s="3">
        <f t="shared" si="72"/>
        <v>4137</v>
      </c>
    </row>
    <row r="4139" spans="1:30" x14ac:dyDescent="0.3">
      <c r="A4139" t="s">
        <v>29</v>
      </c>
      <c r="B4139" t="s">
        <v>4604</v>
      </c>
      <c r="E4139" t="s">
        <v>30</v>
      </c>
      <c r="F4139" t="s">
        <v>3980</v>
      </c>
      <c r="G4139" t="s">
        <v>3982</v>
      </c>
      <c r="H4139"/>
      <c r="I4139" t="s">
        <v>37</v>
      </c>
      <c r="J4139" t="s">
        <v>3984</v>
      </c>
      <c r="K4139" t="s">
        <v>47</v>
      </c>
      <c r="L4139" t="s">
        <v>3983</v>
      </c>
      <c r="M4139" t="s">
        <v>41</v>
      </c>
      <c r="N4139" t="s">
        <v>168</v>
      </c>
      <c r="O4139" t="s">
        <v>43</v>
      </c>
      <c r="P4139" t="s">
        <v>4477</v>
      </c>
      <c r="U4139" t="str">
        <f>CONCATENATE(Parameter[[#This Row],[Use Case 1]],";",Parameter[[#This Row],[Use Case 2]],";",Parameter[[#This Row],[Use Case 3]],";",Parameter[[#This Row],[Use Case 4]],";",Parameter[[#This Row],[Use Case 5]],";")</f>
        <v>Planung Baustoffe;;;;;</v>
      </c>
      <c r="V4139" t="s">
        <v>34</v>
      </c>
      <c r="W4139">
        <v>2022</v>
      </c>
      <c r="Y4139" t="s">
        <v>4661</v>
      </c>
      <c r="Z4139" t="s">
        <v>3985</v>
      </c>
      <c r="AD4139">
        <f t="shared" si="72"/>
        <v>4138</v>
      </c>
    </row>
    <row r="4140" spans="1:30" x14ac:dyDescent="0.3">
      <c r="A4140" s="3" t="s">
        <v>29</v>
      </c>
      <c r="B4140" s="3" t="s">
        <v>4604</v>
      </c>
      <c r="C4140" s="3"/>
      <c r="D4140" s="3"/>
      <c r="E4140" s="3" t="s">
        <v>30</v>
      </c>
      <c r="F4140" s="3" t="s">
        <v>3986</v>
      </c>
      <c r="G4140" s="3"/>
      <c r="H4140" s="3"/>
      <c r="I4140" s="3" t="s">
        <v>32</v>
      </c>
      <c r="J4140" s="3" t="s">
        <v>3986</v>
      </c>
      <c r="K4140" s="3"/>
      <c r="L4140" s="3"/>
      <c r="M4140" s="3" t="s">
        <v>3987</v>
      </c>
      <c r="N4140" s="3"/>
      <c r="O4140" s="3"/>
      <c r="P4140" s="3" t="s">
        <v>4477</v>
      </c>
      <c r="Q4140" s="3"/>
      <c r="R4140" s="3"/>
      <c r="S4140" s="3"/>
      <c r="T4140" s="3"/>
      <c r="U4140" s="3" t="str">
        <f>CONCATENATE(Parameter[[#This Row],[Use Case 1]],";",Parameter[[#This Row],[Use Case 2]],";",Parameter[[#This Row],[Use Case 3]],";",Parameter[[#This Row],[Use Case 4]],";",Parameter[[#This Row],[Use Case 5]],";")</f>
        <v>Planung Baustoffe;;;;;</v>
      </c>
      <c r="V4140" s="3" t="s">
        <v>34</v>
      </c>
      <c r="W4140" s="3">
        <v>2022</v>
      </c>
      <c r="X4140" s="3"/>
      <c r="Y4140" s="3" t="s">
        <v>4661</v>
      </c>
      <c r="Z4140" s="3" t="s">
        <v>3986</v>
      </c>
      <c r="AA4140" s="3" t="s">
        <v>4466</v>
      </c>
      <c r="AB4140" s="3"/>
      <c r="AC4140" s="3"/>
      <c r="AD4140" s="3">
        <f t="shared" si="72"/>
        <v>4139</v>
      </c>
    </row>
    <row r="4141" spans="1:30" x14ac:dyDescent="0.3">
      <c r="A4141" t="s">
        <v>29</v>
      </c>
      <c r="B4141" t="s">
        <v>4604</v>
      </c>
      <c r="E4141" t="s">
        <v>30</v>
      </c>
      <c r="F4141" t="s">
        <v>3986</v>
      </c>
      <c r="G4141" t="s">
        <v>3988</v>
      </c>
      <c r="H4141"/>
      <c r="I4141" t="s">
        <v>37</v>
      </c>
      <c r="J4141" t="s">
        <v>3990</v>
      </c>
      <c r="K4141" t="s">
        <v>74</v>
      </c>
      <c r="L4141" t="s">
        <v>3989</v>
      </c>
      <c r="M4141" t="s">
        <v>41</v>
      </c>
      <c r="N4141" t="s">
        <v>70</v>
      </c>
      <c r="O4141" t="s">
        <v>71</v>
      </c>
      <c r="P4141" t="s">
        <v>4477</v>
      </c>
      <c r="U4141" t="str">
        <f>CONCATENATE(Parameter[[#This Row],[Use Case 1]],";",Parameter[[#This Row],[Use Case 2]],";",Parameter[[#This Row],[Use Case 3]],";",Parameter[[#This Row],[Use Case 4]],";",Parameter[[#This Row],[Use Case 5]],";")</f>
        <v>Planung Baustoffe;;;;;</v>
      </c>
      <c r="V4141" t="s">
        <v>34</v>
      </c>
      <c r="W4141">
        <v>2022</v>
      </c>
      <c r="Y4141" t="s">
        <v>4661</v>
      </c>
      <c r="Z4141" t="s">
        <v>3991</v>
      </c>
      <c r="AD4141">
        <f t="shared" si="72"/>
        <v>4140</v>
      </c>
    </row>
    <row r="4142" spans="1:30" x14ac:dyDescent="0.3">
      <c r="A4142" t="s">
        <v>29</v>
      </c>
      <c r="B4142" t="s">
        <v>4604</v>
      </c>
      <c r="E4142" t="s">
        <v>30</v>
      </c>
      <c r="F4142" t="s">
        <v>3986</v>
      </c>
      <c r="G4142" t="s">
        <v>3988</v>
      </c>
      <c r="H4142" t="s">
        <v>115</v>
      </c>
      <c r="I4142" t="s">
        <v>79</v>
      </c>
      <c r="L4142" t="s">
        <v>3993</v>
      </c>
      <c r="P4142" t="s">
        <v>4477</v>
      </c>
      <c r="U4142" t="str">
        <f>CONCATENATE(Parameter[[#This Row],[Use Case 1]],";",Parameter[[#This Row],[Use Case 2]],";",Parameter[[#This Row],[Use Case 3]],";",Parameter[[#This Row],[Use Case 4]],";",Parameter[[#This Row],[Use Case 5]],";")</f>
        <v>Planung Baustoffe;;;;;</v>
      </c>
      <c r="V4142" t="s">
        <v>34</v>
      </c>
      <c r="W4142">
        <v>2022</v>
      </c>
      <c r="Y4142" t="s">
        <v>4661</v>
      </c>
      <c r="AD4142">
        <f t="shared" si="72"/>
        <v>4141</v>
      </c>
    </row>
    <row r="4143" spans="1:30" x14ac:dyDescent="0.3">
      <c r="A4143" t="s">
        <v>29</v>
      </c>
      <c r="B4143" t="s">
        <v>4604</v>
      </c>
      <c r="E4143" t="s">
        <v>30</v>
      </c>
      <c r="F4143" t="s">
        <v>3986</v>
      </c>
      <c r="G4143" t="s">
        <v>3988</v>
      </c>
      <c r="H4143" t="s">
        <v>1686</v>
      </c>
      <c r="I4143" t="s">
        <v>79</v>
      </c>
      <c r="L4143" t="s">
        <v>3995</v>
      </c>
      <c r="P4143" t="s">
        <v>4477</v>
      </c>
      <c r="U4143" t="str">
        <f>CONCATENATE(Parameter[[#This Row],[Use Case 1]],";",Parameter[[#This Row],[Use Case 2]],";",Parameter[[#This Row],[Use Case 3]],";",Parameter[[#This Row],[Use Case 4]],";",Parameter[[#This Row],[Use Case 5]],";")</f>
        <v>Planung Baustoffe;;;;;</v>
      </c>
      <c r="V4143" t="s">
        <v>34</v>
      </c>
      <c r="W4143">
        <v>2022</v>
      </c>
      <c r="Y4143" t="s">
        <v>4661</v>
      </c>
      <c r="AD4143">
        <f t="shared" si="72"/>
        <v>4142</v>
      </c>
    </row>
    <row r="4144" spans="1:30" x14ac:dyDescent="0.3">
      <c r="A4144" t="s">
        <v>29</v>
      </c>
      <c r="B4144" t="s">
        <v>4604</v>
      </c>
      <c r="E4144" t="s">
        <v>30</v>
      </c>
      <c r="F4144" t="s">
        <v>3986</v>
      </c>
      <c r="G4144" t="s">
        <v>3988</v>
      </c>
      <c r="H4144" t="s">
        <v>3992</v>
      </c>
      <c r="I4144" t="s">
        <v>79</v>
      </c>
      <c r="P4144" t="s">
        <v>4477</v>
      </c>
      <c r="U4144" t="str">
        <f>CONCATENATE(Parameter[[#This Row],[Use Case 1]],";",Parameter[[#This Row],[Use Case 2]],";",Parameter[[#This Row],[Use Case 3]],";",Parameter[[#This Row],[Use Case 4]],";",Parameter[[#This Row],[Use Case 5]],";")</f>
        <v>Planung Baustoffe;;;;;</v>
      </c>
      <c r="V4144" t="s">
        <v>34</v>
      </c>
      <c r="W4144">
        <v>2022</v>
      </c>
      <c r="Y4144" t="s">
        <v>4661</v>
      </c>
      <c r="AD4144">
        <f t="shared" si="72"/>
        <v>4143</v>
      </c>
    </row>
    <row r="4145" spans="1:30" x14ac:dyDescent="0.3">
      <c r="A4145" t="s">
        <v>29</v>
      </c>
      <c r="B4145" t="s">
        <v>4604</v>
      </c>
      <c r="E4145" t="s">
        <v>30</v>
      </c>
      <c r="F4145" t="s">
        <v>3986</v>
      </c>
      <c r="G4145" t="s">
        <v>3988</v>
      </c>
      <c r="H4145" t="s">
        <v>3994</v>
      </c>
      <c r="I4145" t="s">
        <v>79</v>
      </c>
      <c r="L4145" t="s">
        <v>3998</v>
      </c>
      <c r="P4145" t="s">
        <v>4477</v>
      </c>
      <c r="U4145" t="str">
        <f>CONCATENATE(Parameter[[#This Row],[Use Case 1]],";",Parameter[[#This Row],[Use Case 2]],";",Parameter[[#This Row],[Use Case 3]],";",Parameter[[#This Row],[Use Case 4]],";",Parameter[[#This Row],[Use Case 5]],";")</f>
        <v>Planung Baustoffe;;;;;</v>
      </c>
      <c r="V4145" t="s">
        <v>34</v>
      </c>
      <c r="W4145">
        <v>2022</v>
      </c>
      <c r="Y4145" t="s">
        <v>4661</v>
      </c>
      <c r="AD4145">
        <f t="shared" si="72"/>
        <v>4144</v>
      </c>
    </row>
    <row r="4146" spans="1:30" x14ac:dyDescent="0.3">
      <c r="A4146" t="s">
        <v>29</v>
      </c>
      <c r="B4146" t="s">
        <v>4604</v>
      </c>
      <c r="E4146" t="s">
        <v>30</v>
      </c>
      <c r="F4146" t="s">
        <v>3986</v>
      </c>
      <c r="G4146" t="s">
        <v>3988</v>
      </c>
      <c r="H4146" t="s">
        <v>3996</v>
      </c>
      <c r="I4146" t="s">
        <v>79</v>
      </c>
      <c r="L4146" t="s">
        <v>3998</v>
      </c>
      <c r="P4146" t="s">
        <v>4477</v>
      </c>
      <c r="U4146" t="str">
        <f>CONCATENATE(Parameter[[#This Row],[Use Case 1]],";",Parameter[[#This Row],[Use Case 2]],";",Parameter[[#This Row],[Use Case 3]],";",Parameter[[#This Row],[Use Case 4]],";",Parameter[[#This Row],[Use Case 5]],";")</f>
        <v>Planung Baustoffe;;;;;</v>
      </c>
      <c r="V4146" t="s">
        <v>34</v>
      </c>
      <c r="W4146">
        <v>2022</v>
      </c>
      <c r="Y4146" t="s">
        <v>4661</v>
      </c>
      <c r="AD4146">
        <f t="shared" si="72"/>
        <v>4145</v>
      </c>
    </row>
    <row r="4147" spans="1:30" x14ac:dyDescent="0.3">
      <c r="A4147" t="s">
        <v>29</v>
      </c>
      <c r="B4147" t="s">
        <v>4604</v>
      </c>
      <c r="E4147" t="s">
        <v>30</v>
      </c>
      <c r="F4147" t="s">
        <v>3986</v>
      </c>
      <c r="G4147" t="s">
        <v>3988</v>
      </c>
      <c r="H4147" t="s">
        <v>3997</v>
      </c>
      <c r="I4147" t="s">
        <v>79</v>
      </c>
      <c r="P4147" t="s">
        <v>4477</v>
      </c>
      <c r="U4147" t="str">
        <f>CONCATENATE(Parameter[[#This Row],[Use Case 1]],";",Parameter[[#This Row],[Use Case 2]],";",Parameter[[#This Row],[Use Case 3]],";",Parameter[[#This Row],[Use Case 4]],";",Parameter[[#This Row],[Use Case 5]],";")</f>
        <v>Planung Baustoffe;;;;;</v>
      </c>
      <c r="V4147" t="s">
        <v>34</v>
      </c>
      <c r="W4147">
        <v>2022</v>
      </c>
      <c r="Y4147" t="s">
        <v>4661</v>
      </c>
      <c r="AD4147">
        <f t="shared" si="72"/>
        <v>4146</v>
      </c>
    </row>
    <row r="4148" spans="1:30" x14ac:dyDescent="0.3">
      <c r="A4148" t="s">
        <v>29</v>
      </c>
      <c r="B4148" t="s">
        <v>4604</v>
      </c>
      <c r="E4148" t="s">
        <v>30</v>
      </c>
      <c r="F4148" t="s">
        <v>3986</v>
      </c>
      <c r="G4148" t="s">
        <v>3988</v>
      </c>
      <c r="H4148" t="s">
        <v>3999</v>
      </c>
      <c r="I4148" t="s">
        <v>79</v>
      </c>
      <c r="P4148" t="s">
        <v>4477</v>
      </c>
      <c r="U4148" t="str">
        <f>CONCATENATE(Parameter[[#This Row],[Use Case 1]],";",Parameter[[#This Row],[Use Case 2]],";",Parameter[[#This Row],[Use Case 3]],";",Parameter[[#This Row],[Use Case 4]],";",Parameter[[#This Row],[Use Case 5]],";")</f>
        <v>Planung Baustoffe;;;;;</v>
      </c>
      <c r="V4148" t="s">
        <v>34</v>
      </c>
      <c r="W4148">
        <v>2022</v>
      </c>
      <c r="Y4148" t="s">
        <v>4661</v>
      </c>
      <c r="AD4148">
        <f t="shared" si="72"/>
        <v>4147</v>
      </c>
    </row>
    <row r="4149" spans="1:30" x14ac:dyDescent="0.3">
      <c r="A4149" t="s">
        <v>29</v>
      </c>
      <c r="B4149" t="s">
        <v>4604</v>
      </c>
      <c r="E4149" t="s">
        <v>30</v>
      </c>
      <c r="F4149" t="s">
        <v>3986</v>
      </c>
      <c r="G4149" t="s">
        <v>3988</v>
      </c>
      <c r="H4149" t="s">
        <v>4000</v>
      </c>
      <c r="I4149" t="s">
        <v>79</v>
      </c>
      <c r="P4149" t="s">
        <v>4477</v>
      </c>
      <c r="U4149" t="str">
        <f>CONCATENATE(Parameter[[#This Row],[Use Case 1]],";",Parameter[[#This Row],[Use Case 2]],";",Parameter[[#This Row],[Use Case 3]],";",Parameter[[#This Row],[Use Case 4]],";",Parameter[[#This Row],[Use Case 5]],";")</f>
        <v>Planung Baustoffe;;;;;</v>
      </c>
      <c r="V4149" t="s">
        <v>34</v>
      </c>
      <c r="W4149">
        <v>2022</v>
      </c>
      <c r="Y4149" t="s">
        <v>4661</v>
      </c>
      <c r="AD4149">
        <f t="shared" si="72"/>
        <v>4148</v>
      </c>
    </row>
    <row r="4150" spans="1:30" x14ac:dyDescent="0.3">
      <c r="A4150" t="s">
        <v>29</v>
      </c>
      <c r="B4150" t="s">
        <v>4604</v>
      </c>
      <c r="E4150" t="s">
        <v>30</v>
      </c>
      <c r="F4150" t="s">
        <v>3986</v>
      </c>
      <c r="G4150" t="s">
        <v>3988</v>
      </c>
      <c r="H4150" t="s">
        <v>4001</v>
      </c>
      <c r="I4150" t="s">
        <v>79</v>
      </c>
      <c r="P4150" t="s">
        <v>4477</v>
      </c>
      <c r="U4150" t="str">
        <f>CONCATENATE(Parameter[[#This Row],[Use Case 1]],";",Parameter[[#This Row],[Use Case 2]],";",Parameter[[#This Row],[Use Case 3]],";",Parameter[[#This Row],[Use Case 4]],";",Parameter[[#This Row],[Use Case 5]],";")</f>
        <v>Planung Baustoffe;;;;;</v>
      </c>
      <c r="V4150" t="s">
        <v>34</v>
      </c>
      <c r="W4150">
        <v>2022</v>
      </c>
      <c r="Y4150" t="s">
        <v>4661</v>
      </c>
      <c r="AD4150">
        <f t="shared" si="72"/>
        <v>4149</v>
      </c>
    </row>
    <row r="4151" spans="1:30" x14ac:dyDescent="0.3">
      <c r="A4151" t="s">
        <v>29</v>
      </c>
      <c r="B4151" t="s">
        <v>4604</v>
      </c>
      <c r="E4151" t="s">
        <v>30</v>
      </c>
      <c r="F4151" t="s">
        <v>3986</v>
      </c>
      <c r="G4151" t="s">
        <v>4002</v>
      </c>
      <c r="H4151"/>
      <c r="I4151" t="s">
        <v>37</v>
      </c>
      <c r="J4151" t="s">
        <v>4004</v>
      </c>
      <c r="K4151" t="s">
        <v>74</v>
      </c>
      <c r="L4151" t="s">
        <v>4003</v>
      </c>
      <c r="M4151" t="s">
        <v>41</v>
      </c>
      <c r="N4151" t="s">
        <v>55</v>
      </c>
      <c r="O4151" t="s">
        <v>43</v>
      </c>
      <c r="P4151" t="s">
        <v>4477</v>
      </c>
      <c r="U4151" t="str">
        <f>CONCATENATE(Parameter[[#This Row],[Use Case 1]],";",Parameter[[#This Row],[Use Case 2]],";",Parameter[[#This Row],[Use Case 3]],";",Parameter[[#This Row],[Use Case 4]],";",Parameter[[#This Row],[Use Case 5]],";")</f>
        <v>Planung Baustoffe;;;;;</v>
      </c>
      <c r="V4151" t="s">
        <v>34</v>
      </c>
      <c r="W4151">
        <v>2022</v>
      </c>
      <c r="Y4151" t="s">
        <v>4661</v>
      </c>
      <c r="Z4151" t="s">
        <v>4005</v>
      </c>
      <c r="AD4151">
        <f t="shared" si="72"/>
        <v>4150</v>
      </c>
    </row>
    <row r="4152" spans="1:30" x14ac:dyDescent="0.3">
      <c r="A4152" t="s">
        <v>29</v>
      </c>
      <c r="B4152" t="s">
        <v>4604</v>
      </c>
      <c r="E4152" t="s">
        <v>30</v>
      </c>
      <c r="F4152" t="s">
        <v>3986</v>
      </c>
      <c r="G4152" t="s">
        <v>4002</v>
      </c>
      <c r="H4152" t="s">
        <v>115</v>
      </c>
      <c r="I4152" t="s">
        <v>79</v>
      </c>
      <c r="P4152" t="s">
        <v>4477</v>
      </c>
      <c r="U4152" t="str">
        <f>CONCATENATE(Parameter[[#This Row],[Use Case 1]],";",Parameter[[#This Row],[Use Case 2]],";",Parameter[[#This Row],[Use Case 3]],";",Parameter[[#This Row],[Use Case 4]],";",Parameter[[#This Row],[Use Case 5]],";")</f>
        <v>Planung Baustoffe;;;;;</v>
      </c>
      <c r="V4152" t="s">
        <v>34</v>
      </c>
      <c r="W4152">
        <v>2022</v>
      </c>
      <c r="Y4152" t="s">
        <v>4661</v>
      </c>
      <c r="AD4152">
        <f t="shared" si="72"/>
        <v>4151</v>
      </c>
    </row>
    <row r="4153" spans="1:30" x14ac:dyDescent="0.3">
      <c r="A4153" t="s">
        <v>29</v>
      </c>
      <c r="B4153" t="s">
        <v>4604</v>
      </c>
      <c r="E4153" t="s">
        <v>30</v>
      </c>
      <c r="F4153" t="s">
        <v>3986</v>
      </c>
      <c r="G4153" t="s">
        <v>4002</v>
      </c>
      <c r="H4153" t="s">
        <v>1686</v>
      </c>
      <c r="I4153" t="s">
        <v>79</v>
      </c>
      <c r="P4153" t="s">
        <v>4477</v>
      </c>
      <c r="U4153" t="str">
        <f>CONCATENATE(Parameter[[#This Row],[Use Case 1]],";",Parameter[[#This Row],[Use Case 2]],";",Parameter[[#This Row],[Use Case 3]],";",Parameter[[#This Row],[Use Case 4]],";",Parameter[[#This Row],[Use Case 5]],";")</f>
        <v>Planung Baustoffe;;;;;</v>
      </c>
      <c r="V4153" t="s">
        <v>34</v>
      </c>
      <c r="W4153">
        <v>2022</v>
      </c>
      <c r="Y4153" t="s">
        <v>4661</v>
      </c>
      <c r="AD4153">
        <f t="shared" si="72"/>
        <v>4152</v>
      </c>
    </row>
    <row r="4154" spans="1:30" x14ac:dyDescent="0.3">
      <c r="A4154" t="s">
        <v>29</v>
      </c>
      <c r="B4154" t="s">
        <v>4604</v>
      </c>
      <c r="E4154" t="s">
        <v>30</v>
      </c>
      <c r="F4154" t="s">
        <v>3986</v>
      </c>
      <c r="G4154" t="s">
        <v>4002</v>
      </c>
      <c r="H4154" t="s">
        <v>4006</v>
      </c>
      <c r="I4154" t="s">
        <v>79</v>
      </c>
      <c r="P4154" t="s">
        <v>4477</v>
      </c>
      <c r="U4154" t="str">
        <f>CONCATENATE(Parameter[[#This Row],[Use Case 1]],";",Parameter[[#This Row],[Use Case 2]],";",Parameter[[#This Row],[Use Case 3]],";",Parameter[[#This Row],[Use Case 4]],";",Parameter[[#This Row],[Use Case 5]],";")</f>
        <v>Planung Baustoffe;;;;;</v>
      </c>
      <c r="V4154" t="s">
        <v>34</v>
      </c>
      <c r="W4154">
        <v>2022</v>
      </c>
      <c r="Y4154" t="s">
        <v>4661</v>
      </c>
      <c r="AD4154">
        <f t="shared" si="72"/>
        <v>4153</v>
      </c>
    </row>
    <row r="4155" spans="1:30" x14ac:dyDescent="0.3">
      <c r="A4155" t="s">
        <v>29</v>
      </c>
      <c r="B4155" t="s">
        <v>4604</v>
      </c>
      <c r="E4155" t="s">
        <v>30</v>
      </c>
      <c r="F4155" t="s">
        <v>3986</v>
      </c>
      <c r="G4155" t="s">
        <v>4002</v>
      </c>
      <c r="H4155" t="s">
        <v>4007</v>
      </c>
      <c r="I4155" t="s">
        <v>79</v>
      </c>
      <c r="P4155" t="s">
        <v>4477</v>
      </c>
      <c r="U4155" t="str">
        <f>CONCATENATE(Parameter[[#This Row],[Use Case 1]],";",Parameter[[#This Row],[Use Case 2]],";",Parameter[[#This Row],[Use Case 3]],";",Parameter[[#This Row],[Use Case 4]],";",Parameter[[#This Row],[Use Case 5]],";")</f>
        <v>Planung Baustoffe;;;;;</v>
      </c>
      <c r="V4155" t="s">
        <v>34</v>
      </c>
      <c r="W4155">
        <v>2022</v>
      </c>
      <c r="Y4155" t="s">
        <v>4661</v>
      </c>
      <c r="AD4155">
        <f t="shared" si="72"/>
        <v>4154</v>
      </c>
    </row>
    <row r="4156" spans="1:30" x14ac:dyDescent="0.3">
      <c r="A4156" t="s">
        <v>29</v>
      </c>
      <c r="B4156" t="s">
        <v>4604</v>
      </c>
      <c r="E4156" t="s">
        <v>30</v>
      </c>
      <c r="F4156" t="s">
        <v>3986</v>
      </c>
      <c r="G4156" t="s">
        <v>4002</v>
      </c>
      <c r="H4156" t="s">
        <v>4008</v>
      </c>
      <c r="I4156" t="s">
        <v>79</v>
      </c>
      <c r="P4156" t="s">
        <v>4477</v>
      </c>
      <c r="U4156" t="str">
        <f>CONCATENATE(Parameter[[#This Row],[Use Case 1]],";",Parameter[[#This Row],[Use Case 2]],";",Parameter[[#This Row],[Use Case 3]],";",Parameter[[#This Row],[Use Case 4]],";",Parameter[[#This Row],[Use Case 5]],";")</f>
        <v>Planung Baustoffe;;;;;</v>
      </c>
      <c r="V4156" t="s">
        <v>34</v>
      </c>
      <c r="W4156">
        <v>2022</v>
      </c>
      <c r="Y4156" t="s">
        <v>4661</v>
      </c>
      <c r="AD4156">
        <f t="shared" si="72"/>
        <v>4155</v>
      </c>
    </row>
    <row r="4157" spans="1:30" x14ac:dyDescent="0.3">
      <c r="A4157" t="s">
        <v>29</v>
      </c>
      <c r="B4157" t="s">
        <v>4604</v>
      </c>
      <c r="E4157" t="s">
        <v>30</v>
      </c>
      <c r="F4157" t="s">
        <v>3986</v>
      </c>
      <c r="G4157" t="s">
        <v>4002</v>
      </c>
      <c r="H4157" t="s">
        <v>4009</v>
      </c>
      <c r="I4157" t="s">
        <v>79</v>
      </c>
      <c r="P4157" t="s">
        <v>4477</v>
      </c>
      <c r="U4157" t="str">
        <f>CONCATENATE(Parameter[[#This Row],[Use Case 1]],";",Parameter[[#This Row],[Use Case 2]],";",Parameter[[#This Row],[Use Case 3]],";",Parameter[[#This Row],[Use Case 4]],";",Parameter[[#This Row],[Use Case 5]],";")</f>
        <v>Planung Baustoffe;;;;;</v>
      </c>
      <c r="V4157" t="s">
        <v>34</v>
      </c>
      <c r="W4157">
        <v>2022</v>
      </c>
      <c r="Y4157" t="s">
        <v>4661</v>
      </c>
      <c r="AD4157">
        <f t="shared" si="72"/>
        <v>4156</v>
      </c>
    </row>
    <row r="4158" spans="1:30" x14ac:dyDescent="0.3">
      <c r="A4158" t="s">
        <v>29</v>
      </c>
      <c r="B4158" t="s">
        <v>4604</v>
      </c>
      <c r="E4158" t="s">
        <v>30</v>
      </c>
      <c r="F4158" t="s">
        <v>3986</v>
      </c>
      <c r="G4158" t="s">
        <v>4002</v>
      </c>
      <c r="H4158" t="s">
        <v>4010</v>
      </c>
      <c r="I4158" t="s">
        <v>79</v>
      </c>
      <c r="P4158" t="s">
        <v>4477</v>
      </c>
      <c r="U4158" t="str">
        <f>CONCATENATE(Parameter[[#This Row],[Use Case 1]],";",Parameter[[#This Row],[Use Case 2]],";",Parameter[[#This Row],[Use Case 3]],";",Parameter[[#This Row],[Use Case 4]],";",Parameter[[#This Row],[Use Case 5]],";")</f>
        <v>Planung Baustoffe;;;;;</v>
      </c>
      <c r="V4158" t="s">
        <v>34</v>
      </c>
      <c r="W4158">
        <v>2022</v>
      </c>
      <c r="Y4158" t="s">
        <v>4661</v>
      </c>
      <c r="AD4158">
        <f t="shared" si="72"/>
        <v>4157</v>
      </c>
    </row>
    <row r="4159" spans="1:30" x14ac:dyDescent="0.3">
      <c r="A4159" t="s">
        <v>29</v>
      </c>
      <c r="B4159" t="s">
        <v>4604</v>
      </c>
      <c r="E4159" t="s">
        <v>30</v>
      </c>
      <c r="F4159" t="s">
        <v>3986</v>
      </c>
      <c r="G4159" t="s">
        <v>4002</v>
      </c>
      <c r="H4159" t="s">
        <v>4011</v>
      </c>
      <c r="I4159" t="s">
        <v>79</v>
      </c>
      <c r="P4159" t="s">
        <v>4477</v>
      </c>
      <c r="U4159" t="str">
        <f>CONCATENATE(Parameter[[#This Row],[Use Case 1]],";",Parameter[[#This Row],[Use Case 2]],";",Parameter[[#This Row],[Use Case 3]],";",Parameter[[#This Row],[Use Case 4]],";",Parameter[[#This Row],[Use Case 5]],";")</f>
        <v>Planung Baustoffe;;;;;</v>
      </c>
      <c r="V4159" t="s">
        <v>34</v>
      </c>
      <c r="W4159">
        <v>2022</v>
      </c>
      <c r="Y4159" t="s">
        <v>4661</v>
      </c>
      <c r="AD4159">
        <f t="shared" si="72"/>
        <v>4158</v>
      </c>
    </row>
    <row r="4160" spans="1:30" x14ac:dyDescent="0.3">
      <c r="A4160" t="s">
        <v>29</v>
      </c>
      <c r="B4160" t="s">
        <v>4604</v>
      </c>
      <c r="E4160" t="s">
        <v>30</v>
      </c>
      <c r="F4160" t="s">
        <v>3986</v>
      </c>
      <c r="G4160" t="s">
        <v>4002</v>
      </c>
      <c r="H4160" t="s">
        <v>4012</v>
      </c>
      <c r="I4160" t="s">
        <v>79</v>
      </c>
      <c r="P4160" t="s">
        <v>4477</v>
      </c>
      <c r="U4160" t="str">
        <f>CONCATENATE(Parameter[[#This Row],[Use Case 1]],";",Parameter[[#This Row],[Use Case 2]],";",Parameter[[#This Row],[Use Case 3]],";",Parameter[[#This Row],[Use Case 4]],";",Parameter[[#This Row],[Use Case 5]],";")</f>
        <v>Planung Baustoffe;;;;;</v>
      </c>
      <c r="V4160" t="s">
        <v>34</v>
      </c>
      <c r="W4160">
        <v>2022</v>
      </c>
      <c r="Y4160" t="s">
        <v>4661</v>
      </c>
      <c r="AD4160">
        <f t="shared" si="72"/>
        <v>4159</v>
      </c>
    </row>
    <row r="4161" spans="1:30" x14ac:dyDescent="0.3">
      <c r="A4161" t="s">
        <v>29</v>
      </c>
      <c r="B4161" t="s">
        <v>4604</v>
      </c>
      <c r="E4161" t="s">
        <v>30</v>
      </c>
      <c r="F4161" t="s">
        <v>3986</v>
      </c>
      <c r="G4161" t="s">
        <v>4002</v>
      </c>
      <c r="H4161" t="s">
        <v>4013</v>
      </c>
      <c r="I4161" t="s">
        <v>79</v>
      </c>
      <c r="P4161" t="s">
        <v>4477</v>
      </c>
      <c r="U4161" t="str">
        <f>CONCATENATE(Parameter[[#This Row],[Use Case 1]],";",Parameter[[#This Row],[Use Case 2]],";",Parameter[[#This Row],[Use Case 3]],";",Parameter[[#This Row],[Use Case 4]],";",Parameter[[#This Row],[Use Case 5]],";")</f>
        <v>Planung Baustoffe;;;;;</v>
      </c>
      <c r="V4161" t="s">
        <v>34</v>
      </c>
      <c r="W4161">
        <v>2022</v>
      </c>
      <c r="Y4161" t="s">
        <v>4661</v>
      </c>
      <c r="AD4161">
        <f t="shared" si="72"/>
        <v>4160</v>
      </c>
    </row>
    <row r="4162" spans="1:30" x14ac:dyDescent="0.3">
      <c r="A4162" t="s">
        <v>29</v>
      </c>
      <c r="B4162" t="s">
        <v>4604</v>
      </c>
      <c r="E4162" t="s">
        <v>30</v>
      </c>
      <c r="F4162" t="s">
        <v>3986</v>
      </c>
      <c r="G4162" t="s">
        <v>4014</v>
      </c>
      <c r="H4162"/>
      <c r="I4162" t="s">
        <v>37</v>
      </c>
      <c r="J4162" t="s">
        <v>4016</v>
      </c>
      <c r="K4162" t="s">
        <v>74</v>
      </c>
      <c r="L4162" t="s">
        <v>4015</v>
      </c>
      <c r="M4162" t="s">
        <v>41</v>
      </c>
      <c r="N4162" t="s">
        <v>70</v>
      </c>
      <c r="O4162" t="s">
        <v>71</v>
      </c>
      <c r="P4162" t="s">
        <v>4477</v>
      </c>
      <c r="U4162" t="str">
        <f>CONCATENATE(Parameter[[#This Row],[Use Case 1]],";",Parameter[[#This Row],[Use Case 2]],";",Parameter[[#This Row],[Use Case 3]],";",Parameter[[#This Row],[Use Case 4]],";",Parameter[[#This Row],[Use Case 5]],";")</f>
        <v>Planung Baustoffe;;;;;</v>
      </c>
      <c r="V4162" t="s">
        <v>34</v>
      </c>
      <c r="W4162">
        <v>2022</v>
      </c>
      <c r="Y4162" t="s">
        <v>4661</v>
      </c>
      <c r="Z4162" t="s">
        <v>4017</v>
      </c>
      <c r="AD4162">
        <f t="shared" si="72"/>
        <v>4161</v>
      </c>
    </row>
    <row r="4163" spans="1:30" x14ac:dyDescent="0.3">
      <c r="A4163" t="s">
        <v>29</v>
      </c>
      <c r="B4163" t="s">
        <v>4604</v>
      </c>
      <c r="E4163" t="s">
        <v>30</v>
      </c>
      <c r="F4163" t="s">
        <v>3986</v>
      </c>
      <c r="G4163" t="s">
        <v>4014</v>
      </c>
      <c r="H4163" t="s">
        <v>115</v>
      </c>
      <c r="I4163" t="s">
        <v>79</v>
      </c>
      <c r="P4163" t="s">
        <v>4477</v>
      </c>
      <c r="U4163" t="str">
        <f>CONCATENATE(Parameter[[#This Row],[Use Case 1]],";",Parameter[[#This Row],[Use Case 2]],";",Parameter[[#This Row],[Use Case 3]],";",Parameter[[#This Row],[Use Case 4]],";",Parameter[[#This Row],[Use Case 5]],";")</f>
        <v>Planung Baustoffe;;;;;</v>
      </c>
      <c r="V4163" t="s">
        <v>34</v>
      </c>
      <c r="W4163">
        <v>2022</v>
      </c>
      <c r="Y4163" t="s">
        <v>4661</v>
      </c>
      <c r="AD4163">
        <f t="shared" si="72"/>
        <v>4162</v>
      </c>
    </row>
    <row r="4164" spans="1:30" x14ac:dyDescent="0.3">
      <c r="A4164" t="s">
        <v>29</v>
      </c>
      <c r="B4164" t="s">
        <v>4604</v>
      </c>
      <c r="E4164" t="s">
        <v>30</v>
      </c>
      <c r="F4164" t="s">
        <v>3986</v>
      </c>
      <c r="G4164" t="s">
        <v>4014</v>
      </c>
      <c r="H4164" t="s">
        <v>1686</v>
      </c>
      <c r="I4164" t="s">
        <v>79</v>
      </c>
      <c r="P4164" t="s">
        <v>4477</v>
      </c>
      <c r="U4164" t="str">
        <f>CONCATENATE(Parameter[[#This Row],[Use Case 1]],";",Parameter[[#This Row],[Use Case 2]],";",Parameter[[#This Row],[Use Case 3]],";",Parameter[[#This Row],[Use Case 4]],";",Parameter[[#This Row],[Use Case 5]],";")</f>
        <v>Planung Baustoffe;;;;;</v>
      </c>
      <c r="V4164" t="s">
        <v>34</v>
      </c>
      <c r="W4164">
        <v>2022</v>
      </c>
      <c r="Y4164" t="s">
        <v>4661</v>
      </c>
      <c r="AD4164">
        <f t="shared" ref="AD4164:AD4227" si="73">AD4163+1</f>
        <v>4163</v>
      </c>
    </row>
    <row r="4165" spans="1:30" x14ac:dyDescent="0.3">
      <c r="A4165" t="s">
        <v>29</v>
      </c>
      <c r="B4165" t="s">
        <v>4604</v>
      </c>
      <c r="E4165" t="s">
        <v>30</v>
      </c>
      <c r="F4165" t="s">
        <v>3986</v>
      </c>
      <c r="G4165" t="s">
        <v>4014</v>
      </c>
      <c r="H4165" t="s">
        <v>4018</v>
      </c>
      <c r="I4165" t="s">
        <v>79</v>
      </c>
      <c r="P4165" t="s">
        <v>4477</v>
      </c>
      <c r="U4165" t="str">
        <f>CONCATENATE(Parameter[[#This Row],[Use Case 1]],";",Parameter[[#This Row],[Use Case 2]],";",Parameter[[#This Row],[Use Case 3]],";",Parameter[[#This Row],[Use Case 4]],";",Parameter[[#This Row],[Use Case 5]],";")</f>
        <v>Planung Baustoffe;;;;;</v>
      </c>
      <c r="V4165" t="s">
        <v>34</v>
      </c>
      <c r="W4165">
        <v>2022</v>
      </c>
      <c r="Y4165" t="s">
        <v>4661</v>
      </c>
      <c r="AD4165">
        <f t="shared" si="73"/>
        <v>4164</v>
      </c>
    </row>
    <row r="4166" spans="1:30" x14ac:dyDescent="0.3">
      <c r="A4166" t="s">
        <v>29</v>
      </c>
      <c r="B4166" t="s">
        <v>4604</v>
      </c>
      <c r="E4166" t="s">
        <v>30</v>
      </c>
      <c r="F4166" t="s">
        <v>3986</v>
      </c>
      <c r="G4166" t="s">
        <v>4014</v>
      </c>
      <c r="H4166" t="s">
        <v>4019</v>
      </c>
      <c r="I4166" t="s">
        <v>79</v>
      </c>
      <c r="P4166" t="s">
        <v>4477</v>
      </c>
      <c r="U4166" t="str">
        <f>CONCATENATE(Parameter[[#This Row],[Use Case 1]],";",Parameter[[#This Row],[Use Case 2]],";",Parameter[[#This Row],[Use Case 3]],";",Parameter[[#This Row],[Use Case 4]],";",Parameter[[#This Row],[Use Case 5]],";")</f>
        <v>Planung Baustoffe;;;;;</v>
      </c>
      <c r="V4166" t="s">
        <v>34</v>
      </c>
      <c r="W4166">
        <v>2022</v>
      </c>
      <c r="Y4166" t="s">
        <v>4661</v>
      </c>
      <c r="AD4166">
        <f t="shared" si="73"/>
        <v>4165</v>
      </c>
    </row>
    <row r="4167" spans="1:30" x14ac:dyDescent="0.3">
      <c r="A4167" t="s">
        <v>29</v>
      </c>
      <c r="B4167" t="s">
        <v>4604</v>
      </c>
      <c r="E4167" t="s">
        <v>30</v>
      </c>
      <c r="F4167" t="s">
        <v>3986</v>
      </c>
      <c r="G4167" t="s">
        <v>4014</v>
      </c>
      <c r="H4167" t="s">
        <v>4020</v>
      </c>
      <c r="I4167" t="s">
        <v>79</v>
      </c>
      <c r="P4167" t="s">
        <v>4477</v>
      </c>
      <c r="U4167" t="str">
        <f>CONCATENATE(Parameter[[#This Row],[Use Case 1]],";",Parameter[[#This Row],[Use Case 2]],";",Parameter[[#This Row],[Use Case 3]],";",Parameter[[#This Row],[Use Case 4]],";",Parameter[[#This Row],[Use Case 5]],";")</f>
        <v>Planung Baustoffe;;;;;</v>
      </c>
      <c r="V4167" t="s">
        <v>34</v>
      </c>
      <c r="W4167">
        <v>2022</v>
      </c>
      <c r="Y4167" t="s">
        <v>4661</v>
      </c>
      <c r="AD4167">
        <f t="shared" si="73"/>
        <v>4166</v>
      </c>
    </row>
    <row r="4168" spans="1:30" x14ac:dyDescent="0.3">
      <c r="A4168" t="s">
        <v>29</v>
      </c>
      <c r="B4168" t="s">
        <v>4604</v>
      </c>
      <c r="E4168" t="s">
        <v>30</v>
      </c>
      <c r="F4168" t="s">
        <v>3986</v>
      </c>
      <c r="G4168" t="s">
        <v>4014</v>
      </c>
      <c r="H4168" t="s">
        <v>4021</v>
      </c>
      <c r="I4168" t="s">
        <v>79</v>
      </c>
      <c r="P4168" t="s">
        <v>4477</v>
      </c>
      <c r="U4168" t="str">
        <f>CONCATENATE(Parameter[[#This Row],[Use Case 1]],";",Parameter[[#This Row],[Use Case 2]],";",Parameter[[#This Row],[Use Case 3]],";",Parameter[[#This Row],[Use Case 4]],";",Parameter[[#This Row],[Use Case 5]],";")</f>
        <v>Planung Baustoffe;;;;;</v>
      </c>
      <c r="V4168" t="s">
        <v>34</v>
      </c>
      <c r="W4168">
        <v>2022</v>
      </c>
      <c r="Y4168" t="s">
        <v>4661</v>
      </c>
      <c r="AD4168">
        <f t="shared" si="73"/>
        <v>4167</v>
      </c>
    </row>
    <row r="4169" spans="1:30" x14ac:dyDescent="0.3">
      <c r="A4169" t="s">
        <v>29</v>
      </c>
      <c r="B4169" t="s">
        <v>4604</v>
      </c>
      <c r="E4169" t="s">
        <v>30</v>
      </c>
      <c r="F4169" t="s">
        <v>3986</v>
      </c>
      <c r="G4169" t="s">
        <v>4014</v>
      </c>
      <c r="H4169" t="s">
        <v>4022</v>
      </c>
      <c r="I4169" t="s">
        <v>79</v>
      </c>
      <c r="P4169" t="s">
        <v>4477</v>
      </c>
      <c r="U4169" t="str">
        <f>CONCATENATE(Parameter[[#This Row],[Use Case 1]],";",Parameter[[#This Row],[Use Case 2]],";",Parameter[[#This Row],[Use Case 3]],";",Parameter[[#This Row],[Use Case 4]],";",Parameter[[#This Row],[Use Case 5]],";")</f>
        <v>Planung Baustoffe;;;;;</v>
      </c>
      <c r="V4169" t="s">
        <v>34</v>
      </c>
      <c r="W4169">
        <v>2022</v>
      </c>
      <c r="Y4169" t="s">
        <v>4661</v>
      </c>
      <c r="AD4169">
        <f t="shared" si="73"/>
        <v>4168</v>
      </c>
    </row>
    <row r="4170" spans="1:30" x14ac:dyDescent="0.3">
      <c r="A4170" t="s">
        <v>29</v>
      </c>
      <c r="B4170" t="s">
        <v>4604</v>
      </c>
      <c r="E4170" t="s">
        <v>30</v>
      </c>
      <c r="F4170" t="s">
        <v>3986</v>
      </c>
      <c r="G4170" t="s">
        <v>4014</v>
      </c>
      <c r="H4170" t="s">
        <v>4023</v>
      </c>
      <c r="I4170" t="s">
        <v>79</v>
      </c>
      <c r="P4170" t="s">
        <v>4477</v>
      </c>
      <c r="U4170" t="str">
        <f>CONCATENATE(Parameter[[#This Row],[Use Case 1]],";",Parameter[[#This Row],[Use Case 2]],";",Parameter[[#This Row],[Use Case 3]],";",Parameter[[#This Row],[Use Case 4]],";",Parameter[[#This Row],[Use Case 5]],";")</f>
        <v>Planung Baustoffe;;;;;</v>
      </c>
      <c r="V4170" t="s">
        <v>34</v>
      </c>
      <c r="W4170">
        <v>2022</v>
      </c>
      <c r="Y4170" t="s">
        <v>4661</v>
      </c>
      <c r="AD4170">
        <f t="shared" si="73"/>
        <v>4169</v>
      </c>
    </row>
    <row r="4171" spans="1:30" x14ac:dyDescent="0.3">
      <c r="A4171" t="s">
        <v>29</v>
      </c>
      <c r="B4171" t="s">
        <v>4604</v>
      </c>
      <c r="E4171" t="s">
        <v>30</v>
      </c>
      <c r="F4171" t="s">
        <v>3986</v>
      </c>
      <c r="G4171" t="s">
        <v>4014</v>
      </c>
      <c r="H4171" t="s">
        <v>4024</v>
      </c>
      <c r="I4171" t="s">
        <v>79</v>
      </c>
      <c r="P4171" t="s">
        <v>4477</v>
      </c>
      <c r="U4171" t="str">
        <f>CONCATENATE(Parameter[[#This Row],[Use Case 1]],";",Parameter[[#This Row],[Use Case 2]],";",Parameter[[#This Row],[Use Case 3]],";",Parameter[[#This Row],[Use Case 4]],";",Parameter[[#This Row],[Use Case 5]],";")</f>
        <v>Planung Baustoffe;;;;;</v>
      </c>
      <c r="V4171" t="s">
        <v>34</v>
      </c>
      <c r="W4171">
        <v>2022</v>
      </c>
      <c r="Y4171" t="s">
        <v>4661</v>
      </c>
      <c r="AD4171">
        <f t="shared" si="73"/>
        <v>4170</v>
      </c>
    </row>
    <row r="4172" spans="1:30" x14ac:dyDescent="0.3">
      <c r="A4172" t="s">
        <v>29</v>
      </c>
      <c r="B4172" t="s">
        <v>4604</v>
      </c>
      <c r="E4172" t="s">
        <v>30</v>
      </c>
      <c r="F4172" t="s">
        <v>3986</v>
      </c>
      <c r="G4172" t="s">
        <v>4014</v>
      </c>
      <c r="H4172" t="s">
        <v>4025</v>
      </c>
      <c r="I4172" t="s">
        <v>79</v>
      </c>
      <c r="P4172" t="s">
        <v>4477</v>
      </c>
      <c r="U4172" t="str">
        <f>CONCATENATE(Parameter[[#This Row],[Use Case 1]],";",Parameter[[#This Row],[Use Case 2]],";",Parameter[[#This Row],[Use Case 3]],";",Parameter[[#This Row],[Use Case 4]],";",Parameter[[#This Row],[Use Case 5]],";")</f>
        <v>Planung Baustoffe;;;;;</v>
      </c>
      <c r="V4172" t="s">
        <v>34</v>
      </c>
      <c r="W4172">
        <v>2022</v>
      </c>
      <c r="Y4172" t="s">
        <v>4661</v>
      </c>
      <c r="AD4172">
        <f t="shared" si="73"/>
        <v>4171</v>
      </c>
    </row>
    <row r="4173" spans="1:30" x14ac:dyDescent="0.3">
      <c r="A4173" t="s">
        <v>29</v>
      </c>
      <c r="B4173" t="s">
        <v>4604</v>
      </c>
      <c r="E4173" t="s">
        <v>30</v>
      </c>
      <c r="F4173" t="s">
        <v>3986</v>
      </c>
      <c r="G4173" t="s">
        <v>4014</v>
      </c>
      <c r="H4173" t="s">
        <v>4026</v>
      </c>
      <c r="I4173" t="s">
        <v>79</v>
      </c>
      <c r="P4173" t="s">
        <v>4477</v>
      </c>
      <c r="U4173" t="str">
        <f>CONCATENATE(Parameter[[#This Row],[Use Case 1]],";",Parameter[[#This Row],[Use Case 2]],";",Parameter[[#This Row],[Use Case 3]],";",Parameter[[#This Row],[Use Case 4]],";",Parameter[[#This Row],[Use Case 5]],";")</f>
        <v>Planung Baustoffe;;;;;</v>
      </c>
      <c r="V4173" t="s">
        <v>34</v>
      </c>
      <c r="W4173">
        <v>2022</v>
      </c>
      <c r="Y4173" t="s">
        <v>4661</v>
      </c>
      <c r="AD4173">
        <f t="shared" si="73"/>
        <v>4172</v>
      </c>
    </row>
    <row r="4174" spans="1:30" x14ac:dyDescent="0.3">
      <c r="A4174" t="s">
        <v>29</v>
      </c>
      <c r="B4174" t="s">
        <v>4604</v>
      </c>
      <c r="E4174" t="s">
        <v>30</v>
      </c>
      <c r="F4174" t="s">
        <v>3986</v>
      </c>
      <c r="G4174" t="s">
        <v>4014</v>
      </c>
      <c r="H4174" t="s">
        <v>4027</v>
      </c>
      <c r="I4174" t="s">
        <v>79</v>
      </c>
      <c r="P4174" t="s">
        <v>4477</v>
      </c>
      <c r="U4174" t="str">
        <f>CONCATENATE(Parameter[[#This Row],[Use Case 1]],";",Parameter[[#This Row],[Use Case 2]],";",Parameter[[#This Row],[Use Case 3]],";",Parameter[[#This Row],[Use Case 4]],";",Parameter[[#This Row],[Use Case 5]],";")</f>
        <v>Planung Baustoffe;;;;;</v>
      </c>
      <c r="V4174" t="s">
        <v>34</v>
      </c>
      <c r="W4174">
        <v>2022</v>
      </c>
      <c r="Y4174" t="s">
        <v>4661</v>
      </c>
      <c r="AD4174">
        <f t="shared" si="73"/>
        <v>4173</v>
      </c>
    </row>
    <row r="4175" spans="1:30" x14ac:dyDescent="0.3">
      <c r="A4175" t="s">
        <v>29</v>
      </c>
      <c r="B4175" t="s">
        <v>4604</v>
      </c>
      <c r="E4175" t="s">
        <v>30</v>
      </c>
      <c r="F4175" t="s">
        <v>3986</v>
      </c>
      <c r="G4175" t="s">
        <v>4014</v>
      </c>
      <c r="H4175" t="s">
        <v>4028</v>
      </c>
      <c r="I4175" t="s">
        <v>79</v>
      </c>
      <c r="P4175" t="s">
        <v>4477</v>
      </c>
      <c r="U4175" t="str">
        <f>CONCATENATE(Parameter[[#This Row],[Use Case 1]],";",Parameter[[#This Row],[Use Case 2]],";",Parameter[[#This Row],[Use Case 3]],";",Parameter[[#This Row],[Use Case 4]],";",Parameter[[#This Row],[Use Case 5]],";")</f>
        <v>Planung Baustoffe;;;;;</v>
      </c>
      <c r="V4175" t="s">
        <v>34</v>
      </c>
      <c r="W4175">
        <v>2022</v>
      </c>
      <c r="Y4175" t="s">
        <v>4661</v>
      </c>
      <c r="AD4175">
        <f t="shared" si="73"/>
        <v>4174</v>
      </c>
    </row>
    <row r="4176" spans="1:30" x14ac:dyDescent="0.3">
      <c r="A4176" t="s">
        <v>29</v>
      </c>
      <c r="B4176" t="s">
        <v>4604</v>
      </c>
      <c r="E4176" t="s">
        <v>30</v>
      </c>
      <c r="F4176" t="s">
        <v>3986</v>
      </c>
      <c r="G4176" t="s">
        <v>4029</v>
      </c>
      <c r="H4176"/>
      <c r="I4176" t="s">
        <v>37</v>
      </c>
      <c r="J4176" t="s">
        <v>4031</v>
      </c>
      <c r="K4176" t="s">
        <v>74</v>
      </c>
      <c r="L4176" t="s">
        <v>4030</v>
      </c>
      <c r="M4176" t="s">
        <v>41</v>
      </c>
      <c r="N4176" t="s">
        <v>70</v>
      </c>
      <c r="O4176" t="s">
        <v>71</v>
      </c>
      <c r="P4176" t="s">
        <v>4477</v>
      </c>
      <c r="U4176" t="str">
        <f>CONCATENATE(Parameter[[#This Row],[Use Case 1]],";",Parameter[[#This Row],[Use Case 2]],";",Parameter[[#This Row],[Use Case 3]],";",Parameter[[#This Row],[Use Case 4]],";",Parameter[[#This Row],[Use Case 5]],";")</f>
        <v>Planung Baustoffe;;;;;</v>
      </c>
      <c r="V4176" t="s">
        <v>34</v>
      </c>
      <c r="W4176">
        <v>2022</v>
      </c>
      <c r="Y4176" t="s">
        <v>4661</v>
      </c>
      <c r="Z4176" t="s">
        <v>4032</v>
      </c>
      <c r="AD4176">
        <f t="shared" si="73"/>
        <v>4175</v>
      </c>
    </row>
    <row r="4177" spans="1:30" x14ac:dyDescent="0.3">
      <c r="A4177" t="s">
        <v>29</v>
      </c>
      <c r="B4177" t="s">
        <v>4604</v>
      </c>
      <c r="E4177" t="s">
        <v>30</v>
      </c>
      <c r="F4177" t="s">
        <v>3986</v>
      </c>
      <c r="G4177" t="s">
        <v>4029</v>
      </c>
      <c r="H4177" t="s">
        <v>115</v>
      </c>
      <c r="I4177" t="s">
        <v>79</v>
      </c>
      <c r="P4177" t="s">
        <v>4477</v>
      </c>
      <c r="U4177" t="str">
        <f>CONCATENATE(Parameter[[#This Row],[Use Case 1]],";",Parameter[[#This Row],[Use Case 2]],";",Parameter[[#This Row],[Use Case 3]],";",Parameter[[#This Row],[Use Case 4]],";",Parameter[[#This Row],[Use Case 5]],";")</f>
        <v>Planung Baustoffe;;;;;</v>
      </c>
      <c r="V4177" t="s">
        <v>34</v>
      </c>
      <c r="W4177">
        <v>2022</v>
      </c>
      <c r="Y4177" t="s">
        <v>4661</v>
      </c>
      <c r="AD4177">
        <f t="shared" si="73"/>
        <v>4176</v>
      </c>
    </row>
    <row r="4178" spans="1:30" x14ac:dyDescent="0.3">
      <c r="A4178" t="s">
        <v>29</v>
      </c>
      <c r="B4178" t="s">
        <v>4604</v>
      </c>
      <c r="E4178" t="s">
        <v>30</v>
      </c>
      <c r="F4178" t="s">
        <v>3986</v>
      </c>
      <c r="G4178" t="s">
        <v>4029</v>
      </c>
      <c r="H4178" t="s">
        <v>1686</v>
      </c>
      <c r="I4178" t="s">
        <v>79</v>
      </c>
      <c r="P4178" t="s">
        <v>4477</v>
      </c>
      <c r="U4178" t="str">
        <f>CONCATENATE(Parameter[[#This Row],[Use Case 1]],";",Parameter[[#This Row],[Use Case 2]],";",Parameter[[#This Row],[Use Case 3]],";",Parameter[[#This Row],[Use Case 4]],";",Parameter[[#This Row],[Use Case 5]],";")</f>
        <v>Planung Baustoffe;;;;;</v>
      </c>
      <c r="V4178" t="s">
        <v>34</v>
      </c>
      <c r="W4178">
        <v>2022</v>
      </c>
      <c r="Y4178" t="s">
        <v>4661</v>
      </c>
      <c r="AD4178">
        <f t="shared" si="73"/>
        <v>4177</v>
      </c>
    </row>
    <row r="4179" spans="1:30" x14ac:dyDescent="0.3">
      <c r="A4179" t="s">
        <v>29</v>
      </c>
      <c r="B4179" t="s">
        <v>4604</v>
      </c>
      <c r="E4179" t="s">
        <v>30</v>
      </c>
      <c r="F4179" t="s">
        <v>3986</v>
      </c>
      <c r="G4179" t="s">
        <v>4029</v>
      </c>
      <c r="H4179" t="s">
        <v>2727</v>
      </c>
      <c r="I4179" t="s">
        <v>79</v>
      </c>
      <c r="P4179" t="s">
        <v>4477</v>
      </c>
      <c r="U4179" t="str">
        <f>CONCATENATE(Parameter[[#This Row],[Use Case 1]],";",Parameter[[#This Row],[Use Case 2]],";",Parameter[[#This Row],[Use Case 3]],";",Parameter[[#This Row],[Use Case 4]],";",Parameter[[#This Row],[Use Case 5]],";")</f>
        <v>Planung Baustoffe;;;;;</v>
      </c>
      <c r="V4179" t="s">
        <v>34</v>
      </c>
      <c r="W4179">
        <v>2022</v>
      </c>
      <c r="Y4179" t="s">
        <v>4661</v>
      </c>
      <c r="AD4179">
        <f t="shared" si="73"/>
        <v>4178</v>
      </c>
    </row>
    <row r="4180" spans="1:30" x14ac:dyDescent="0.3">
      <c r="A4180" t="s">
        <v>29</v>
      </c>
      <c r="B4180" t="s">
        <v>4604</v>
      </c>
      <c r="E4180" t="s">
        <v>30</v>
      </c>
      <c r="F4180" t="s">
        <v>3986</v>
      </c>
      <c r="G4180" t="s">
        <v>4029</v>
      </c>
      <c r="H4180" t="s">
        <v>4033</v>
      </c>
      <c r="I4180" t="s">
        <v>79</v>
      </c>
      <c r="P4180" t="s">
        <v>4477</v>
      </c>
      <c r="U4180" t="str">
        <f>CONCATENATE(Parameter[[#This Row],[Use Case 1]],";",Parameter[[#This Row],[Use Case 2]],";",Parameter[[#This Row],[Use Case 3]],";",Parameter[[#This Row],[Use Case 4]],";",Parameter[[#This Row],[Use Case 5]],";")</f>
        <v>Planung Baustoffe;;;;;</v>
      </c>
      <c r="V4180" t="s">
        <v>34</v>
      </c>
      <c r="W4180">
        <v>2022</v>
      </c>
      <c r="Y4180" t="s">
        <v>4661</v>
      </c>
      <c r="AD4180">
        <f t="shared" si="73"/>
        <v>4179</v>
      </c>
    </row>
    <row r="4181" spans="1:30" x14ac:dyDescent="0.3">
      <c r="A4181" t="s">
        <v>29</v>
      </c>
      <c r="B4181" t="s">
        <v>4604</v>
      </c>
      <c r="E4181" t="s">
        <v>30</v>
      </c>
      <c r="F4181" t="s">
        <v>3986</v>
      </c>
      <c r="G4181" t="s">
        <v>4029</v>
      </c>
      <c r="H4181" t="s">
        <v>4034</v>
      </c>
      <c r="I4181" t="s">
        <v>79</v>
      </c>
      <c r="P4181" t="s">
        <v>4477</v>
      </c>
      <c r="U4181" t="str">
        <f>CONCATENATE(Parameter[[#This Row],[Use Case 1]],";",Parameter[[#This Row],[Use Case 2]],";",Parameter[[#This Row],[Use Case 3]],";",Parameter[[#This Row],[Use Case 4]],";",Parameter[[#This Row],[Use Case 5]],";")</f>
        <v>Planung Baustoffe;;;;;</v>
      </c>
      <c r="V4181" t="s">
        <v>34</v>
      </c>
      <c r="W4181">
        <v>2022</v>
      </c>
      <c r="Y4181" t="s">
        <v>4661</v>
      </c>
      <c r="AD4181">
        <f t="shared" si="73"/>
        <v>4180</v>
      </c>
    </row>
    <row r="4182" spans="1:30" x14ac:dyDescent="0.3">
      <c r="A4182" t="s">
        <v>29</v>
      </c>
      <c r="B4182" t="s">
        <v>4604</v>
      </c>
      <c r="E4182" t="s">
        <v>30</v>
      </c>
      <c r="F4182" t="s">
        <v>3986</v>
      </c>
      <c r="G4182" t="s">
        <v>4029</v>
      </c>
      <c r="H4182" t="s">
        <v>4035</v>
      </c>
      <c r="I4182" t="s">
        <v>79</v>
      </c>
      <c r="P4182" t="s">
        <v>4477</v>
      </c>
      <c r="U4182" t="str">
        <f>CONCATENATE(Parameter[[#This Row],[Use Case 1]],";",Parameter[[#This Row],[Use Case 2]],";",Parameter[[#This Row],[Use Case 3]],";",Parameter[[#This Row],[Use Case 4]],";",Parameter[[#This Row],[Use Case 5]],";")</f>
        <v>Planung Baustoffe;;;;;</v>
      </c>
      <c r="V4182" t="s">
        <v>34</v>
      </c>
      <c r="W4182">
        <v>2022</v>
      </c>
      <c r="Y4182" t="s">
        <v>4661</v>
      </c>
      <c r="AD4182">
        <f t="shared" si="73"/>
        <v>4181</v>
      </c>
    </row>
    <row r="4183" spans="1:30" x14ac:dyDescent="0.3">
      <c r="A4183" t="s">
        <v>29</v>
      </c>
      <c r="B4183" t="s">
        <v>4604</v>
      </c>
      <c r="E4183" t="s">
        <v>30</v>
      </c>
      <c r="F4183" t="s">
        <v>3986</v>
      </c>
      <c r="G4183" t="s">
        <v>4029</v>
      </c>
      <c r="H4183" t="s">
        <v>4036</v>
      </c>
      <c r="I4183" t="s">
        <v>79</v>
      </c>
      <c r="P4183" t="s">
        <v>4477</v>
      </c>
      <c r="U4183" t="str">
        <f>CONCATENATE(Parameter[[#This Row],[Use Case 1]],";",Parameter[[#This Row],[Use Case 2]],";",Parameter[[#This Row],[Use Case 3]],";",Parameter[[#This Row],[Use Case 4]],";",Parameter[[#This Row],[Use Case 5]],";")</f>
        <v>Planung Baustoffe;;;;;</v>
      </c>
      <c r="V4183" t="s">
        <v>34</v>
      </c>
      <c r="W4183">
        <v>2022</v>
      </c>
      <c r="Y4183" t="s">
        <v>4661</v>
      </c>
      <c r="AD4183">
        <f t="shared" si="73"/>
        <v>4182</v>
      </c>
    </row>
    <row r="4184" spans="1:30" x14ac:dyDescent="0.3">
      <c r="A4184" t="s">
        <v>29</v>
      </c>
      <c r="B4184" t="s">
        <v>4604</v>
      </c>
      <c r="E4184" t="s">
        <v>30</v>
      </c>
      <c r="F4184" t="s">
        <v>3986</v>
      </c>
      <c r="G4184" t="s">
        <v>4029</v>
      </c>
      <c r="H4184" t="s">
        <v>4037</v>
      </c>
      <c r="I4184" t="s">
        <v>79</v>
      </c>
      <c r="P4184" t="s">
        <v>4477</v>
      </c>
      <c r="U4184" t="str">
        <f>CONCATENATE(Parameter[[#This Row],[Use Case 1]],";",Parameter[[#This Row],[Use Case 2]],";",Parameter[[#This Row],[Use Case 3]],";",Parameter[[#This Row],[Use Case 4]],";",Parameter[[#This Row],[Use Case 5]],";")</f>
        <v>Planung Baustoffe;;;;;</v>
      </c>
      <c r="V4184" t="s">
        <v>34</v>
      </c>
      <c r="W4184">
        <v>2022</v>
      </c>
      <c r="Y4184" t="s">
        <v>4661</v>
      </c>
      <c r="AD4184">
        <f t="shared" si="73"/>
        <v>4183</v>
      </c>
    </row>
    <row r="4185" spans="1:30" x14ac:dyDescent="0.3">
      <c r="A4185" t="s">
        <v>29</v>
      </c>
      <c r="B4185" t="s">
        <v>4604</v>
      </c>
      <c r="E4185" t="s">
        <v>30</v>
      </c>
      <c r="F4185" t="s">
        <v>3986</v>
      </c>
      <c r="G4185" t="s">
        <v>4029</v>
      </c>
      <c r="H4185" t="s">
        <v>4038</v>
      </c>
      <c r="I4185" t="s">
        <v>79</v>
      </c>
      <c r="P4185" t="s">
        <v>4477</v>
      </c>
      <c r="U4185" t="str">
        <f>CONCATENATE(Parameter[[#This Row],[Use Case 1]],";",Parameter[[#This Row],[Use Case 2]],";",Parameter[[#This Row],[Use Case 3]],";",Parameter[[#This Row],[Use Case 4]],";",Parameter[[#This Row],[Use Case 5]],";")</f>
        <v>Planung Baustoffe;;;;;</v>
      </c>
      <c r="V4185" t="s">
        <v>34</v>
      </c>
      <c r="W4185">
        <v>2022</v>
      </c>
      <c r="Y4185" t="s">
        <v>4661</v>
      </c>
      <c r="AD4185">
        <f t="shared" si="73"/>
        <v>4184</v>
      </c>
    </row>
    <row r="4186" spans="1:30" x14ac:dyDescent="0.3">
      <c r="A4186" t="s">
        <v>29</v>
      </c>
      <c r="B4186" t="s">
        <v>4604</v>
      </c>
      <c r="E4186" t="s">
        <v>30</v>
      </c>
      <c r="F4186" t="s">
        <v>3986</v>
      </c>
      <c r="G4186" t="s">
        <v>4029</v>
      </c>
      <c r="H4186" t="s">
        <v>4039</v>
      </c>
      <c r="I4186" t="s">
        <v>79</v>
      </c>
      <c r="P4186" t="s">
        <v>4477</v>
      </c>
      <c r="U4186" t="str">
        <f>CONCATENATE(Parameter[[#This Row],[Use Case 1]],";",Parameter[[#This Row],[Use Case 2]],";",Parameter[[#This Row],[Use Case 3]],";",Parameter[[#This Row],[Use Case 4]],";",Parameter[[#This Row],[Use Case 5]],";")</f>
        <v>Planung Baustoffe;;;;;</v>
      </c>
      <c r="V4186" t="s">
        <v>34</v>
      </c>
      <c r="W4186">
        <v>2022</v>
      </c>
      <c r="Y4186" t="s">
        <v>4661</v>
      </c>
      <c r="AD4186">
        <f t="shared" si="73"/>
        <v>4185</v>
      </c>
    </row>
    <row r="4187" spans="1:30" x14ac:dyDescent="0.3">
      <c r="A4187" t="s">
        <v>29</v>
      </c>
      <c r="B4187" t="s">
        <v>4604</v>
      </c>
      <c r="E4187" t="s">
        <v>30</v>
      </c>
      <c r="F4187" t="s">
        <v>3986</v>
      </c>
      <c r="G4187" t="s">
        <v>4029</v>
      </c>
      <c r="H4187" t="s">
        <v>4040</v>
      </c>
      <c r="I4187" t="s">
        <v>79</v>
      </c>
      <c r="P4187" t="s">
        <v>4477</v>
      </c>
      <c r="U4187" t="str">
        <f>CONCATENATE(Parameter[[#This Row],[Use Case 1]],";",Parameter[[#This Row],[Use Case 2]],";",Parameter[[#This Row],[Use Case 3]],";",Parameter[[#This Row],[Use Case 4]],";",Parameter[[#This Row],[Use Case 5]],";")</f>
        <v>Planung Baustoffe;;;;;</v>
      </c>
      <c r="V4187" t="s">
        <v>34</v>
      </c>
      <c r="W4187">
        <v>2022</v>
      </c>
      <c r="Y4187" t="s">
        <v>4661</v>
      </c>
      <c r="AD4187">
        <f t="shared" si="73"/>
        <v>4186</v>
      </c>
    </row>
    <row r="4188" spans="1:30" x14ac:dyDescent="0.3">
      <c r="A4188" t="s">
        <v>29</v>
      </c>
      <c r="B4188" t="s">
        <v>4604</v>
      </c>
      <c r="E4188" t="s">
        <v>30</v>
      </c>
      <c r="F4188" t="s">
        <v>3986</v>
      </c>
      <c r="G4188" t="s">
        <v>4029</v>
      </c>
      <c r="H4188" t="s">
        <v>2664</v>
      </c>
      <c r="I4188" t="s">
        <v>79</v>
      </c>
      <c r="P4188" t="s">
        <v>4477</v>
      </c>
      <c r="U4188" t="str">
        <f>CONCATENATE(Parameter[[#This Row],[Use Case 1]],";",Parameter[[#This Row],[Use Case 2]],";",Parameter[[#This Row],[Use Case 3]],";",Parameter[[#This Row],[Use Case 4]],";",Parameter[[#This Row],[Use Case 5]],";")</f>
        <v>Planung Baustoffe;;;;;</v>
      </c>
      <c r="V4188" t="s">
        <v>34</v>
      </c>
      <c r="W4188">
        <v>2022</v>
      </c>
      <c r="Y4188" t="s">
        <v>4661</v>
      </c>
      <c r="AD4188">
        <f t="shared" si="73"/>
        <v>4187</v>
      </c>
    </row>
    <row r="4189" spans="1:30" x14ac:dyDescent="0.3">
      <c r="A4189" t="s">
        <v>29</v>
      </c>
      <c r="B4189" t="s">
        <v>4604</v>
      </c>
      <c r="E4189" t="s">
        <v>30</v>
      </c>
      <c r="F4189" t="s">
        <v>3986</v>
      </c>
      <c r="G4189" t="s">
        <v>4029</v>
      </c>
      <c r="H4189" t="s">
        <v>4041</v>
      </c>
      <c r="I4189" t="s">
        <v>79</v>
      </c>
      <c r="P4189" t="s">
        <v>4477</v>
      </c>
      <c r="U4189" t="str">
        <f>CONCATENATE(Parameter[[#This Row],[Use Case 1]],";",Parameter[[#This Row],[Use Case 2]],";",Parameter[[#This Row],[Use Case 3]],";",Parameter[[#This Row],[Use Case 4]],";",Parameter[[#This Row],[Use Case 5]],";")</f>
        <v>Planung Baustoffe;;;;;</v>
      </c>
      <c r="V4189" t="s">
        <v>34</v>
      </c>
      <c r="W4189">
        <v>2022</v>
      </c>
      <c r="Y4189" t="s">
        <v>4661</v>
      </c>
      <c r="AD4189">
        <f t="shared" si="73"/>
        <v>4188</v>
      </c>
    </row>
    <row r="4190" spans="1:30" x14ac:dyDescent="0.3">
      <c r="A4190" t="s">
        <v>29</v>
      </c>
      <c r="B4190" t="s">
        <v>4604</v>
      </c>
      <c r="E4190" t="s">
        <v>30</v>
      </c>
      <c r="F4190" t="s">
        <v>3986</v>
      </c>
      <c r="G4190" t="s">
        <v>4029</v>
      </c>
      <c r="H4190" t="s">
        <v>4042</v>
      </c>
      <c r="I4190" t="s">
        <v>79</v>
      </c>
      <c r="P4190" t="s">
        <v>4477</v>
      </c>
      <c r="U4190" t="str">
        <f>CONCATENATE(Parameter[[#This Row],[Use Case 1]],";",Parameter[[#This Row],[Use Case 2]],";",Parameter[[#This Row],[Use Case 3]],";",Parameter[[#This Row],[Use Case 4]],";",Parameter[[#This Row],[Use Case 5]],";")</f>
        <v>Planung Baustoffe;;;;;</v>
      </c>
      <c r="V4190" t="s">
        <v>34</v>
      </c>
      <c r="W4190">
        <v>2022</v>
      </c>
      <c r="Y4190" t="s">
        <v>4661</v>
      </c>
      <c r="AD4190">
        <f t="shared" si="73"/>
        <v>4189</v>
      </c>
    </row>
    <row r="4191" spans="1:30" x14ac:dyDescent="0.3">
      <c r="A4191" t="s">
        <v>29</v>
      </c>
      <c r="B4191" t="s">
        <v>4604</v>
      </c>
      <c r="E4191" t="s">
        <v>30</v>
      </c>
      <c r="F4191" t="s">
        <v>3986</v>
      </c>
      <c r="G4191" t="s">
        <v>4029</v>
      </c>
      <c r="H4191" t="s">
        <v>4043</v>
      </c>
      <c r="I4191" t="s">
        <v>79</v>
      </c>
      <c r="P4191" t="s">
        <v>4477</v>
      </c>
      <c r="U4191" t="str">
        <f>CONCATENATE(Parameter[[#This Row],[Use Case 1]],";",Parameter[[#This Row],[Use Case 2]],";",Parameter[[#This Row],[Use Case 3]],";",Parameter[[#This Row],[Use Case 4]],";",Parameter[[#This Row],[Use Case 5]],";")</f>
        <v>Planung Baustoffe;;;;;</v>
      </c>
      <c r="V4191" t="s">
        <v>34</v>
      </c>
      <c r="W4191">
        <v>2022</v>
      </c>
      <c r="Y4191" t="s">
        <v>4661</v>
      </c>
      <c r="AD4191">
        <f t="shared" si="73"/>
        <v>4190</v>
      </c>
    </row>
    <row r="4192" spans="1:30" x14ac:dyDescent="0.3">
      <c r="A4192" t="s">
        <v>29</v>
      </c>
      <c r="B4192" t="s">
        <v>4604</v>
      </c>
      <c r="E4192" t="s">
        <v>30</v>
      </c>
      <c r="F4192" t="s">
        <v>3986</v>
      </c>
      <c r="G4192" t="s">
        <v>4029</v>
      </c>
      <c r="H4192" t="s">
        <v>4044</v>
      </c>
      <c r="I4192" t="s">
        <v>79</v>
      </c>
      <c r="P4192" t="s">
        <v>4477</v>
      </c>
      <c r="U4192" t="str">
        <f>CONCATENATE(Parameter[[#This Row],[Use Case 1]],";",Parameter[[#This Row],[Use Case 2]],";",Parameter[[#This Row],[Use Case 3]],";",Parameter[[#This Row],[Use Case 4]],";",Parameter[[#This Row],[Use Case 5]],";")</f>
        <v>Planung Baustoffe;;;;;</v>
      </c>
      <c r="V4192" t="s">
        <v>34</v>
      </c>
      <c r="W4192">
        <v>2022</v>
      </c>
      <c r="Y4192" t="s">
        <v>4661</v>
      </c>
      <c r="AD4192">
        <f t="shared" si="73"/>
        <v>4191</v>
      </c>
    </row>
    <row r="4193" spans="1:30" x14ac:dyDescent="0.3">
      <c r="A4193" t="s">
        <v>29</v>
      </c>
      <c r="B4193" t="s">
        <v>4604</v>
      </c>
      <c r="E4193" t="s">
        <v>30</v>
      </c>
      <c r="F4193" t="s">
        <v>3986</v>
      </c>
      <c r="G4193" t="s">
        <v>4029</v>
      </c>
      <c r="H4193" t="s">
        <v>4045</v>
      </c>
      <c r="I4193" t="s">
        <v>79</v>
      </c>
      <c r="P4193" t="s">
        <v>4477</v>
      </c>
      <c r="U4193" t="str">
        <f>CONCATENATE(Parameter[[#This Row],[Use Case 1]],";",Parameter[[#This Row],[Use Case 2]],";",Parameter[[#This Row],[Use Case 3]],";",Parameter[[#This Row],[Use Case 4]],";",Parameter[[#This Row],[Use Case 5]],";")</f>
        <v>Planung Baustoffe;;;;;</v>
      </c>
      <c r="V4193" t="s">
        <v>34</v>
      </c>
      <c r="W4193">
        <v>2022</v>
      </c>
      <c r="Y4193" t="s">
        <v>4661</v>
      </c>
      <c r="AD4193">
        <f t="shared" si="73"/>
        <v>4192</v>
      </c>
    </row>
    <row r="4194" spans="1:30" x14ac:dyDescent="0.3">
      <c r="A4194" t="s">
        <v>29</v>
      </c>
      <c r="B4194" t="s">
        <v>4604</v>
      </c>
      <c r="E4194" t="s">
        <v>30</v>
      </c>
      <c r="F4194" t="s">
        <v>3986</v>
      </c>
      <c r="G4194" t="s">
        <v>4029</v>
      </c>
      <c r="H4194" t="s">
        <v>4046</v>
      </c>
      <c r="I4194" t="s">
        <v>79</v>
      </c>
      <c r="P4194" t="s">
        <v>4477</v>
      </c>
      <c r="U4194" t="str">
        <f>CONCATENATE(Parameter[[#This Row],[Use Case 1]],";",Parameter[[#This Row],[Use Case 2]],";",Parameter[[#This Row],[Use Case 3]],";",Parameter[[#This Row],[Use Case 4]],";",Parameter[[#This Row],[Use Case 5]],";")</f>
        <v>Planung Baustoffe;;;;;</v>
      </c>
      <c r="V4194" t="s">
        <v>34</v>
      </c>
      <c r="W4194">
        <v>2022</v>
      </c>
      <c r="Y4194" t="s">
        <v>4661</v>
      </c>
      <c r="AD4194">
        <f t="shared" si="73"/>
        <v>4193</v>
      </c>
    </row>
    <row r="4195" spans="1:30" x14ac:dyDescent="0.3">
      <c r="A4195" t="s">
        <v>29</v>
      </c>
      <c r="B4195" t="s">
        <v>4604</v>
      </c>
      <c r="E4195" t="s">
        <v>30</v>
      </c>
      <c r="F4195" t="s">
        <v>3986</v>
      </c>
      <c r="G4195" t="s">
        <v>4029</v>
      </c>
      <c r="H4195" t="s">
        <v>4047</v>
      </c>
      <c r="I4195" t="s">
        <v>79</v>
      </c>
      <c r="P4195" t="s">
        <v>4477</v>
      </c>
      <c r="U4195" t="str">
        <f>CONCATENATE(Parameter[[#This Row],[Use Case 1]],";",Parameter[[#This Row],[Use Case 2]],";",Parameter[[#This Row],[Use Case 3]],";",Parameter[[#This Row],[Use Case 4]],";",Parameter[[#This Row],[Use Case 5]],";")</f>
        <v>Planung Baustoffe;;;;;</v>
      </c>
      <c r="V4195" t="s">
        <v>34</v>
      </c>
      <c r="W4195">
        <v>2022</v>
      </c>
      <c r="Y4195" t="s">
        <v>4661</v>
      </c>
      <c r="AD4195">
        <f t="shared" si="73"/>
        <v>4194</v>
      </c>
    </row>
    <row r="4196" spans="1:30" hidden="1" x14ac:dyDescent="0.3">
      <c r="E4196" t="s">
        <v>228</v>
      </c>
      <c r="F4196" t="s">
        <v>3986</v>
      </c>
      <c r="G4196" t="s">
        <v>4048</v>
      </c>
      <c r="H4196"/>
      <c r="I4196" t="s">
        <v>37</v>
      </c>
      <c r="J4196" t="s">
        <v>4050</v>
      </c>
      <c r="K4196" t="s">
        <v>74</v>
      </c>
      <c r="L4196" t="s">
        <v>4049</v>
      </c>
      <c r="M4196" t="s">
        <v>41</v>
      </c>
      <c r="P4196" t="s">
        <v>4477</v>
      </c>
      <c r="U4196" t="str">
        <f>CONCATENATE(Parameter[[#This Row],[Use Case 1]],";",Parameter[[#This Row],[Use Case 2]],";",Parameter[[#This Row],[Use Case 3]],";",Parameter[[#This Row],[Use Case 4]],";",Parameter[[#This Row],[Use Case 5]],";")</f>
        <v>Planung Baustoffe;;;;;</v>
      </c>
      <c r="V4196" t="s">
        <v>34</v>
      </c>
      <c r="W4196">
        <v>2022</v>
      </c>
      <c r="Y4196" t="s">
        <v>4661</v>
      </c>
      <c r="Z4196" t="s">
        <v>4051</v>
      </c>
      <c r="AD4196">
        <f t="shared" si="73"/>
        <v>4195</v>
      </c>
    </row>
    <row r="4197" spans="1:30" hidden="1" x14ac:dyDescent="0.3">
      <c r="E4197" t="s">
        <v>228</v>
      </c>
      <c r="F4197" t="s">
        <v>3986</v>
      </c>
      <c r="G4197" t="s">
        <v>4048</v>
      </c>
      <c r="H4197" t="s">
        <v>115</v>
      </c>
      <c r="I4197" t="s">
        <v>79</v>
      </c>
      <c r="P4197" t="s">
        <v>4477</v>
      </c>
      <c r="U4197" t="str">
        <f>CONCATENATE(Parameter[[#This Row],[Use Case 1]],";",Parameter[[#This Row],[Use Case 2]],";",Parameter[[#This Row],[Use Case 3]],";",Parameter[[#This Row],[Use Case 4]],";",Parameter[[#This Row],[Use Case 5]],";")</f>
        <v>Planung Baustoffe;;;;;</v>
      </c>
      <c r="V4197" t="s">
        <v>34</v>
      </c>
      <c r="W4197">
        <v>2022</v>
      </c>
      <c r="Y4197" t="s">
        <v>4661</v>
      </c>
      <c r="AD4197">
        <f t="shared" si="73"/>
        <v>4196</v>
      </c>
    </row>
    <row r="4198" spans="1:30" hidden="1" x14ac:dyDescent="0.3">
      <c r="E4198" t="s">
        <v>228</v>
      </c>
      <c r="F4198" t="s">
        <v>3986</v>
      </c>
      <c r="G4198" t="s">
        <v>4048</v>
      </c>
      <c r="H4198" t="s">
        <v>1686</v>
      </c>
      <c r="I4198" t="s">
        <v>79</v>
      </c>
      <c r="P4198" t="s">
        <v>4477</v>
      </c>
      <c r="U4198" t="str">
        <f>CONCATENATE(Parameter[[#This Row],[Use Case 1]],";",Parameter[[#This Row],[Use Case 2]],";",Parameter[[#This Row],[Use Case 3]],";",Parameter[[#This Row],[Use Case 4]],";",Parameter[[#This Row],[Use Case 5]],";")</f>
        <v>Planung Baustoffe;;;;;</v>
      </c>
      <c r="V4198" t="s">
        <v>34</v>
      </c>
      <c r="W4198">
        <v>2022</v>
      </c>
      <c r="Y4198" t="s">
        <v>4661</v>
      </c>
      <c r="AD4198">
        <f t="shared" si="73"/>
        <v>4197</v>
      </c>
    </row>
    <row r="4199" spans="1:30" hidden="1" x14ac:dyDescent="0.3">
      <c r="E4199" t="s">
        <v>228</v>
      </c>
      <c r="F4199" t="s">
        <v>3986</v>
      </c>
      <c r="G4199" t="s">
        <v>4048</v>
      </c>
      <c r="H4199">
        <v>6</v>
      </c>
      <c r="I4199" t="s">
        <v>79</v>
      </c>
      <c r="P4199" t="s">
        <v>4477</v>
      </c>
      <c r="U4199" t="str">
        <f>CONCATENATE(Parameter[[#This Row],[Use Case 1]],";",Parameter[[#This Row],[Use Case 2]],";",Parameter[[#This Row],[Use Case 3]],";",Parameter[[#This Row],[Use Case 4]],";",Parameter[[#This Row],[Use Case 5]],";")</f>
        <v>Planung Baustoffe;;;;;</v>
      </c>
      <c r="V4199" t="s">
        <v>34</v>
      </c>
      <c r="W4199">
        <v>2022</v>
      </c>
      <c r="Y4199" t="s">
        <v>4661</v>
      </c>
      <c r="AD4199">
        <f t="shared" si="73"/>
        <v>4198</v>
      </c>
    </row>
    <row r="4200" spans="1:30" hidden="1" x14ac:dyDescent="0.3">
      <c r="E4200" t="s">
        <v>228</v>
      </c>
      <c r="F4200" t="s">
        <v>3986</v>
      </c>
      <c r="G4200" t="s">
        <v>4048</v>
      </c>
      <c r="H4200">
        <v>7.4</v>
      </c>
      <c r="I4200" t="s">
        <v>79</v>
      </c>
      <c r="P4200" t="s">
        <v>4477</v>
      </c>
      <c r="U4200" t="str">
        <f>CONCATENATE(Parameter[[#This Row],[Use Case 1]],";",Parameter[[#This Row],[Use Case 2]],";",Parameter[[#This Row],[Use Case 3]],";",Parameter[[#This Row],[Use Case 4]],";",Parameter[[#This Row],[Use Case 5]],";")</f>
        <v>Planung Baustoffe;;;;;</v>
      </c>
      <c r="V4200" t="s">
        <v>34</v>
      </c>
      <c r="W4200">
        <v>2022</v>
      </c>
      <c r="Y4200" t="s">
        <v>4661</v>
      </c>
      <c r="AD4200">
        <f t="shared" si="73"/>
        <v>4199</v>
      </c>
    </row>
    <row r="4201" spans="1:30" hidden="1" x14ac:dyDescent="0.3">
      <c r="E4201" t="s">
        <v>228</v>
      </c>
      <c r="F4201" t="s">
        <v>3986</v>
      </c>
      <c r="G4201" t="s">
        <v>4048</v>
      </c>
      <c r="H4201">
        <v>9</v>
      </c>
      <c r="I4201" t="s">
        <v>79</v>
      </c>
      <c r="P4201" t="s">
        <v>4477</v>
      </c>
      <c r="U4201" t="str">
        <f>CONCATENATE(Parameter[[#This Row],[Use Case 1]],";",Parameter[[#This Row],[Use Case 2]],";",Parameter[[#This Row],[Use Case 3]],";",Parameter[[#This Row],[Use Case 4]],";",Parameter[[#This Row],[Use Case 5]],";")</f>
        <v>Planung Baustoffe;;;;;</v>
      </c>
      <c r="V4201" t="s">
        <v>34</v>
      </c>
      <c r="W4201">
        <v>2022</v>
      </c>
      <c r="Y4201" t="s">
        <v>4661</v>
      </c>
      <c r="AD4201">
        <f t="shared" si="73"/>
        <v>4200</v>
      </c>
    </row>
    <row r="4202" spans="1:30" hidden="1" x14ac:dyDescent="0.3">
      <c r="E4202" t="s">
        <v>228</v>
      </c>
      <c r="F4202" t="s">
        <v>3986</v>
      </c>
      <c r="G4202" t="s">
        <v>4048</v>
      </c>
      <c r="H4202">
        <v>11</v>
      </c>
      <c r="I4202" t="s">
        <v>79</v>
      </c>
      <c r="P4202" t="s">
        <v>4477</v>
      </c>
      <c r="U4202" t="str">
        <f>CONCATENATE(Parameter[[#This Row],[Use Case 1]],";",Parameter[[#This Row],[Use Case 2]],";",Parameter[[#This Row],[Use Case 3]],";",Parameter[[#This Row],[Use Case 4]],";",Parameter[[#This Row],[Use Case 5]],";")</f>
        <v>Planung Baustoffe;;;;;</v>
      </c>
      <c r="V4202" t="s">
        <v>34</v>
      </c>
      <c r="W4202">
        <v>2022</v>
      </c>
      <c r="Y4202" t="s">
        <v>4661</v>
      </c>
      <c r="AD4202">
        <f t="shared" si="73"/>
        <v>4201</v>
      </c>
    </row>
    <row r="4203" spans="1:30" hidden="1" x14ac:dyDescent="0.3">
      <c r="E4203" t="s">
        <v>228</v>
      </c>
      <c r="F4203" t="s">
        <v>3986</v>
      </c>
      <c r="G4203" t="s">
        <v>4048</v>
      </c>
      <c r="H4203">
        <v>13.6</v>
      </c>
      <c r="I4203" t="s">
        <v>79</v>
      </c>
      <c r="P4203" t="s">
        <v>4477</v>
      </c>
      <c r="U4203" t="str">
        <f>CONCATENATE(Parameter[[#This Row],[Use Case 1]],";",Parameter[[#This Row],[Use Case 2]],";",Parameter[[#This Row],[Use Case 3]],";",Parameter[[#This Row],[Use Case 4]],";",Parameter[[#This Row],[Use Case 5]],";")</f>
        <v>Planung Baustoffe;;;;;</v>
      </c>
      <c r="V4203" t="s">
        <v>34</v>
      </c>
      <c r="W4203">
        <v>2022</v>
      </c>
      <c r="Y4203" t="s">
        <v>4661</v>
      </c>
      <c r="AD4203">
        <f t="shared" si="73"/>
        <v>4202</v>
      </c>
    </row>
    <row r="4204" spans="1:30" hidden="1" x14ac:dyDescent="0.3">
      <c r="E4204" t="s">
        <v>228</v>
      </c>
      <c r="F4204" t="s">
        <v>3986</v>
      </c>
      <c r="G4204" t="s">
        <v>4048</v>
      </c>
      <c r="H4204">
        <v>17</v>
      </c>
      <c r="I4204" t="s">
        <v>79</v>
      </c>
      <c r="P4204" t="s">
        <v>4477</v>
      </c>
      <c r="U4204" t="str">
        <f>CONCATENATE(Parameter[[#This Row],[Use Case 1]],";",Parameter[[#This Row],[Use Case 2]],";",Parameter[[#This Row],[Use Case 3]],";",Parameter[[#This Row],[Use Case 4]],";",Parameter[[#This Row],[Use Case 5]],";")</f>
        <v>Planung Baustoffe;;;;;</v>
      </c>
      <c r="V4204" t="s">
        <v>34</v>
      </c>
      <c r="W4204">
        <v>2022</v>
      </c>
      <c r="Y4204" t="s">
        <v>4661</v>
      </c>
      <c r="AD4204">
        <f t="shared" si="73"/>
        <v>4203</v>
      </c>
    </row>
    <row r="4205" spans="1:30" hidden="1" x14ac:dyDescent="0.3">
      <c r="E4205" t="s">
        <v>228</v>
      </c>
      <c r="F4205" t="s">
        <v>3986</v>
      </c>
      <c r="G4205" t="s">
        <v>4048</v>
      </c>
      <c r="H4205">
        <v>17.600000000000001</v>
      </c>
      <c r="I4205" t="s">
        <v>79</v>
      </c>
      <c r="P4205" t="s">
        <v>4477</v>
      </c>
      <c r="U4205" t="str">
        <f>CONCATENATE(Parameter[[#This Row],[Use Case 1]],";",Parameter[[#This Row],[Use Case 2]],";",Parameter[[#This Row],[Use Case 3]],";",Parameter[[#This Row],[Use Case 4]],";",Parameter[[#This Row],[Use Case 5]],";")</f>
        <v>Planung Baustoffe;;;;;</v>
      </c>
      <c r="V4205" t="s">
        <v>34</v>
      </c>
      <c r="W4205">
        <v>2022</v>
      </c>
      <c r="Y4205" t="s">
        <v>4661</v>
      </c>
      <c r="AD4205">
        <f t="shared" si="73"/>
        <v>4204</v>
      </c>
    </row>
    <row r="4206" spans="1:30" hidden="1" x14ac:dyDescent="0.3">
      <c r="E4206" t="s">
        <v>228</v>
      </c>
      <c r="F4206" t="s">
        <v>3986</v>
      </c>
      <c r="G4206" t="s">
        <v>4048</v>
      </c>
      <c r="H4206">
        <v>21</v>
      </c>
      <c r="I4206" t="s">
        <v>79</v>
      </c>
      <c r="P4206" t="s">
        <v>4477</v>
      </c>
      <c r="U4206" t="str">
        <f>CONCATENATE(Parameter[[#This Row],[Use Case 1]],";",Parameter[[#This Row],[Use Case 2]],";",Parameter[[#This Row],[Use Case 3]],";",Parameter[[#This Row],[Use Case 4]],";",Parameter[[#This Row],[Use Case 5]],";")</f>
        <v>Planung Baustoffe;;;;;</v>
      </c>
      <c r="V4206" t="s">
        <v>34</v>
      </c>
      <c r="W4206">
        <v>2022</v>
      </c>
      <c r="Y4206" t="s">
        <v>4661</v>
      </c>
      <c r="AD4206">
        <f t="shared" si="73"/>
        <v>4205</v>
      </c>
    </row>
    <row r="4207" spans="1:30" hidden="1" x14ac:dyDescent="0.3">
      <c r="E4207" t="s">
        <v>228</v>
      </c>
      <c r="F4207" t="s">
        <v>3986</v>
      </c>
      <c r="G4207" t="s">
        <v>4048</v>
      </c>
      <c r="H4207">
        <v>26</v>
      </c>
      <c r="I4207" t="s">
        <v>79</v>
      </c>
      <c r="P4207" t="s">
        <v>4477</v>
      </c>
      <c r="U4207" t="str">
        <f>CONCATENATE(Parameter[[#This Row],[Use Case 1]],";",Parameter[[#This Row],[Use Case 2]],";",Parameter[[#This Row],[Use Case 3]],";",Parameter[[#This Row],[Use Case 4]],";",Parameter[[#This Row],[Use Case 5]],";")</f>
        <v>Planung Baustoffe;;;;;</v>
      </c>
      <c r="V4207" t="s">
        <v>34</v>
      </c>
      <c r="W4207">
        <v>2022</v>
      </c>
      <c r="Y4207" t="s">
        <v>4661</v>
      </c>
      <c r="AD4207">
        <f t="shared" si="73"/>
        <v>4206</v>
      </c>
    </row>
    <row r="4208" spans="1:30" hidden="1" x14ac:dyDescent="0.3">
      <c r="E4208" t="s">
        <v>228</v>
      </c>
      <c r="F4208" t="s">
        <v>3986</v>
      </c>
      <c r="G4208" t="s">
        <v>4048</v>
      </c>
      <c r="H4208">
        <v>33</v>
      </c>
      <c r="I4208" t="s">
        <v>79</v>
      </c>
      <c r="P4208" t="s">
        <v>4477</v>
      </c>
      <c r="U4208" t="str">
        <f>CONCATENATE(Parameter[[#This Row],[Use Case 1]],";",Parameter[[#This Row],[Use Case 2]],";",Parameter[[#This Row],[Use Case 3]],";",Parameter[[#This Row],[Use Case 4]],";",Parameter[[#This Row],[Use Case 5]],";")</f>
        <v>Planung Baustoffe;;;;;</v>
      </c>
      <c r="V4208" t="s">
        <v>34</v>
      </c>
      <c r="W4208">
        <v>2022</v>
      </c>
      <c r="Y4208" t="s">
        <v>4661</v>
      </c>
      <c r="AD4208">
        <f t="shared" si="73"/>
        <v>4207</v>
      </c>
    </row>
    <row r="4209" spans="5:30" hidden="1" x14ac:dyDescent="0.3">
      <c r="E4209" t="s">
        <v>228</v>
      </c>
      <c r="F4209" t="s">
        <v>3986</v>
      </c>
      <c r="G4209" t="s">
        <v>4048</v>
      </c>
      <c r="H4209">
        <v>41</v>
      </c>
      <c r="I4209" t="s">
        <v>79</v>
      </c>
      <c r="P4209" t="s">
        <v>4477</v>
      </c>
      <c r="U4209" t="str">
        <f>CONCATENATE(Parameter[[#This Row],[Use Case 1]],";",Parameter[[#This Row],[Use Case 2]],";",Parameter[[#This Row],[Use Case 3]],";",Parameter[[#This Row],[Use Case 4]],";",Parameter[[#This Row],[Use Case 5]],";")</f>
        <v>Planung Baustoffe;;;;;</v>
      </c>
      <c r="V4209" t="s">
        <v>34</v>
      </c>
      <c r="W4209">
        <v>2022</v>
      </c>
      <c r="Y4209" t="s">
        <v>4661</v>
      </c>
      <c r="AD4209">
        <f t="shared" si="73"/>
        <v>4208</v>
      </c>
    </row>
    <row r="4210" spans="5:30" hidden="1" x14ac:dyDescent="0.3">
      <c r="E4210" t="s">
        <v>228</v>
      </c>
      <c r="F4210" t="s">
        <v>3986</v>
      </c>
      <c r="G4210" t="s">
        <v>4052</v>
      </c>
      <c r="H4210"/>
      <c r="I4210" t="s">
        <v>37</v>
      </c>
      <c r="J4210" t="s">
        <v>4054</v>
      </c>
      <c r="K4210" t="s">
        <v>74</v>
      </c>
      <c r="L4210" t="s">
        <v>4053</v>
      </c>
      <c r="M4210" t="s">
        <v>41</v>
      </c>
      <c r="P4210" t="s">
        <v>4477</v>
      </c>
      <c r="U4210" t="str">
        <f>CONCATENATE(Parameter[[#This Row],[Use Case 1]],";",Parameter[[#This Row],[Use Case 2]],";",Parameter[[#This Row],[Use Case 3]],";",Parameter[[#This Row],[Use Case 4]],";",Parameter[[#This Row],[Use Case 5]],";")</f>
        <v>Planung Baustoffe;;;;;</v>
      </c>
      <c r="V4210" t="s">
        <v>34</v>
      </c>
      <c r="W4210">
        <v>2022</v>
      </c>
      <c r="Y4210" t="s">
        <v>4661</v>
      </c>
      <c r="Z4210" t="s">
        <v>4055</v>
      </c>
      <c r="AD4210">
        <f t="shared" si="73"/>
        <v>4209</v>
      </c>
    </row>
    <row r="4211" spans="5:30" hidden="1" x14ac:dyDescent="0.3">
      <c r="E4211" t="s">
        <v>228</v>
      </c>
      <c r="F4211" t="s">
        <v>3986</v>
      </c>
      <c r="G4211" t="s">
        <v>4052</v>
      </c>
      <c r="H4211" t="s">
        <v>115</v>
      </c>
      <c r="I4211" t="s">
        <v>79</v>
      </c>
      <c r="P4211" t="s">
        <v>4477</v>
      </c>
      <c r="U4211" t="str">
        <f>CONCATENATE(Parameter[[#This Row],[Use Case 1]],";",Parameter[[#This Row],[Use Case 2]],";",Parameter[[#This Row],[Use Case 3]],";",Parameter[[#This Row],[Use Case 4]],";",Parameter[[#This Row],[Use Case 5]],";")</f>
        <v>Planung Baustoffe;;;;;</v>
      </c>
      <c r="V4211" t="s">
        <v>34</v>
      </c>
      <c r="W4211">
        <v>2022</v>
      </c>
      <c r="Y4211" t="s">
        <v>4661</v>
      </c>
      <c r="AD4211">
        <f t="shared" si="73"/>
        <v>4210</v>
      </c>
    </row>
    <row r="4212" spans="5:30" hidden="1" x14ac:dyDescent="0.3">
      <c r="E4212" t="s">
        <v>228</v>
      </c>
      <c r="F4212" t="s">
        <v>3986</v>
      </c>
      <c r="G4212" t="s">
        <v>4052</v>
      </c>
      <c r="H4212" t="s">
        <v>1686</v>
      </c>
      <c r="I4212" t="s">
        <v>79</v>
      </c>
      <c r="P4212" t="s">
        <v>4477</v>
      </c>
      <c r="U4212" t="str">
        <f>CONCATENATE(Parameter[[#This Row],[Use Case 1]],";",Parameter[[#This Row],[Use Case 2]],";",Parameter[[#This Row],[Use Case 3]],";",Parameter[[#This Row],[Use Case 4]],";",Parameter[[#This Row],[Use Case 5]],";")</f>
        <v>Planung Baustoffe;;;;;</v>
      </c>
      <c r="V4212" t="s">
        <v>34</v>
      </c>
      <c r="W4212">
        <v>2022</v>
      </c>
      <c r="Y4212" t="s">
        <v>4661</v>
      </c>
      <c r="AD4212">
        <f t="shared" si="73"/>
        <v>4211</v>
      </c>
    </row>
    <row r="4213" spans="5:30" hidden="1" x14ac:dyDescent="0.3">
      <c r="E4213" t="s">
        <v>228</v>
      </c>
      <c r="F4213" t="s">
        <v>3986</v>
      </c>
      <c r="G4213" t="s">
        <v>4052</v>
      </c>
      <c r="H4213">
        <v>15</v>
      </c>
      <c r="I4213" t="s">
        <v>79</v>
      </c>
      <c r="P4213" t="s">
        <v>4477</v>
      </c>
      <c r="U4213" t="str">
        <f>CONCATENATE(Parameter[[#This Row],[Use Case 1]],";",Parameter[[#This Row],[Use Case 2]],";",Parameter[[#This Row],[Use Case 3]],";",Parameter[[#This Row],[Use Case 4]],";",Parameter[[#This Row],[Use Case 5]],";")</f>
        <v>Planung Baustoffe;;;;;</v>
      </c>
      <c r="V4213" t="s">
        <v>34</v>
      </c>
      <c r="W4213">
        <v>2022</v>
      </c>
      <c r="Y4213" t="s">
        <v>4661</v>
      </c>
      <c r="AD4213">
        <f t="shared" si="73"/>
        <v>4212</v>
      </c>
    </row>
    <row r="4214" spans="5:30" hidden="1" x14ac:dyDescent="0.3">
      <c r="E4214" t="s">
        <v>228</v>
      </c>
      <c r="F4214" t="s">
        <v>3986</v>
      </c>
      <c r="G4214" t="s">
        <v>4052</v>
      </c>
      <c r="H4214">
        <v>22.5</v>
      </c>
      <c r="I4214" t="s">
        <v>79</v>
      </c>
      <c r="P4214" t="s">
        <v>4477</v>
      </c>
      <c r="U4214" t="str">
        <f>CONCATENATE(Parameter[[#This Row],[Use Case 1]],";",Parameter[[#This Row],[Use Case 2]],";",Parameter[[#This Row],[Use Case 3]],";",Parameter[[#This Row],[Use Case 4]],";",Parameter[[#This Row],[Use Case 5]],";")</f>
        <v>Planung Baustoffe;;;;;</v>
      </c>
      <c r="V4214" t="s">
        <v>34</v>
      </c>
      <c r="W4214">
        <v>2022</v>
      </c>
      <c r="Y4214" t="s">
        <v>4661</v>
      </c>
      <c r="AD4214">
        <f t="shared" si="73"/>
        <v>4213</v>
      </c>
    </row>
    <row r="4215" spans="5:30" hidden="1" x14ac:dyDescent="0.3">
      <c r="E4215" t="s">
        <v>228</v>
      </c>
      <c r="F4215" t="s">
        <v>3986</v>
      </c>
      <c r="G4215" t="s">
        <v>4052</v>
      </c>
      <c r="H4215">
        <v>30</v>
      </c>
      <c r="I4215" t="s">
        <v>79</v>
      </c>
      <c r="P4215" t="s">
        <v>4477</v>
      </c>
      <c r="U4215" t="str">
        <f>CONCATENATE(Parameter[[#This Row],[Use Case 1]],";",Parameter[[#This Row],[Use Case 2]],";",Parameter[[#This Row],[Use Case 3]],";",Parameter[[#This Row],[Use Case 4]],";",Parameter[[#This Row],[Use Case 5]],";")</f>
        <v>Planung Baustoffe;;;;;</v>
      </c>
      <c r="V4215" t="s">
        <v>34</v>
      </c>
      <c r="W4215">
        <v>2022</v>
      </c>
      <c r="Y4215" t="s">
        <v>4661</v>
      </c>
      <c r="AD4215">
        <f t="shared" si="73"/>
        <v>4214</v>
      </c>
    </row>
    <row r="4216" spans="5:30" hidden="1" x14ac:dyDescent="0.3">
      <c r="E4216" t="s">
        <v>228</v>
      </c>
      <c r="F4216" t="s">
        <v>3986</v>
      </c>
      <c r="G4216" t="s">
        <v>4052</v>
      </c>
      <c r="H4216">
        <v>45</v>
      </c>
      <c r="I4216" t="s">
        <v>79</v>
      </c>
      <c r="P4216" t="s">
        <v>4477</v>
      </c>
      <c r="U4216" t="str">
        <f>CONCATENATE(Parameter[[#This Row],[Use Case 1]],";",Parameter[[#This Row],[Use Case 2]],";",Parameter[[#This Row],[Use Case 3]],";",Parameter[[#This Row],[Use Case 4]],";",Parameter[[#This Row],[Use Case 5]],";")</f>
        <v>Planung Baustoffe;;;;;</v>
      </c>
      <c r="V4216" t="s">
        <v>34</v>
      </c>
      <c r="W4216">
        <v>2022</v>
      </c>
      <c r="Y4216" t="s">
        <v>4661</v>
      </c>
      <c r="AD4216">
        <f t="shared" si="73"/>
        <v>4215</v>
      </c>
    </row>
    <row r="4217" spans="5:30" hidden="1" x14ac:dyDescent="0.3">
      <c r="E4217" t="s">
        <v>228</v>
      </c>
      <c r="F4217" t="s">
        <v>3986</v>
      </c>
      <c r="G4217" t="s">
        <v>4052</v>
      </c>
      <c r="H4217">
        <v>67.5</v>
      </c>
      <c r="I4217" t="s">
        <v>79</v>
      </c>
      <c r="P4217" t="s">
        <v>4477</v>
      </c>
      <c r="U4217" t="str">
        <f>CONCATENATE(Parameter[[#This Row],[Use Case 1]],";",Parameter[[#This Row],[Use Case 2]],";",Parameter[[#This Row],[Use Case 3]],";",Parameter[[#This Row],[Use Case 4]],";",Parameter[[#This Row],[Use Case 5]],";")</f>
        <v>Planung Baustoffe;;;;;</v>
      </c>
      <c r="V4217" t="s">
        <v>34</v>
      </c>
      <c r="W4217">
        <v>2022</v>
      </c>
      <c r="Y4217" t="s">
        <v>4661</v>
      </c>
      <c r="AD4217">
        <f t="shared" si="73"/>
        <v>4216</v>
      </c>
    </row>
    <row r="4218" spans="5:30" hidden="1" x14ac:dyDescent="0.3">
      <c r="E4218" t="s">
        <v>228</v>
      </c>
      <c r="F4218" t="s">
        <v>3986</v>
      </c>
      <c r="G4218" t="s">
        <v>4052</v>
      </c>
      <c r="H4218">
        <v>80</v>
      </c>
      <c r="I4218" t="s">
        <v>79</v>
      </c>
      <c r="P4218" t="s">
        <v>4477</v>
      </c>
      <c r="U4218" t="str">
        <f>CONCATENATE(Parameter[[#This Row],[Use Case 1]],";",Parameter[[#This Row],[Use Case 2]],";",Parameter[[#This Row],[Use Case 3]],";",Parameter[[#This Row],[Use Case 4]],";",Parameter[[#This Row],[Use Case 5]],";")</f>
        <v>Planung Baustoffe;;;;;</v>
      </c>
      <c r="V4218" t="s">
        <v>34</v>
      </c>
      <c r="W4218">
        <v>2022</v>
      </c>
      <c r="Y4218" t="s">
        <v>4661</v>
      </c>
      <c r="AD4218">
        <f t="shared" si="73"/>
        <v>4217</v>
      </c>
    </row>
    <row r="4219" spans="5:30" hidden="1" x14ac:dyDescent="0.3">
      <c r="E4219" t="s">
        <v>228</v>
      </c>
      <c r="F4219" t="s">
        <v>3986</v>
      </c>
      <c r="G4219" t="s">
        <v>4052</v>
      </c>
      <c r="H4219">
        <v>87.5</v>
      </c>
      <c r="I4219" t="s">
        <v>79</v>
      </c>
      <c r="P4219" t="s">
        <v>4477</v>
      </c>
      <c r="U4219" t="str">
        <f>CONCATENATE(Parameter[[#This Row],[Use Case 1]],";",Parameter[[#This Row],[Use Case 2]],";",Parameter[[#This Row],[Use Case 3]],";",Parameter[[#This Row],[Use Case 4]],";",Parameter[[#This Row],[Use Case 5]],";")</f>
        <v>Planung Baustoffe;;;;;</v>
      </c>
      <c r="V4219" t="s">
        <v>34</v>
      </c>
      <c r="W4219">
        <v>2022</v>
      </c>
      <c r="Y4219" t="s">
        <v>4661</v>
      </c>
      <c r="AD4219">
        <f t="shared" si="73"/>
        <v>4218</v>
      </c>
    </row>
    <row r="4220" spans="5:30" hidden="1" x14ac:dyDescent="0.3">
      <c r="E4220" t="s">
        <v>228</v>
      </c>
      <c r="F4220" t="s">
        <v>3986</v>
      </c>
      <c r="G4220" t="s">
        <v>4052</v>
      </c>
      <c r="H4220">
        <v>90</v>
      </c>
      <c r="I4220" t="s">
        <v>79</v>
      </c>
      <c r="P4220" t="s">
        <v>4477</v>
      </c>
      <c r="U4220" t="str">
        <f>CONCATENATE(Parameter[[#This Row],[Use Case 1]],";",Parameter[[#This Row],[Use Case 2]],";",Parameter[[#This Row],[Use Case 3]],";",Parameter[[#This Row],[Use Case 4]],";",Parameter[[#This Row],[Use Case 5]],";")</f>
        <v>Planung Baustoffe;;;;;</v>
      </c>
      <c r="V4220" t="s">
        <v>34</v>
      </c>
      <c r="W4220">
        <v>2022</v>
      </c>
      <c r="Y4220" t="s">
        <v>4661</v>
      </c>
      <c r="AD4220">
        <f t="shared" si="73"/>
        <v>4219</v>
      </c>
    </row>
    <row r="4221" spans="5:30" hidden="1" x14ac:dyDescent="0.3">
      <c r="E4221" t="s">
        <v>228</v>
      </c>
      <c r="F4221" t="s">
        <v>3986</v>
      </c>
      <c r="G4221" t="s">
        <v>4056</v>
      </c>
      <c r="H4221"/>
      <c r="I4221" t="s">
        <v>37</v>
      </c>
      <c r="J4221" t="s">
        <v>4058</v>
      </c>
      <c r="K4221" t="s">
        <v>74</v>
      </c>
      <c r="L4221" t="s">
        <v>4057</v>
      </c>
      <c r="M4221" t="s">
        <v>41</v>
      </c>
      <c r="P4221" t="s">
        <v>4477</v>
      </c>
      <c r="U4221" t="str">
        <f>CONCATENATE(Parameter[[#This Row],[Use Case 1]],";",Parameter[[#This Row],[Use Case 2]],";",Parameter[[#This Row],[Use Case 3]],";",Parameter[[#This Row],[Use Case 4]],";",Parameter[[#This Row],[Use Case 5]],";")</f>
        <v>Planung Baustoffe;;;;;</v>
      </c>
      <c r="V4221" t="s">
        <v>34</v>
      </c>
      <c r="W4221">
        <v>2022</v>
      </c>
      <c r="Y4221" t="s">
        <v>4661</v>
      </c>
      <c r="Z4221" t="s">
        <v>4059</v>
      </c>
      <c r="AD4221">
        <f t="shared" si="73"/>
        <v>4220</v>
      </c>
    </row>
    <row r="4222" spans="5:30" hidden="1" x14ac:dyDescent="0.3">
      <c r="E4222" t="s">
        <v>228</v>
      </c>
      <c r="F4222" t="s">
        <v>3986</v>
      </c>
      <c r="G4222" t="s">
        <v>4056</v>
      </c>
      <c r="H4222" t="s">
        <v>115</v>
      </c>
      <c r="I4222" t="s">
        <v>79</v>
      </c>
      <c r="P4222" t="s">
        <v>4477</v>
      </c>
      <c r="U4222" t="str">
        <f>CONCATENATE(Parameter[[#This Row],[Use Case 1]],";",Parameter[[#This Row],[Use Case 2]],";",Parameter[[#This Row],[Use Case 3]],";",Parameter[[#This Row],[Use Case 4]],";",Parameter[[#This Row],[Use Case 5]],";")</f>
        <v>Planung Baustoffe;;;;;</v>
      </c>
      <c r="V4222" t="s">
        <v>34</v>
      </c>
      <c r="W4222">
        <v>2022</v>
      </c>
      <c r="Y4222" t="s">
        <v>4661</v>
      </c>
      <c r="AD4222">
        <f t="shared" si="73"/>
        <v>4221</v>
      </c>
    </row>
    <row r="4223" spans="5:30" hidden="1" x14ac:dyDescent="0.3">
      <c r="E4223" t="s">
        <v>228</v>
      </c>
      <c r="F4223" t="s">
        <v>3986</v>
      </c>
      <c r="G4223" t="s">
        <v>4056</v>
      </c>
      <c r="H4223" t="s">
        <v>1686</v>
      </c>
      <c r="I4223" t="s">
        <v>79</v>
      </c>
      <c r="P4223" t="s">
        <v>4477</v>
      </c>
      <c r="U4223" t="str">
        <f>CONCATENATE(Parameter[[#This Row],[Use Case 1]],";",Parameter[[#This Row],[Use Case 2]],";",Parameter[[#This Row],[Use Case 3]],";",Parameter[[#This Row],[Use Case 4]],";",Parameter[[#This Row],[Use Case 5]],";")</f>
        <v>Planung Baustoffe;;;;;</v>
      </c>
      <c r="V4223" t="s">
        <v>34</v>
      </c>
      <c r="W4223">
        <v>2022</v>
      </c>
      <c r="Y4223" t="s">
        <v>4661</v>
      </c>
      <c r="AD4223">
        <f t="shared" si="73"/>
        <v>4222</v>
      </c>
    </row>
    <row r="4224" spans="5:30" hidden="1" x14ac:dyDescent="0.3">
      <c r="E4224" t="s">
        <v>228</v>
      </c>
      <c r="F4224" t="s">
        <v>3986</v>
      </c>
      <c r="G4224" t="s">
        <v>4056</v>
      </c>
      <c r="H4224" t="s">
        <v>4060</v>
      </c>
      <c r="I4224" t="s">
        <v>79</v>
      </c>
      <c r="P4224" t="s">
        <v>4477</v>
      </c>
      <c r="U4224" t="str">
        <f>CONCATENATE(Parameter[[#This Row],[Use Case 1]],";",Parameter[[#This Row],[Use Case 2]],";",Parameter[[#This Row],[Use Case 3]],";",Parameter[[#This Row],[Use Case 4]],";",Parameter[[#This Row],[Use Case 5]],";")</f>
        <v>Planung Baustoffe;;;;;</v>
      </c>
      <c r="V4224" t="s">
        <v>34</v>
      </c>
      <c r="W4224">
        <v>2022</v>
      </c>
      <c r="Y4224" t="s">
        <v>4661</v>
      </c>
      <c r="AD4224">
        <f t="shared" si="73"/>
        <v>4223</v>
      </c>
    </row>
    <row r="4225" spans="5:30" hidden="1" x14ac:dyDescent="0.3">
      <c r="E4225" t="s">
        <v>228</v>
      </c>
      <c r="F4225" t="s">
        <v>3986</v>
      </c>
      <c r="G4225" t="s">
        <v>4056</v>
      </c>
      <c r="H4225" t="s">
        <v>4061</v>
      </c>
      <c r="I4225" t="s">
        <v>79</v>
      </c>
      <c r="P4225" t="s">
        <v>4477</v>
      </c>
      <c r="U4225" t="str">
        <f>CONCATENATE(Parameter[[#This Row],[Use Case 1]],";",Parameter[[#This Row],[Use Case 2]],";",Parameter[[#This Row],[Use Case 3]],";",Parameter[[#This Row],[Use Case 4]],";",Parameter[[#This Row],[Use Case 5]],";")</f>
        <v>Planung Baustoffe;;;;;</v>
      </c>
      <c r="V4225" t="s">
        <v>34</v>
      </c>
      <c r="W4225">
        <v>2022</v>
      </c>
      <c r="Y4225" t="s">
        <v>4661</v>
      </c>
      <c r="AD4225">
        <f t="shared" si="73"/>
        <v>4224</v>
      </c>
    </row>
    <row r="4226" spans="5:30" hidden="1" x14ac:dyDescent="0.3">
      <c r="E4226" t="s">
        <v>228</v>
      </c>
      <c r="F4226" t="s">
        <v>3986</v>
      </c>
      <c r="G4226" t="s">
        <v>4056</v>
      </c>
      <c r="H4226" t="s">
        <v>4062</v>
      </c>
      <c r="I4226" t="s">
        <v>79</v>
      </c>
      <c r="P4226" t="s">
        <v>4477</v>
      </c>
      <c r="U4226" t="str">
        <f>CONCATENATE(Parameter[[#This Row],[Use Case 1]],";",Parameter[[#This Row],[Use Case 2]],";",Parameter[[#This Row],[Use Case 3]],";",Parameter[[#This Row],[Use Case 4]],";",Parameter[[#This Row],[Use Case 5]],";")</f>
        <v>Planung Baustoffe;;;;;</v>
      </c>
      <c r="V4226" t="s">
        <v>34</v>
      </c>
      <c r="W4226">
        <v>2022</v>
      </c>
      <c r="Y4226" t="s">
        <v>4661</v>
      </c>
      <c r="AD4226">
        <f t="shared" si="73"/>
        <v>4225</v>
      </c>
    </row>
    <row r="4227" spans="5:30" hidden="1" x14ac:dyDescent="0.3">
      <c r="E4227" t="s">
        <v>228</v>
      </c>
      <c r="F4227" t="s">
        <v>3986</v>
      </c>
      <c r="G4227" t="s">
        <v>4056</v>
      </c>
      <c r="H4227" t="s">
        <v>4063</v>
      </c>
      <c r="I4227" t="s">
        <v>79</v>
      </c>
      <c r="P4227" t="s">
        <v>4477</v>
      </c>
      <c r="U4227" t="str">
        <f>CONCATENATE(Parameter[[#This Row],[Use Case 1]],";",Parameter[[#This Row],[Use Case 2]],";",Parameter[[#This Row],[Use Case 3]],";",Parameter[[#This Row],[Use Case 4]],";",Parameter[[#This Row],[Use Case 5]],";")</f>
        <v>Planung Baustoffe;;;;;</v>
      </c>
      <c r="V4227" t="s">
        <v>34</v>
      </c>
      <c r="W4227">
        <v>2022</v>
      </c>
      <c r="Y4227" t="s">
        <v>4661</v>
      </c>
      <c r="AD4227">
        <f t="shared" si="73"/>
        <v>4226</v>
      </c>
    </row>
    <row r="4228" spans="5:30" hidden="1" x14ac:dyDescent="0.3">
      <c r="E4228" t="s">
        <v>228</v>
      </c>
      <c r="F4228" t="s">
        <v>3986</v>
      </c>
      <c r="G4228" t="s">
        <v>4056</v>
      </c>
      <c r="H4228" t="s">
        <v>4064</v>
      </c>
      <c r="I4228" t="s">
        <v>79</v>
      </c>
      <c r="P4228" t="s">
        <v>4477</v>
      </c>
      <c r="U4228" t="str">
        <f>CONCATENATE(Parameter[[#This Row],[Use Case 1]],";",Parameter[[#This Row],[Use Case 2]],";",Parameter[[#This Row],[Use Case 3]],";",Parameter[[#This Row],[Use Case 4]],";",Parameter[[#This Row],[Use Case 5]],";")</f>
        <v>Planung Baustoffe;;;;;</v>
      </c>
      <c r="V4228" t="s">
        <v>34</v>
      </c>
      <c r="W4228">
        <v>2022</v>
      </c>
      <c r="Y4228" t="s">
        <v>4661</v>
      </c>
      <c r="AD4228">
        <f t="shared" ref="AD4228:AD4291" si="74">AD4227+1</f>
        <v>4227</v>
      </c>
    </row>
    <row r="4229" spans="5:30" hidden="1" x14ac:dyDescent="0.3">
      <c r="E4229" t="s">
        <v>228</v>
      </c>
      <c r="F4229" t="s">
        <v>3986</v>
      </c>
      <c r="G4229" t="s">
        <v>4056</v>
      </c>
      <c r="H4229" t="s">
        <v>4066</v>
      </c>
      <c r="I4229" t="s">
        <v>79</v>
      </c>
      <c r="P4229" t="s">
        <v>4477</v>
      </c>
      <c r="U4229" t="str">
        <f>CONCATENATE(Parameter[[#This Row],[Use Case 1]],";",Parameter[[#This Row],[Use Case 2]],";",Parameter[[#This Row],[Use Case 3]],";",Parameter[[#This Row],[Use Case 4]],";",Parameter[[#This Row],[Use Case 5]],";")</f>
        <v>Planung Baustoffe;;;;;</v>
      </c>
      <c r="V4229" t="s">
        <v>34</v>
      </c>
      <c r="W4229">
        <v>2022</v>
      </c>
      <c r="Y4229" t="s">
        <v>4661</v>
      </c>
      <c r="AD4229">
        <f t="shared" si="74"/>
        <v>4228</v>
      </c>
    </row>
    <row r="4230" spans="5:30" hidden="1" x14ac:dyDescent="0.3">
      <c r="E4230" t="s">
        <v>228</v>
      </c>
      <c r="F4230" t="s">
        <v>3986</v>
      </c>
      <c r="G4230" t="s">
        <v>4056</v>
      </c>
      <c r="H4230" t="s">
        <v>4065</v>
      </c>
      <c r="I4230" t="s">
        <v>79</v>
      </c>
      <c r="P4230" t="s">
        <v>4477</v>
      </c>
      <c r="U4230" t="str">
        <f>CONCATENATE(Parameter[[#This Row],[Use Case 1]],";",Parameter[[#This Row],[Use Case 2]],";",Parameter[[#This Row],[Use Case 3]],";",Parameter[[#This Row],[Use Case 4]],";",Parameter[[#This Row],[Use Case 5]],";")</f>
        <v>Planung Baustoffe;;;;;</v>
      </c>
      <c r="V4230" t="s">
        <v>34</v>
      </c>
      <c r="W4230">
        <v>2022</v>
      </c>
      <c r="Y4230" t="s">
        <v>4661</v>
      </c>
      <c r="AD4230">
        <f t="shared" si="74"/>
        <v>4229</v>
      </c>
    </row>
    <row r="4231" spans="5:30" hidden="1" x14ac:dyDescent="0.3">
      <c r="E4231" t="s">
        <v>228</v>
      </c>
      <c r="F4231" t="s">
        <v>3986</v>
      </c>
      <c r="G4231" t="s">
        <v>4067</v>
      </c>
      <c r="H4231"/>
      <c r="I4231" t="s">
        <v>37</v>
      </c>
      <c r="J4231" t="s">
        <v>4069</v>
      </c>
      <c r="K4231" t="s">
        <v>74</v>
      </c>
      <c r="L4231" t="s">
        <v>4068</v>
      </c>
      <c r="M4231" t="s">
        <v>41</v>
      </c>
      <c r="P4231" t="s">
        <v>4477</v>
      </c>
      <c r="U4231" t="str">
        <f>CONCATENATE(Parameter[[#This Row],[Use Case 1]],";",Parameter[[#This Row],[Use Case 2]],";",Parameter[[#This Row],[Use Case 3]],";",Parameter[[#This Row],[Use Case 4]],";",Parameter[[#This Row],[Use Case 5]],";")</f>
        <v>Planung Baustoffe;;;;;</v>
      </c>
      <c r="V4231" t="s">
        <v>34</v>
      </c>
      <c r="W4231">
        <v>2022</v>
      </c>
      <c r="Y4231" t="s">
        <v>4661</v>
      </c>
      <c r="Z4231" t="s">
        <v>4070</v>
      </c>
      <c r="AD4231">
        <f t="shared" si="74"/>
        <v>4230</v>
      </c>
    </row>
    <row r="4232" spans="5:30" hidden="1" x14ac:dyDescent="0.3">
      <c r="E4232" t="s">
        <v>228</v>
      </c>
      <c r="F4232" t="s">
        <v>3986</v>
      </c>
      <c r="G4232" t="s">
        <v>4067</v>
      </c>
      <c r="H4232" t="s">
        <v>115</v>
      </c>
      <c r="I4232" t="s">
        <v>79</v>
      </c>
      <c r="P4232" t="s">
        <v>4477</v>
      </c>
      <c r="U4232" t="str">
        <f>CONCATENATE(Parameter[[#This Row],[Use Case 1]],";",Parameter[[#This Row],[Use Case 2]],";",Parameter[[#This Row],[Use Case 3]],";",Parameter[[#This Row],[Use Case 4]],";",Parameter[[#This Row],[Use Case 5]],";")</f>
        <v>Planung Baustoffe;;;;;</v>
      </c>
      <c r="V4232" t="s">
        <v>34</v>
      </c>
      <c r="W4232">
        <v>2022</v>
      </c>
      <c r="Y4232" t="s">
        <v>4661</v>
      </c>
      <c r="AD4232">
        <f t="shared" si="74"/>
        <v>4231</v>
      </c>
    </row>
    <row r="4233" spans="5:30" hidden="1" x14ac:dyDescent="0.3">
      <c r="E4233" t="s">
        <v>228</v>
      </c>
      <c r="F4233" t="s">
        <v>3986</v>
      </c>
      <c r="G4233" t="s">
        <v>4067</v>
      </c>
      <c r="H4233" t="s">
        <v>1686</v>
      </c>
      <c r="I4233" t="s">
        <v>79</v>
      </c>
      <c r="P4233" t="s">
        <v>4477</v>
      </c>
      <c r="U4233" t="str">
        <f>CONCATENATE(Parameter[[#This Row],[Use Case 1]],";",Parameter[[#This Row],[Use Case 2]],";",Parameter[[#This Row],[Use Case 3]],";",Parameter[[#This Row],[Use Case 4]],";",Parameter[[#This Row],[Use Case 5]],";")</f>
        <v>Planung Baustoffe;;;;;</v>
      </c>
      <c r="V4233" t="s">
        <v>34</v>
      </c>
      <c r="W4233">
        <v>2022</v>
      </c>
      <c r="Y4233" t="s">
        <v>4661</v>
      </c>
      <c r="AD4233">
        <f t="shared" si="74"/>
        <v>4232</v>
      </c>
    </row>
    <row r="4234" spans="5:30" hidden="1" x14ac:dyDescent="0.3">
      <c r="E4234" t="s">
        <v>228</v>
      </c>
      <c r="F4234" t="s">
        <v>3986</v>
      </c>
      <c r="G4234" t="s">
        <v>4067</v>
      </c>
      <c r="H4234" t="s">
        <v>4071</v>
      </c>
      <c r="I4234" t="s">
        <v>79</v>
      </c>
      <c r="P4234" t="s">
        <v>4477</v>
      </c>
      <c r="U4234" t="str">
        <f>CONCATENATE(Parameter[[#This Row],[Use Case 1]],";",Parameter[[#This Row],[Use Case 2]],";",Parameter[[#This Row],[Use Case 3]],";",Parameter[[#This Row],[Use Case 4]],";",Parameter[[#This Row],[Use Case 5]],";")</f>
        <v>Planung Baustoffe;;;;;</v>
      </c>
      <c r="V4234" t="s">
        <v>34</v>
      </c>
      <c r="W4234">
        <v>2022</v>
      </c>
      <c r="Y4234" t="s">
        <v>4661</v>
      </c>
      <c r="AD4234">
        <f t="shared" si="74"/>
        <v>4233</v>
      </c>
    </row>
    <row r="4235" spans="5:30" hidden="1" x14ac:dyDescent="0.3">
      <c r="E4235" t="s">
        <v>228</v>
      </c>
      <c r="F4235" t="s">
        <v>3986</v>
      </c>
      <c r="G4235" t="s">
        <v>4067</v>
      </c>
      <c r="H4235" t="s">
        <v>4072</v>
      </c>
      <c r="I4235" t="s">
        <v>79</v>
      </c>
      <c r="P4235" t="s">
        <v>4477</v>
      </c>
      <c r="U4235" t="str">
        <f>CONCATENATE(Parameter[[#This Row],[Use Case 1]],";",Parameter[[#This Row],[Use Case 2]],";",Parameter[[#This Row],[Use Case 3]],";",Parameter[[#This Row],[Use Case 4]],";",Parameter[[#This Row],[Use Case 5]],";")</f>
        <v>Planung Baustoffe;;;;;</v>
      </c>
      <c r="V4235" t="s">
        <v>34</v>
      </c>
      <c r="W4235">
        <v>2022</v>
      </c>
      <c r="Y4235" t="s">
        <v>4661</v>
      </c>
      <c r="AD4235">
        <f t="shared" si="74"/>
        <v>4234</v>
      </c>
    </row>
    <row r="4236" spans="5:30" hidden="1" x14ac:dyDescent="0.3">
      <c r="E4236" t="s">
        <v>228</v>
      </c>
      <c r="F4236" t="s">
        <v>3986</v>
      </c>
      <c r="G4236" t="s">
        <v>4067</v>
      </c>
      <c r="H4236" t="s">
        <v>4073</v>
      </c>
      <c r="I4236" t="s">
        <v>79</v>
      </c>
      <c r="P4236" t="s">
        <v>4477</v>
      </c>
      <c r="U4236" t="str">
        <f>CONCATENATE(Parameter[[#This Row],[Use Case 1]],";",Parameter[[#This Row],[Use Case 2]],";",Parameter[[#This Row],[Use Case 3]],";",Parameter[[#This Row],[Use Case 4]],";",Parameter[[#This Row],[Use Case 5]],";")</f>
        <v>Planung Baustoffe;;;;;</v>
      </c>
      <c r="V4236" t="s">
        <v>34</v>
      </c>
      <c r="W4236">
        <v>2022</v>
      </c>
      <c r="Y4236" t="s">
        <v>4661</v>
      </c>
      <c r="AD4236">
        <f t="shared" si="74"/>
        <v>4235</v>
      </c>
    </row>
    <row r="4237" spans="5:30" hidden="1" x14ac:dyDescent="0.3">
      <c r="E4237" t="s">
        <v>228</v>
      </c>
      <c r="F4237" t="s">
        <v>3986</v>
      </c>
      <c r="G4237" t="s">
        <v>4067</v>
      </c>
      <c r="H4237" t="s">
        <v>4074</v>
      </c>
      <c r="I4237" t="s">
        <v>79</v>
      </c>
      <c r="P4237" t="s">
        <v>4477</v>
      </c>
      <c r="U4237" t="str">
        <f>CONCATENATE(Parameter[[#This Row],[Use Case 1]],";",Parameter[[#This Row],[Use Case 2]],";",Parameter[[#This Row],[Use Case 3]],";",Parameter[[#This Row],[Use Case 4]],";",Parameter[[#This Row],[Use Case 5]],";")</f>
        <v>Planung Baustoffe;;;;;</v>
      </c>
      <c r="V4237" t="s">
        <v>34</v>
      </c>
      <c r="W4237">
        <v>2022</v>
      </c>
      <c r="Y4237" t="s">
        <v>4661</v>
      </c>
      <c r="AD4237">
        <f t="shared" si="74"/>
        <v>4236</v>
      </c>
    </row>
    <row r="4238" spans="5:30" hidden="1" x14ac:dyDescent="0.3">
      <c r="E4238" t="s">
        <v>228</v>
      </c>
      <c r="F4238" t="s">
        <v>3986</v>
      </c>
      <c r="G4238" t="s">
        <v>4067</v>
      </c>
      <c r="H4238" t="s">
        <v>4075</v>
      </c>
      <c r="I4238" t="s">
        <v>79</v>
      </c>
      <c r="P4238" t="s">
        <v>4477</v>
      </c>
      <c r="U4238" t="str">
        <f>CONCATENATE(Parameter[[#This Row],[Use Case 1]],";",Parameter[[#This Row],[Use Case 2]],";",Parameter[[#This Row],[Use Case 3]],";",Parameter[[#This Row],[Use Case 4]],";",Parameter[[#This Row],[Use Case 5]],";")</f>
        <v>Planung Baustoffe;;;;;</v>
      </c>
      <c r="V4238" t="s">
        <v>34</v>
      </c>
      <c r="W4238">
        <v>2022</v>
      </c>
      <c r="Y4238" t="s">
        <v>4661</v>
      </c>
      <c r="AD4238">
        <f t="shared" si="74"/>
        <v>4237</v>
      </c>
    </row>
    <row r="4239" spans="5:30" hidden="1" x14ac:dyDescent="0.3">
      <c r="E4239" t="s">
        <v>228</v>
      </c>
      <c r="F4239" t="s">
        <v>3986</v>
      </c>
      <c r="G4239" t="s">
        <v>4067</v>
      </c>
      <c r="H4239" t="s">
        <v>4076</v>
      </c>
      <c r="I4239" t="s">
        <v>79</v>
      </c>
      <c r="P4239" t="s">
        <v>4477</v>
      </c>
      <c r="U4239" t="str">
        <f>CONCATENATE(Parameter[[#This Row],[Use Case 1]],";",Parameter[[#This Row],[Use Case 2]],";",Parameter[[#This Row],[Use Case 3]],";",Parameter[[#This Row],[Use Case 4]],";",Parameter[[#This Row],[Use Case 5]],";")</f>
        <v>Planung Baustoffe;;;;;</v>
      </c>
      <c r="V4239" t="s">
        <v>34</v>
      </c>
      <c r="W4239">
        <v>2022</v>
      </c>
      <c r="Y4239" t="s">
        <v>4661</v>
      </c>
      <c r="AD4239">
        <f t="shared" si="74"/>
        <v>4238</v>
      </c>
    </row>
    <row r="4240" spans="5:30" hidden="1" x14ac:dyDescent="0.3">
      <c r="E4240" t="s">
        <v>228</v>
      </c>
      <c r="F4240" t="s">
        <v>3986</v>
      </c>
      <c r="G4240" t="s">
        <v>4067</v>
      </c>
      <c r="H4240" t="s">
        <v>4077</v>
      </c>
      <c r="I4240" t="s">
        <v>79</v>
      </c>
      <c r="P4240" t="s">
        <v>4477</v>
      </c>
      <c r="U4240" t="str">
        <f>CONCATENATE(Parameter[[#This Row],[Use Case 1]],";",Parameter[[#This Row],[Use Case 2]],";",Parameter[[#This Row],[Use Case 3]],";",Parameter[[#This Row],[Use Case 4]],";",Parameter[[#This Row],[Use Case 5]],";")</f>
        <v>Planung Baustoffe;;;;;</v>
      </c>
      <c r="V4240" t="s">
        <v>34</v>
      </c>
      <c r="W4240">
        <v>2022</v>
      </c>
      <c r="Y4240" t="s">
        <v>4661</v>
      </c>
      <c r="AD4240">
        <f t="shared" si="74"/>
        <v>4239</v>
      </c>
    </row>
    <row r="4241" spans="1:30" hidden="1" x14ac:dyDescent="0.3">
      <c r="E4241" t="s">
        <v>228</v>
      </c>
      <c r="F4241" t="s">
        <v>3986</v>
      </c>
      <c r="G4241" t="s">
        <v>4067</v>
      </c>
      <c r="H4241" t="s">
        <v>4078</v>
      </c>
      <c r="I4241" t="s">
        <v>79</v>
      </c>
      <c r="P4241" t="s">
        <v>4477</v>
      </c>
      <c r="U4241" t="str">
        <f>CONCATENATE(Parameter[[#This Row],[Use Case 1]],";",Parameter[[#This Row],[Use Case 2]],";",Parameter[[#This Row],[Use Case 3]],";",Parameter[[#This Row],[Use Case 4]],";",Parameter[[#This Row],[Use Case 5]],";")</f>
        <v>Planung Baustoffe;;;;;</v>
      </c>
      <c r="V4241" t="s">
        <v>34</v>
      </c>
      <c r="W4241">
        <v>2022</v>
      </c>
      <c r="Y4241" t="s">
        <v>4661</v>
      </c>
      <c r="AD4241">
        <f t="shared" si="74"/>
        <v>4240</v>
      </c>
    </row>
    <row r="4242" spans="1:30" hidden="1" x14ac:dyDescent="0.3">
      <c r="E4242" t="s">
        <v>228</v>
      </c>
      <c r="F4242" t="s">
        <v>3986</v>
      </c>
      <c r="G4242" t="s">
        <v>4067</v>
      </c>
      <c r="H4242" t="s">
        <v>4079</v>
      </c>
      <c r="I4242" t="s">
        <v>79</v>
      </c>
      <c r="P4242" t="s">
        <v>4477</v>
      </c>
      <c r="U4242" t="str">
        <f>CONCATENATE(Parameter[[#This Row],[Use Case 1]],";",Parameter[[#This Row],[Use Case 2]],";",Parameter[[#This Row],[Use Case 3]],";",Parameter[[#This Row],[Use Case 4]],";",Parameter[[#This Row],[Use Case 5]],";")</f>
        <v>Planung Baustoffe;;;;;</v>
      </c>
      <c r="V4242" t="s">
        <v>34</v>
      </c>
      <c r="W4242">
        <v>2022</v>
      </c>
      <c r="Y4242" t="s">
        <v>4661</v>
      </c>
      <c r="AD4242">
        <f t="shared" si="74"/>
        <v>4241</v>
      </c>
    </row>
    <row r="4243" spans="1:30" hidden="1" x14ac:dyDescent="0.3">
      <c r="E4243" t="s">
        <v>228</v>
      </c>
      <c r="F4243" t="s">
        <v>3986</v>
      </c>
      <c r="G4243" t="s">
        <v>4080</v>
      </c>
      <c r="H4243"/>
      <c r="I4243" t="s">
        <v>37</v>
      </c>
      <c r="J4243" t="s">
        <v>4082</v>
      </c>
      <c r="K4243" t="s">
        <v>74</v>
      </c>
      <c r="L4243" t="s">
        <v>4081</v>
      </c>
      <c r="M4243" t="s">
        <v>41</v>
      </c>
      <c r="P4243" t="s">
        <v>4477</v>
      </c>
      <c r="U4243" t="str">
        <f>CONCATENATE(Parameter[[#This Row],[Use Case 1]],";",Parameter[[#This Row],[Use Case 2]],";",Parameter[[#This Row],[Use Case 3]],";",Parameter[[#This Row],[Use Case 4]],";",Parameter[[#This Row],[Use Case 5]],";")</f>
        <v>Planung Baustoffe;;;;;</v>
      </c>
      <c r="V4243" t="s">
        <v>34</v>
      </c>
      <c r="W4243">
        <v>2022</v>
      </c>
      <c r="Y4243" t="s">
        <v>4661</v>
      </c>
      <c r="Z4243" t="s">
        <v>4083</v>
      </c>
      <c r="AD4243">
        <f t="shared" si="74"/>
        <v>4242</v>
      </c>
    </row>
    <row r="4244" spans="1:30" hidden="1" x14ac:dyDescent="0.3">
      <c r="E4244" t="s">
        <v>228</v>
      </c>
      <c r="F4244" t="s">
        <v>3986</v>
      </c>
      <c r="G4244" t="s">
        <v>4080</v>
      </c>
      <c r="H4244" t="s">
        <v>115</v>
      </c>
      <c r="I4244" t="s">
        <v>79</v>
      </c>
      <c r="P4244" t="s">
        <v>4477</v>
      </c>
      <c r="U4244" t="str">
        <f>CONCATENATE(Parameter[[#This Row],[Use Case 1]],";",Parameter[[#This Row],[Use Case 2]],";",Parameter[[#This Row],[Use Case 3]],";",Parameter[[#This Row],[Use Case 4]],";",Parameter[[#This Row],[Use Case 5]],";")</f>
        <v>Planung Baustoffe;;;;;</v>
      </c>
      <c r="V4244" t="s">
        <v>34</v>
      </c>
      <c r="W4244">
        <v>2022</v>
      </c>
      <c r="Y4244" t="s">
        <v>4661</v>
      </c>
      <c r="AD4244">
        <f t="shared" si="74"/>
        <v>4243</v>
      </c>
    </row>
    <row r="4245" spans="1:30" hidden="1" x14ac:dyDescent="0.3">
      <c r="E4245" t="s">
        <v>228</v>
      </c>
      <c r="F4245" t="s">
        <v>3986</v>
      </c>
      <c r="G4245" t="s">
        <v>4080</v>
      </c>
      <c r="H4245" t="s">
        <v>1686</v>
      </c>
      <c r="I4245" t="s">
        <v>79</v>
      </c>
      <c r="P4245" t="s">
        <v>4477</v>
      </c>
      <c r="U4245" t="str">
        <f>CONCATENATE(Parameter[[#This Row],[Use Case 1]],";",Parameter[[#This Row],[Use Case 2]],";",Parameter[[#This Row],[Use Case 3]],";",Parameter[[#This Row],[Use Case 4]],";",Parameter[[#This Row],[Use Case 5]],";")</f>
        <v>Planung Baustoffe;;;;;</v>
      </c>
      <c r="V4245" t="s">
        <v>34</v>
      </c>
      <c r="W4245">
        <v>2022</v>
      </c>
      <c r="Y4245" t="s">
        <v>4661</v>
      </c>
      <c r="AD4245">
        <f t="shared" si="74"/>
        <v>4244</v>
      </c>
    </row>
    <row r="4246" spans="1:30" hidden="1" x14ac:dyDescent="0.3">
      <c r="E4246" t="s">
        <v>228</v>
      </c>
      <c r="F4246" t="s">
        <v>3986</v>
      </c>
      <c r="G4246" t="s">
        <v>4080</v>
      </c>
      <c r="H4246" t="s">
        <v>391</v>
      </c>
      <c r="I4246" t="s">
        <v>79</v>
      </c>
      <c r="P4246" t="s">
        <v>4477</v>
      </c>
      <c r="U4246" t="str">
        <f>CONCATENATE(Parameter[[#This Row],[Use Case 1]],";",Parameter[[#This Row],[Use Case 2]],";",Parameter[[#This Row],[Use Case 3]],";",Parameter[[#This Row],[Use Case 4]],";",Parameter[[#This Row],[Use Case 5]],";")</f>
        <v>Planung Baustoffe;;;;;</v>
      </c>
      <c r="V4246" t="s">
        <v>34</v>
      </c>
      <c r="W4246">
        <v>2022</v>
      </c>
      <c r="Y4246" t="s">
        <v>4661</v>
      </c>
      <c r="AD4246">
        <f t="shared" si="74"/>
        <v>4245</v>
      </c>
    </row>
    <row r="4247" spans="1:30" hidden="1" x14ac:dyDescent="0.3">
      <c r="E4247" t="s">
        <v>228</v>
      </c>
      <c r="F4247" t="s">
        <v>3986</v>
      </c>
      <c r="G4247" t="s">
        <v>4080</v>
      </c>
      <c r="H4247" t="s">
        <v>392</v>
      </c>
      <c r="I4247" t="s">
        <v>79</v>
      </c>
      <c r="P4247" t="s">
        <v>4477</v>
      </c>
      <c r="U4247" t="str">
        <f>CONCATENATE(Parameter[[#This Row],[Use Case 1]],";",Parameter[[#This Row],[Use Case 2]],";",Parameter[[#This Row],[Use Case 3]],";",Parameter[[#This Row],[Use Case 4]],";",Parameter[[#This Row],[Use Case 5]],";")</f>
        <v>Planung Baustoffe;;;;;</v>
      </c>
      <c r="V4247" t="s">
        <v>34</v>
      </c>
      <c r="W4247">
        <v>2022</v>
      </c>
      <c r="Y4247" t="s">
        <v>4661</v>
      </c>
      <c r="AD4247">
        <f t="shared" si="74"/>
        <v>4246</v>
      </c>
    </row>
    <row r="4248" spans="1:30" hidden="1" x14ac:dyDescent="0.3">
      <c r="E4248" t="s">
        <v>228</v>
      </c>
      <c r="F4248" t="s">
        <v>3986</v>
      </c>
      <c r="G4248" t="s">
        <v>4080</v>
      </c>
      <c r="H4248" t="s">
        <v>4084</v>
      </c>
      <c r="I4248" t="s">
        <v>79</v>
      </c>
      <c r="P4248" t="s">
        <v>4477</v>
      </c>
      <c r="U4248" t="str">
        <f>CONCATENATE(Parameter[[#This Row],[Use Case 1]],";",Parameter[[#This Row],[Use Case 2]],";",Parameter[[#This Row],[Use Case 3]],";",Parameter[[#This Row],[Use Case 4]],";",Parameter[[#This Row],[Use Case 5]],";")</f>
        <v>Planung Baustoffe;;;;;</v>
      </c>
      <c r="V4248" t="s">
        <v>34</v>
      </c>
      <c r="W4248">
        <v>2022</v>
      </c>
      <c r="Y4248" t="s">
        <v>4661</v>
      </c>
      <c r="AD4248">
        <f t="shared" si="74"/>
        <v>4247</v>
      </c>
    </row>
    <row r="4249" spans="1:30" hidden="1" x14ac:dyDescent="0.3">
      <c r="E4249" t="s">
        <v>228</v>
      </c>
      <c r="F4249" t="s">
        <v>3986</v>
      </c>
      <c r="G4249" t="s">
        <v>4080</v>
      </c>
      <c r="H4249" t="s">
        <v>4085</v>
      </c>
      <c r="I4249" t="s">
        <v>79</v>
      </c>
      <c r="P4249" t="s">
        <v>4477</v>
      </c>
      <c r="U4249" t="str">
        <f>CONCATENATE(Parameter[[#This Row],[Use Case 1]],";",Parameter[[#This Row],[Use Case 2]],";",Parameter[[#This Row],[Use Case 3]],";",Parameter[[#This Row],[Use Case 4]],";",Parameter[[#This Row],[Use Case 5]],";")</f>
        <v>Planung Baustoffe;;;;;</v>
      </c>
      <c r="V4249" t="s">
        <v>34</v>
      </c>
      <c r="W4249">
        <v>2022</v>
      </c>
      <c r="Y4249" t="s">
        <v>4661</v>
      </c>
      <c r="AD4249">
        <f t="shared" si="74"/>
        <v>4248</v>
      </c>
    </row>
    <row r="4250" spans="1:30" x14ac:dyDescent="0.3">
      <c r="A4250" s="3" t="s">
        <v>29</v>
      </c>
      <c r="B4250" s="3" t="s">
        <v>4604</v>
      </c>
      <c r="C4250" s="3"/>
      <c r="D4250" s="3"/>
      <c r="E4250" s="3" t="s">
        <v>30</v>
      </c>
      <c r="F4250" s="3" t="s">
        <v>4086</v>
      </c>
      <c r="G4250" s="3"/>
      <c r="H4250" s="3"/>
      <c r="I4250" s="3" t="s">
        <v>32</v>
      </c>
      <c r="J4250" s="3" t="s">
        <v>4086</v>
      </c>
      <c r="K4250" s="3"/>
      <c r="L4250" s="3"/>
      <c r="M4250" s="3" t="s">
        <v>3987</v>
      </c>
      <c r="N4250" s="3"/>
      <c r="O4250" s="3"/>
      <c r="P4250" s="3" t="s">
        <v>4477</v>
      </c>
      <c r="Q4250" s="3"/>
      <c r="R4250" s="3"/>
      <c r="S4250" s="3"/>
      <c r="T4250" s="3"/>
      <c r="U4250" s="3" t="str">
        <f>CONCATENATE(Parameter[[#This Row],[Use Case 1]],";",Parameter[[#This Row],[Use Case 2]],";",Parameter[[#This Row],[Use Case 3]],";",Parameter[[#This Row],[Use Case 4]],";",Parameter[[#This Row],[Use Case 5]],";")</f>
        <v>Planung Baustoffe;;;;;</v>
      </c>
      <c r="V4250" s="3" t="s">
        <v>34</v>
      </c>
      <c r="W4250" s="3">
        <v>2022</v>
      </c>
      <c r="X4250" s="3"/>
      <c r="Y4250" s="3" t="s">
        <v>4661</v>
      </c>
      <c r="Z4250" s="3" t="s">
        <v>4086</v>
      </c>
      <c r="AA4250" s="3" t="s">
        <v>4466</v>
      </c>
      <c r="AB4250" s="3"/>
      <c r="AC4250" s="3"/>
      <c r="AD4250" s="3">
        <f t="shared" si="74"/>
        <v>4249</v>
      </c>
    </row>
    <row r="4251" spans="1:30" x14ac:dyDescent="0.3">
      <c r="A4251" t="s">
        <v>29</v>
      </c>
      <c r="B4251" t="s">
        <v>4604</v>
      </c>
      <c r="E4251" t="s">
        <v>30</v>
      </c>
      <c r="F4251" t="s">
        <v>4086</v>
      </c>
      <c r="G4251" t="s">
        <v>4087</v>
      </c>
      <c r="H4251"/>
      <c r="I4251" t="s">
        <v>37</v>
      </c>
      <c r="J4251" t="s">
        <v>4089</v>
      </c>
      <c r="K4251" t="s">
        <v>4093</v>
      </c>
      <c r="L4251" t="s">
        <v>4088</v>
      </c>
      <c r="M4251" t="s">
        <v>41</v>
      </c>
      <c r="N4251" t="s">
        <v>70</v>
      </c>
      <c r="O4251" t="s">
        <v>71</v>
      </c>
      <c r="P4251" t="s">
        <v>4477</v>
      </c>
      <c r="U4251" t="str">
        <f>CONCATENATE(Parameter[[#This Row],[Use Case 1]],";",Parameter[[#This Row],[Use Case 2]],";",Parameter[[#This Row],[Use Case 3]],";",Parameter[[#This Row],[Use Case 4]],";",Parameter[[#This Row],[Use Case 5]],";")</f>
        <v>Planung Baustoffe;;;;;</v>
      </c>
      <c r="V4251" t="s">
        <v>34</v>
      </c>
      <c r="W4251">
        <v>2022</v>
      </c>
      <c r="Y4251" t="s">
        <v>4661</v>
      </c>
      <c r="Z4251" t="s">
        <v>4542</v>
      </c>
      <c r="AD4251">
        <f t="shared" si="74"/>
        <v>4250</v>
      </c>
    </row>
    <row r="4252" spans="1:30" hidden="1" x14ac:dyDescent="0.3">
      <c r="A4252" s="3"/>
      <c r="B4252" s="3"/>
      <c r="C4252" s="3"/>
      <c r="D4252" s="3"/>
      <c r="E4252" s="3" t="s">
        <v>228</v>
      </c>
      <c r="F4252" s="3" t="s">
        <v>4090</v>
      </c>
      <c r="G4252" s="3"/>
      <c r="H4252" s="3"/>
      <c r="I4252" s="3" t="s">
        <v>32</v>
      </c>
      <c r="J4252" s="3" t="s">
        <v>4090</v>
      </c>
      <c r="K4252" s="3"/>
      <c r="L4252" s="3"/>
      <c r="M4252" s="3" t="s">
        <v>3987</v>
      </c>
      <c r="N4252" s="3"/>
      <c r="O4252" s="3"/>
      <c r="P4252" s="3" t="s">
        <v>4477</v>
      </c>
      <c r="Q4252" s="3"/>
      <c r="R4252" s="3"/>
      <c r="S4252" s="3"/>
      <c r="T4252" s="3"/>
      <c r="U4252" s="3" t="str">
        <f>CONCATENATE(Parameter[[#This Row],[Use Case 1]],";",Parameter[[#This Row],[Use Case 2]],";",Parameter[[#This Row],[Use Case 3]],";",Parameter[[#This Row],[Use Case 4]],";",Parameter[[#This Row],[Use Case 5]],";")</f>
        <v>Planung Baustoffe;;;;;</v>
      </c>
      <c r="V4252" s="3" t="s">
        <v>34</v>
      </c>
      <c r="W4252" s="3">
        <v>2022</v>
      </c>
      <c r="X4252" s="3"/>
      <c r="Y4252" s="3" t="s">
        <v>4661</v>
      </c>
      <c r="Z4252" s="3" t="s">
        <v>4090</v>
      </c>
      <c r="AA4252" s="3" t="s">
        <v>4466</v>
      </c>
      <c r="AB4252" s="3"/>
      <c r="AC4252" s="3"/>
      <c r="AD4252" s="3">
        <f t="shared" si="74"/>
        <v>4251</v>
      </c>
    </row>
    <row r="4253" spans="1:30" hidden="1" x14ac:dyDescent="0.3">
      <c r="E4253" t="s">
        <v>228</v>
      </c>
      <c r="F4253" t="s">
        <v>4090</v>
      </c>
      <c r="G4253" t="s">
        <v>4091</v>
      </c>
      <c r="H4253"/>
      <c r="I4253" t="s">
        <v>37</v>
      </c>
      <c r="J4253" t="s">
        <v>4094</v>
      </c>
      <c r="K4253" t="s">
        <v>4093</v>
      </c>
      <c r="L4253" t="s">
        <v>4092</v>
      </c>
      <c r="M4253" t="s">
        <v>41</v>
      </c>
      <c r="P4253" t="s">
        <v>4477</v>
      </c>
      <c r="U4253" t="str">
        <f>CONCATENATE(Parameter[[#This Row],[Use Case 1]],";",Parameter[[#This Row],[Use Case 2]],";",Parameter[[#This Row],[Use Case 3]],";",Parameter[[#This Row],[Use Case 4]],";",Parameter[[#This Row],[Use Case 5]],";")</f>
        <v>Planung Baustoffe;;;;;</v>
      </c>
      <c r="V4253" t="s">
        <v>34</v>
      </c>
      <c r="W4253">
        <v>2022</v>
      </c>
      <c r="Y4253" t="s">
        <v>4661</v>
      </c>
      <c r="Z4253" t="s">
        <v>4543</v>
      </c>
      <c r="AD4253">
        <f t="shared" si="74"/>
        <v>4252</v>
      </c>
    </row>
    <row r="4254" spans="1:30" x14ac:dyDescent="0.3">
      <c r="A4254" s="3" t="s">
        <v>29</v>
      </c>
      <c r="B4254" s="3" t="s">
        <v>4604</v>
      </c>
      <c r="C4254" s="3"/>
      <c r="D4254" s="3"/>
      <c r="E4254" s="3" t="s">
        <v>30</v>
      </c>
      <c r="F4254" s="3" t="s">
        <v>4095</v>
      </c>
      <c r="G4254" s="3"/>
      <c r="H4254" s="3"/>
      <c r="I4254" s="3" t="s">
        <v>32</v>
      </c>
      <c r="J4254" s="3" t="s">
        <v>4095</v>
      </c>
      <c r="K4254" s="3"/>
      <c r="L4254" s="3"/>
      <c r="M4254" s="3" t="s">
        <v>4096</v>
      </c>
      <c r="N4254" s="3"/>
      <c r="O4254" s="3"/>
      <c r="P4254" s="3" t="s">
        <v>4477</v>
      </c>
      <c r="Q4254" s="3"/>
      <c r="R4254" s="3"/>
      <c r="S4254" s="3"/>
      <c r="T4254" s="3"/>
      <c r="U4254" s="3" t="str">
        <f>CONCATENATE(Parameter[[#This Row],[Use Case 1]],";",Parameter[[#This Row],[Use Case 2]],";",Parameter[[#This Row],[Use Case 3]],";",Parameter[[#This Row],[Use Case 4]],";",Parameter[[#This Row],[Use Case 5]],";")</f>
        <v>Planung Baustoffe;;;;;</v>
      </c>
      <c r="V4254" s="3" t="s">
        <v>34</v>
      </c>
      <c r="W4254" s="3">
        <v>2022</v>
      </c>
      <c r="X4254" s="3"/>
      <c r="Y4254" s="3" t="s">
        <v>4661</v>
      </c>
      <c r="Z4254" s="3" t="s">
        <v>4095</v>
      </c>
      <c r="AA4254" s="3"/>
      <c r="AB4254" s="3"/>
      <c r="AC4254" s="3"/>
      <c r="AD4254" s="3">
        <f t="shared" si="74"/>
        <v>4253</v>
      </c>
    </row>
    <row r="4255" spans="1:30" x14ac:dyDescent="0.3">
      <c r="A4255" t="s">
        <v>29</v>
      </c>
      <c r="B4255" t="s">
        <v>4604</v>
      </c>
      <c r="E4255" t="s">
        <v>30</v>
      </c>
      <c r="F4255" t="s">
        <v>4095</v>
      </c>
      <c r="G4255" t="s">
        <v>4097</v>
      </c>
      <c r="H4255"/>
      <c r="I4255" t="s">
        <v>37</v>
      </c>
      <c r="J4255" t="s">
        <v>4099</v>
      </c>
      <c r="K4255" t="s">
        <v>74</v>
      </c>
      <c r="L4255" t="s">
        <v>4098</v>
      </c>
      <c r="M4255" t="s">
        <v>41</v>
      </c>
      <c r="N4255" t="s">
        <v>55</v>
      </c>
      <c r="O4255" t="s">
        <v>71</v>
      </c>
      <c r="P4255" t="s">
        <v>4477</v>
      </c>
      <c r="U4255" t="str">
        <f>CONCATENATE(Parameter[[#This Row],[Use Case 1]],";",Parameter[[#This Row],[Use Case 2]],";",Parameter[[#This Row],[Use Case 3]],";",Parameter[[#This Row],[Use Case 4]],";",Parameter[[#This Row],[Use Case 5]],";")</f>
        <v>Planung Baustoffe;;;;;</v>
      </c>
      <c r="V4255" t="s">
        <v>34</v>
      </c>
      <c r="W4255">
        <v>2022</v>
      </c>
      <c r="Y4255" t="s">
        <v>4661</v>
      </c>
      <c r="Z4255" t="s">
        <v>4100</v>
      </c>
      <c r="AD4255">
        <f t="shared" si="74"/>
        <v>4254</v>
      </c>
    </row>
    <row r="4256" spans="1:30" x14ac:dyDescent="0.3">
      <c r="A4256" t="s">
        <v>29</v>
      </c>
      <c r="B4256" t="s">
        <v>4604</v>
      </c>
      <c r="E4256" t="s">
        <v>30</v>
      </c>
      <c r="F4256" t="s">
        <v>4095</v>
      </c>
      <c r="G4256" t="s">
        <v>4097</v>
      </c>
      <c r="H4256" t="s">
        <v>115</v>
      </c>
      <c r="I4256" t="s">
        <v>79</v>
      </c>
      <c r="P4256" t="s">
        <v>4477</v>
      </c>
      <c r="U4256" t="str">
        <f>CONCATENATE(Parameter[[#This Row],[Use Case 1]],";",Parameter[[#This Row],[Use Case 2]],";",Parameter[[#This Row],[Use Case 3]],";",Parameter[[#This Row],[Use Case 4]],";",Parameter[[#This Row],[Use Case 5]],";")</f>
        <v>Planung Baustoffe;;;;;</v>
      </c>
      <c r="V4256" t="s">
        <v>34</v>
      </c>
      <c r="W4256">
        <v>2022</v>
      </c>
      <c r="Y4256" t="s">
        <v>4661</v>
      </c>
      <c r="AD4256">
        <f t="shared" si="74"/>
        <v>4255</v>
      </c>
    </row>
    <row r="4257" spans="1:30" x14ac:dyDescent="0.3">
      <c r="A4257" t="s">
        <v>29</v>
      </c>
      <c r="B4257" t="s">
        <v>4604</v>
      </c>
      <c r="E4257" t="s">
        <v>30</v>
      </c>
      <c r="F4257" t="s">
        <v>4095</v>
      </c>
      <c r="G4257" t="s">
        <v>4097</v>
      </c>
      <c r="H4257" t="s">
        <v>1686</v>
      </c>
      <c r="I4257" t="s">
        <v>79</v>
      </c>
      <c r="P4257" t="s">
        <v>4477</v>
      </c>
      <c r="U4257" t="str">
        <f>CONCATENATE(Parameter[[#This Row],[Use Case 1]],";",Parameter[[#This Row],[Use Case 2]],";",Parameter[[#This Row],[Use Case 3]],";",Parameter[[#This Row],[Use Case 4]],";",Parameter[[#This Row],[Use Case 5]],";")</f>
        <v>Planung Baustoffe;;;;;</v>
      </c>
      <c r="V4257" t="s">
        <v>34</v>
      </c>
      <c r="W4257">
        <v>2022</v>
      </c>
      <c r="Y4257" t="s">
        <v>4661</v>
      </c>
      <c r="AD4257">
        <f t="shared" si="74"/>
        <v>4256</v>
      </c>
    </row>
    <row r="4258" spans="1:30" x14ac:dyDescent="0.3">
      <c r="A4258" t="s">
        <v>29</v>
      </c>
      <c r="B4258" t="s">
        <v>4604</v>
      </c>
      <c r="E4258" t="s">
        <v>30</v>
      </c>
      <c r="F4258" t="s">
        <v>4095</v>
      </c>
      <c r="G4258" t="s">
        <v>4097</v>
      </c>
      <c r="H4258" t="s">
        <v>4101</v>
      </c>
      <c r="I4258" t="s">
        <v>79</v>
      </c>
      <c r="P4258" t="s">
        <v>4477</v>
      </c>
      <c r="U4258" t="str">
        <f>CONCATENATE(Parameter[[#This Row],[Use Case 1]],";",Parameter[[#This Row],[Use Case 2]],";",Parameter[[#This Row],[Use Case 3]],";",Parameter[[#This Row],[Use Case 4]],";",Parameter[[#This Row],[Use Case 5]],";")</f>
        <v>Planung Baustoffe;;;;;</v>
      </c>
      <c r="V4258" t="s">
        <v>34</v>
      </c>
      <c r="W4258">
        <v>2022</v>
      </c>
      <c r="Y4258" t="s">
        <v>4661</v>
      </c>
      <c r="AD4258">
        <f t="shared" si="74"/>
        <v>4257</v>
      </c>
    </row>
    <row r="4259" spans="1:30" x14ac:dyDescent="0.3">
      <c r="A4259" t="s">
        <v>29</v>
      </c>
      <c r="B4259" t="s">
        <v>4604</v>
      </c>
      <c r="E4259" t="s">
        <v>30</v>
      </c>
      <c r="F4259" t="s">
        <v>4095</v>
      </c>
      <c r="G4259" t="s">
        <v>4097</v>
      </c>
      <c r="H4259" t="s">
        <v>4102</v>
      </c>
      <c r="I4259" t="s">
        <v>79</v>
      </c>
      <c r="P4259" t="s">
        <v>4477</v>
      </c>
      <c r="U4259" t="str">
        <f>CONCATENATE(Parameter[[#This Row],[Use Case 1]],";",Parameter[[#This Row],[Use Case 2]],";",Parameter[[#This Row],[Use Case 3]],";",Parameter[[#This Row],[Use Case 4]],";",Parameter[[#This Row],[Use Case 5]],";")</f>
        <v>Planung Baustoffe;;;;;</v>
      </c>
      <c r="V4259" t="s">
        <v>34</v>
      </c>
      <c r="W4259">
        <v>2022</v>
      </c>
      <c r="Y4259" t="s">
        <v>4661</v>
      </c>
      <c r="AD4259">
        <f t="shared" si="74"/>
        <v>4258</v>
      </c>
    </row>
    <row r="4260" spans="1:30" x14ac:dyDescent="0.3">
      <c r="A4260" t="s">
        <v>29</v>
      </c>
      <c r="B4260" t="s">
        <v>4604</v>
      </c>
      <c r="E4260" t="s">
        <v>30</v>
      </c>
      <c r="F4260" t="s">
        <v>4095</v>
      </c>
      <c r="G4260" t="s">
        <v>4097</v>
      </c>
      <c r="H4260" t="s">
        <v>4103</v>
      </c>
      <c r="I4260" t="s">
        <v>79</v>
      </c>
      <c r="P4260" t="s">
        <v>4477</v>
      </c>
      <c r="U4260" t="str">
        <f>CONCATENATE(Parameter[[#This Row],[Use Case 1]],";",Parameter[[#This Row],[Use Case 2]],";",Parameter[[#This Row],[Use Case 3]],";",Parameter[[#This Row],[Use Case 4]],";",Parameter[[#This Row],[Use Case 5]],";")</f>
        <v>Planung Baustoffe;;;;;</v>
      </c>
      <c r="V4260" t="s">
        <v>34</v>
      </c>
      <c r="W4260">
        <v>2022</v>
      </c>
      <c r="Y4260" t="s">
        <v>4661</v>
      </c>
      <c r="AD4260">
        <f t="shared" si="74"/>
        <v>4259</v>
      </c>
    </row>
    <row r="4261" spans="1:30" x14ac:dyDescent="0.3">
      <c r="A4261" t="s">
        <v>29</v>
      </c>
      <c r="B4261" t="s">
        <v>4604</v>
      </c>
      <c r="E4261" t="s">
        <v>30</v>
      </c>
      <c r="F4261" t="s">
        <v>4095</v>
      </c>
      <c r="G4261" t="s">
        <v>4097</v>
      </c>
      <c r="H4261" t="s">
        <v>4104</v>
      </c>
      <c r="I4261" t="s">
        <v>79</v>
      </c>
      <c r="P4261" t="s">
        <v>4477</v>
      </c>
      <c r="U4261" t="str">
        <f>CONCATENATE(Parameter[[#This Row],[Use Case 1]],";",Parameter[[#This Row],[Use Case 2]],";",Parameter[[#This Row],[Use Case 3]],";",Parameter[[#This Row],[Use Case 4]],";",Parameter[[#This Row],[Use Case 5]],";")</f>
        <v>Planung Baustoffe;;;;;</v>
      </c>
      <c r="V4261" t="s">
        <v>34</v>
      </c>
      <c r="W4261">
        <v>2022</v>
      </c>
      <c r="Y4261" t="s">
        <v>4661</v>
      </c>
      <c r="AD4261">
        <f t="shared" si="74"/>
        <v>4260</v>
      </c>
    </row>
    <row r="4262" spans="1:30" x14ac:dyDescent="0.3">
      <c r="A4262" t="s">
        <v>29</v>
      </c>
      <c r="B4262" t="s">
        <v>4604</v>
      </c>
      <c r="E4262" t="s">
        <v>30</v>
      </c>
      <c r="F4262" t="s">
        <v>4095</v>
      </c>
      <c r="G4262" t="s">
        <v>4105</v>
      </c>
      <c r="H4262"/>
      <c r="I4262" t="s">
        <v>37</v>
      </c>
      <c r="J4262" t="s">
        <v>4107</v>
      </c>
      <c r="K4262" t="s">
        <v>74</v>
      </c>
      <c r="L4262" t="s">
        <v>4106</v>
      </c>
      <c r="M4262" t="s">
        <v>41</v>
      </c>
      <c r="N4262" t="s">
        <v>55</v>
      </c>
      <c r="O4262" t="s">
        <v>71</v>
      </c>
      <c r="P4262" t="s">
        <v>4477</v>
      </c>
      <c r="U4262" t="str">
        <f>CONCATENATE(Parameter[[#This Row],[Use Case 1]],";",Parameter[[#This Row],[Use Case 2]],";",Parameter[[#This Row],[Use Case 3]],";",Parameter[[#This Row],[Use Case 4]],";",Parameter[[#This Row],[Use Case 5]],";")</f>
        <v>Planung Baustoffe;;;;;</v>
      </c>
      <c r="V4262" t="s">
        <v>34</v>
      </c>
      <c r="W4262">
        <v>2022</v>
      </c>
      <c r="Y4262" t="s">
        <v>4661</v>
      </c>
      <c r="Z4262" t="s">
        <v>4108</v>
      </c>
      <c r="AD4262">
        <f t="shared" si="74"/>
        <v>4261</v>
      </c>
    </row>
    <row r="4263" spans="1:30" x14ac:dyDescent="0.3">
      <c r="A4263" t="s">
        <v>29</v>
      </c>
      <c r="B4263" t="s">
        <v>4604</v>
      </c>
      <c r="E4263" t="s">
        <v>30</v>
      </c>
      <c r="F4263" t="s">
        <v>4095</v>
      </c>
      <c r="G4263" t="s">
        <v>4105</v>
      </c>
      <c r="H4263" t="s">
        <v>115</v>
      </c>
      <c r="I4263" t="s">
        <v>79</v>
      </c>
      <c r="P4263" t="s">
        <v>4477</v>
      </c>
      <c r="U4263" t="str">
        <f>CONCATENATE(Parameter[[#This Row],[Use Case 1]],";",Parameter[[#This Row],[Use Case 2]],";",Parameter[[#This Row],[Use Case 3]],";",Parameter[[#This Row],[Use Case 4]],";",Parameter[[#This Row],[Use Case 5]],";")</f>
        <v>Planung Baustoffe;;;;;</v>
      </c>
      <c r="V4263" t="s">
        <v>34</v>
      </c>
      <c r="W4263">
        <v>2022</v>
      </c>
      <c r="Y4263" t="s">
        <v>4661</v>
      </c>
      <c r="AD4263">
        <f t="shared" si="74"/>
        <v>4262</v>
      </c>
    </row>
    <row r="4264" spans="1:30" x14ac:dyDescent="0.3">
      <c r="A4264" t="s">
        <v>29</v>
      </c>
      <c r="B4264" t="s">
        <v>4604</v>
      </c>
      <c r="E4264" t="s">
        <v>30</v>
      </c>
      <c r="F4264" t="s">
        <v>4095</v>
      </c>
      <c r="G4264" t="s">
        <v>4105</v>
      </c>
      <c r="H4264" t="s">
        <v>1686</v>
      </c>
      <c r="I4264" t="s">
        <v>79</v>
      </c>
      <c r="P4264" t="s">
        <v>4477</v>
      </c>
      <c r="U4264" t="str">
        <f>CONCATENATE(Parameter[[#This Row],[Use Case 1]],";",Parameter[[#This Row],[Use Case 2]],";",Parameter[[#This Row],[Use Case 3]],";",Parameter[[#This Row],[Use Case 4]],";",Parameter[[#This Row],[Use Case 5]],";")</f>
        <v>Planung Baustoffe;;;;;</v>
      </c>
      <c r="V4264" t="s">
        <v>34</v>
      </c>
      <c r="W4264">
        <v>2022</v>
      </c>
      <c r="Y4264" t="s">
        <v>4661</v>
      </c>
      <c r="AD4264">
        <f t="shared" si="74"/>
        <v>4263</v>
      </c>
    </row>
    <row r="4265" spans="1:30" x14ac:dyDescent="0.3">
      <c r="A4265" t="s">
        <v>29</v>
      </c>
      <c r="B4265" t="s">
        <v>4604</v>
      </c>
      <c r="E4265" t="s">
        <v>30</v>
      </c>
      <c r="F4265" t="s">
        <v>4095</v>
      </c>
      <c r="G4265" t="s">
        <v>4105</v>
      </c>
      <c r="H4265" t="s">
        <v>4109</v>
      </c>
      <c r="I4265" t="s">
        <v>79</v>
      </c>
      <c r="P4265" t="s">
        <v>4477</v>
      </c>
      <c r="U4265" t="str">
        <f>CONCATENATE(Parameter[[#This Row],[Use Case 1]],";",Parameter[[#This Row],[Use Case 2]],";",Parameter[[#This Row],[Use Case 3]],";",Parameter[[#This Row],[Use Case 4]],";",Parameter[[#This Row],[Use Case 5]],";")</f>
        <v>Planung Baustoffe;;;;;</v>
      </c>
      <c r="V4265" t="s">
        <v>34</v>
      </c>
      <c r="W4265">
        <v>2022</v>
      </c>
      <c r="Y4265" t="s">
        <v>4661</v>
      </c>
      <c r="AD4265">
        <f t="shared" si="74"/>
        <v>4264</v>
      </c>
    </row>
    <row r="4266" spans="1:30" x14ac:dyDescent="0.3">
      <c r="A4266" t="s">
        <v>29</v>
      </c>
      <c r="B4266" t="s">
        <v>4604</v>
      </c>
      <c r="E4266" t="s">
        <v>30</v>
      </c>
      <c r="F4266" t="s">
        <v>4095</v>
      </c>
      <c r="G4266" t="s">
        <v>4105</v>
      </c>
      <c r="H4266" t="s">
        <v>4110</v>
      </c>
      <c r="I4266" t="s">
        <v>79</v>
      </c>
      <c r="P4266" t="s">
        <v>4477</v>
      </c>
      <c r="U4266" t="str">
        <f>CONCATENATE(Parameter[[#This Row],[Use Case 1]],";",Parameter[[#This Row],[Use Case 2]],";",Parameter[[#This Row],[Use Case 3]],";",Parameter[[#This Row],[Use Case 4]],";",Parameter[[#This Row],[Use Case 5]],";")</f>
        <v>Planung Baustoffe;;;;;</v>
      </c>
      <c r="V4266" t="s">
        <v>34</v>
      </c>
      <c r="W4266">
        <v>2022</v>
      </c>
      <c r="Y4266" t="s">
        <v>4661</v>
      </c>
      <c r="AD4266">
        <f t="shared" si="74"/>
        <v>4265</v>
      </c>
    </row>
    <row r="4267" spans="1:30" x14ac:dyDescent="0.3">
      <c r="A4267" t="s">
        <v>29</v>
      </c>
      <c r="B4267" t="s">
        <v>4604</v>
      </c>
      <c r="E4267" t="s">
        <v>30</v>
      </c>
      <c r="F4267" t="s">
        <v>4095</v>
      </c>
      <c r="G4267" t="s">
        <v>4105</v>
      </c>
      <c r="H4267" t="s">
        <v>4111</v>
      </c>
      <c r="I4267" t="s">
        <v>79</v>
      </c>
      <c r="P4267" t="s">
        <v>4477</v>
      </c>
      <c r="U4267" t="str">
        <f>CONCATENATE(Parameter[[#This Row],[Use Case 1]],";",Parameter[[#This Row],[Use Case 2]],";",Parameter[[#This Row],[Use Case 3]],";",Parameter[[#This Row],[Use Case 4]],";",Parameter[[#This Row],[Use Case 5]],";")</f>
        <v>Planung Baustoffe;;;;;</v>
      </c>
      <c r="V4267" t="s">
        <v>34</v>
      </c>
      <c r="W4267">
        <v>2022</v>
      </c>
      <c r="Y4267" t="s">
        <v>4661</v>
      </c>
      <c r="AD4267">
        <f t="shared" si="74"/>
        <v>4266</v>
      </c>
    </row>
    <row r="4268" spans="1:30" x14ac:dyDescent="0.3">
      <c r="A4268" t="s">
        <v>29</v>
      </c>
      <c r="B4268" t="s">
        <v>4604</v>
      </c>
      <c r="E4268" t="s">
        <v>30</v>
      </c>
      <c r="F4268" t="s">
        <v>4095</v>
      </c>
      <c r="G4268" t="s">
        <v>4105</v>
      </c>
      <c r="H4268" t="s">
        <v>4113</v>
      </c>
      <c r="I4268" t="s">
        <v>79</v>
      </c>
      <c r="P4268" t="s">
        <v>4477</v>
      </c>
      <c r="U4268" t="str">
        <f>CONCATENATE(Parameter[[#This Row],[Use Case 1]],";",Parameter[[#This Row],[Use Case 2]],";",Parameter[[#This Row],[Use Case 3]],";",Parameter[[#This Row],[Use Case 4]],";",Parameter[[#This Row],[Use Case 5]],";")</f>
        <v>Planung Baustoffe;;;;;</v>
      </c>
      <c r="V4268" t="s">
        <v>34</v>
      </c>
      <c r="W4268">
        <v>2022</v>
      </c>
      <c r="Y4268" t="s">
        <v>4661</v>
      </c>
      <c r="AD4268">
        <f t="shared" si="74"/>
        <v>4267</v>
      </c>
    </row>
    <row r="4269" spans="1:30" x14ac:dyDescent="0.3">
      <c r="A4269" s="3" t="s">
        <v>29</v>
      </c>
      <c r="B4269" s="3" t="s">
        <v>4604</v>
      </c>
      <c r="C4269" s="3"/>
      <c r="D4269" s="3"/>
      <c r="E4269" s="3" t="s">
        <v>30</v>
      </c>
      <c r="F4269" s="3" t="s">
        <v>4114</v>
      </c>
      <c r="G4269" s="3"/>
      <c r="H4269" s="3"/>
      <c r="I4269" s="3" t="s">
        <v>32</v>
      </c>
      <c r="J4269" s="3" t="s">
        <v>4114</v>
      </c>
      <c r="K4269" s="3"/>
      <c r="L4269" s="3"/>
      <c r="M4269" s="3" t="s">
        <v>4115</v>
      </c>
      <c r="N4269" s="3"/>
      <c r="O4269" s="3"/>
      <c r="P4269" s="3" t="s">
        <v>4477</v>
      </c>
      <c r="Q4269" s="3"/>
      <c r="R4269" s="3"/>
      <c r="S4269" s="3"/>
      <c r="T4269" s="3"/>
      <c r="U4269" s="3" t="str">
        <f>CONCATENATE(Parameter[[#This Row],[Use Case 1]],";",Parameter[[#This Row],[Use Case 2]],";",Parameter[[#This Row],[Use Case 3]],";",Parameter[[#This Row],[Use Case 4]],";",Parameter[[#This Row],[Use Case 5]],";")</f>
        <v>Planung Baustoffe;;;;;</v>
      </c>
      <c r="V4269" s="3" t="s">
        <v>34</v>
      </c>
      <c r="W4269" s="3">
        <v>2022</v>
      </c>
      <c r="X4269" s="3"/>
      <c r="Y4269" s="3" t="s">
        <v>4661</v>
      </c>
      <c r="Z4269" s="3" t="s">
        <v>4114</v>
      </c>
      <c r="AA4269" s="3"/>
      <c r="AB4269" s="3"/>
      <c r="AC4269" s="3"/>
      <c r="AD4269" s="3">
        <f t="shared" si="74"/>
        <v>4268</v>
      </c>
    </row>
    <row r="4270" spans="1:30" x14ac:dyDescent="0.3">
      <c r="A4270" t="s">
        <v>29</v>
      </c>
      <c r="B4270" t="s">
        <v>4604</v>
      </c>
      <c r="E4270" t="s">
        <v>30</v>
      </c>
      <c r="F4270" t="s">
        <v>4114</v>
      </c>
      <c r="G4270" t="s">
        <v>4116</v>
      </c>
      <c r="H4270"/>
      <c r="I4270" t="s">
        <v>37</v>
      </c>
      <c r="J4270" t="s">
        <v>4118</v>
      </c>
      <c r="K4270" t="s">
        <v>74</v>
      </c>
      <c r="L4270" t="s">
        <v>4117</v>
      </c>
      <c r="M4270" t="s">
        <v>41</v>
      </c>
      <c r="N4270" t="s">
        <v>55</v>
      </c>
      <c r="O4270" t="s">
        <v>71</v>
      </c>
      <c r="P4270" t="s">
        <v>4477</v>
      </c>
      <c r="U4270" t="str">
        <f>CONCATENATE(Parameter[[#This Row],[Use Case 1]],";",Parameter[[#This Row],[Use Case 2]],";",Parameter[[#This Row],[Use Case 3]],";",Parameter[[#This Row],[Use Case 4]],";",Parameter[[#This Row],[Use Case 5]],";")</f>
        <v>Planung Baustoffe;;;;;</v>
      </c>
      <c r="V4270" t="s">
        <v>34</v>
      </c>
      <c r="W4270">
        <v>2022</v>
      </c>
      <c r="Y4270" t="s">
        <v>4661</v>
      </c>
      <c r="Z4270" t="s">
        <v>4119</v>
      </c>
      <c r="AD4270">
        <f t="shared" si="74"/>
        <v>4269</v>
      </c>
    </row>
    <row r="4271" spans="1:30" x14ac:dyDescent="0.3">
      <c r="A4271" t="s">
        <v>29</v>
      </c>
      <c r="B4271" t="s">
        <v>4604</v>
      </c>
      <c r="E4271" t="s">
        <v>30</v>
      </c>
      <c r="F4271" t="s">
        <v>4114</v>
      </c>
      <c r="G4271" t="s">
        <v>4116</v>
      </c>
      <c r="H4271" t="s">
        <v>115</v>
      </c>
      <c r="I4271" t="s">
        <v>79</v>
      </c>
      <c r="P4271" t="s">
        <v>4477</v>
      </c>
      <c r="U4271" t="str">
        <f>CONCATENATE(Parameter[[#This Row],[Use Case 1]],";",Parameter[[#This Row],[Use Case 2]],";",Parameter[[#This Row],[Use Case 3]],";",Parameter[[#This Row],[Use Case 4]],";",Parameter[[#This Row],[Use Case 5]],";")</f>
        <v>Planung Baustoffe;;;;;</v>
      </c>
      <c r="V4271" t="s">
        <v>34</v>
      </c>
      <c r="W4271">
        <v>2022</v>
      </c>
      <c r="Y4271" t="s">
        <v>4661</v>
      </c>
      <c r="AD4271">
        <f t="shared" si="74"/>
        <v>4270</v>
      </c>
    </row>
    <row r="4272" spans="1:30" x14ac:dyDescent="0.3">
      <c r="A4272" t="s">
        <v>29</v>
      </c>
      <c r="B4272" t="s">
        <v>4604</v>
      </c>
      <c r="E4272" t="s">
        <v>30</v>
      </c>
      <c r="F4272" t="s">
        <v>4114</v>
      </c>
      <c r="G4272" t="s">
        <v>4116</v>
      </c>
      <c r="H4272" t="s">
        <v>1686</v>
      </c>
      <c r="I4272" t="s">
        <v>79</v>
      </c>
      <c r="P4272" t="s">
        <v>4477</v>
      </c>
      <c r="U4272" t="str">
        <f>CONCATENATE(Parameter[[#This Row],[Use Case 1]],";",Parameter[[#This Row],[Use Case 2]],";",Parameter[[#This Row],[Use Case 3]],";",Parameter[[#This Row],[Use Case 4]],";",Parameter[[#This Row],[Use Case 5]],";")</f>
        <v>Planung Baustoffe;;;;;</v>
      </c>
      <c r="V4272" t="s">
        <v>34</v>
      </c>
      <c r="W4272">
        <v>2022</v>
      </c>
      <c r="Y4272" t="s">
        <v>4661</v>
      </c>
      <c r="AD4272">
        <f t="shared" si="74"/>
        <v>4271</v>
      </c>
    </row>
    <row r="4273" spans="1:30" x14ac:dyDescent="0.3">
      <c r="A4273" t="s">
        <v>29</v>
      </c>
      <c r="B4273" t="s">
        <v>4604</v>
      </c>
      <c r="E4273" t="s">
        <v>30</v>
      </c>
      <c r="F4273" t="s">
        <v>4114</v>
      </c>
      <c r="G4273" t="s">
        <v>4116</v>
      </c>
      <c r="H4273" t="s">
        <v>4120</v>
      </c>
      <c r="I4273" t="s">
        <v>79</v>
      </c>
      <c r="P4273" t="s">
        <v>4477</v>
      </c>
      <c r="U4273" t="str">
        <f>CONCATENATE(Parameter[[#This Row],[Use Case 1]],";",Parameter[[#This Row],[Use Case 2]],";",Parameter[[#This Row],[Use Case 3]],";",Parameter[[#This Row],[Use Case 4]],";",Parameter[[#This Row],[Use Case 5]],";")</f>
        <v>Planung Baustoffe;;;;;</v>
      </c>
      <c r="V4273" t="s">
        <v>34</v>
      </c>
      <c r="W4273">
        <v>2022</v>
      </c>
      <c r="Y4273" t="s">
        <v>4661</v>
      </c>
      <c r="AD4273">
        <f t="shared" si="74"/>
        <v>4272</v>
      </c>
    </row>
    <row r="4274" spans="1:30" x14ac:dyDescent="0.3">
      <c r="A4274" t="s">
        <v>29</v>
      </c>
      <c r="B4274" t="s">
        <v>4604</v>
      </c>
      <c r="E4274" t="s">
        <v>30</v>
      </c>
      <c r="F4274" t="s">
        <v>4114</v>
      </c>
      <c r="G4274" t="s">
        <v>4116</v>
      </c>
      <c r="H4274" t="s">
        <v>4121</v>
      </c>
      <c r="I4274" t="s">
        <v>79</v>
      </c>
      <c r="P4274" t="s">
        <v>4477</v>
      </c>
      <c r="U4274" t="str">
        <f>CONCATENATE(Parameter[[#This Row],[Use Case 1]],";",Parameter[[#This Row],[Use Case 2]],";",Parameter[[#This Row],[Use Case 3]],";",Parameter[[#This Row],[Use Case 4]],";",Parameter[[#This Row],[Use Case 5]],";")</f>
        <v>Planung Baustoffe;;;;;</v>
      </c>
      <c r="V4274" t="s">
        <v>34</v>
      </c>
      <c r="W4274">
        <v>2022</v>
      </c>
      <c r="Y4274" t="s">
        <v>4661</v>
      </c>
      <c r="AD4274">
        <f t="shared" si="74"/>
        <v>4273</v>
      </c>
    </row>
    <row r="4275" spans="1:30" x14ac:dyDescent="0.3">
      <c r="A4275" t="s">
        <v>29</v>
      </c>
      <c r="B4275" t="s">
        <v>4604</v>
      </c>
      <c r="E4275" t="s">
        <v>30</v>
      </c>
      <c r="F4275" t="s">
        <v>4114</v>
      </c>
      <c r="G4275" t="s">
        <v>4116</v>
      </c>
      <c r="H4275" t="s">
        <v>4122</v>
      </c>
      <c r="I4275" t="s">
        <v>79</v>
      </c>
      <c r="P4275" t="s">
        <v>4477</v>
      </c>
      <c r="U4275" t="str">
        <f>CONCATENATE(Parameter[[#This Row],[Use Case 1]],";",Parameter[[#This Row],[Use Case 2]],";",Parameter[[#This Row],[Use Case 3]],";",Parameter[[#This Row],[Use Case 4]],";",Parameter[[#This Row],[Use Case 5]],";")</f>
        <v>Planung Baustoffe;;;;;</v>
      </c>
      <c r="V4275" t="s">
        <v>34</v>
      </c>
      <c r="W4275">
        <v>2022</v>
      </c>
      <c r="Y4275" t="s">
        <v>4661</v>
      </c>
      <c r="AD4275">
        <f t="shared" si="74"/>
        <v>4274</v>
      </c>
    </row>
    <row r="4276" spans="1:30" x14ac:dyDescent="0.3">
      <c r="A4276" t="s">
        <v>29</v>
      </c>
      <c r="B4276" t="s">
        <v>4604</v>
      </c>
      <c r="E4276" t="s">
        <v>30</v>
      </c>
      <c r="F4276" t="s">
        <v>4114</v>
      </c>
      <c r="G4276" t="s">
        <v>4116</v>
      </c>
      <c r="H4276" t="s">
        <v>4123</v>
      </c>
      <c r="I4276" t="s">
        <v>79</v>
      </c>
      <c r="P4276" t="s">
        <v>4477</v>
      </c>
      <c r="U4276" t="str">
        <f>CONCATENATE(Parameter[[#This Row],[Use Case 1]],";",Parameter[[#This Row],[Use Case 2]],";",Parameter[[#This Row],[Use Case 3]],";",Parameter[[#This Row],[Use Case 4]],";",Parameter[[#This Row],[Use Case 5]],";")</f>
        <v>Planung Baustoffe;;;;;</v>
      </c>
      <c r="V4276" t="s">
        <v>34</v>
      </c>
      <c r="W4276">
        <v>2022</v>
      </c>
      <c r="Y4276" t="s">
        <v>4661</v>
      </c>
      <c r="AD4276">
        <f t="shared" si="74"/>
        <v>4275</v>
      </c>
    </row>
    <row r="4277" spans="1:30" x14ac:dyDescent="0.3">
      <c r="A4277" t="s">
        <v>29</v>
      </c>
      <c r="B4277" t="s">
        <v>4604</v>
      </c>
      <c r="E4277" t="s">
        <v>30</v>
      </c>
      <c r="F4277" t="s">
        <v>4114</v>
      </c>
      <c r="G4277" t="s">
        <v>4116</v>
      </c>
      <c r="H4277" t="s">
        <v>4124</v>
      </c>
      <c r="I4277" t="s">
        <v>79</v>
      </c>
      <c r="P4277" t="s">
        <v>4477</v>
      </c>
      <c r="U4277" t="str">
        <f>CONCATENATE(Parameter[[#This Row],[Use Case 1]],";",Parameter[[#This Row],[Use Case 2]],";",Parameter[[#This Row],[Use Case 3]],";",Parameter[[#This Row],[Use Case 4]],";",Parameter[[#This Row],[Use Case 5]],";")</f>
        <v>Planung Baustoffe;;;;;</v>
      </c>
      <c r="V4277" t="s">
        <v>34</v>
      </c>
      <c r="W4277">
        <v>2022</v>
      </c>
      <c r="Y4277" t="s">
        <v>4661</v>
      </c>
      <c r="AD4277">
        <f t="shared" si="74"/>
        <v>4276</v>
      </c>
    </row>
    <row r="4278" spans="1:30" x14ac:dyDescent="0.3">
      <c r="A4278" s="3" t="s">
        <v>29</v>
      </c>
      <c r="B4278" s="3" t="s">
        <v>4604</v>
      </c>
      <c r="C4278" s="3"/>
      <c r="D4278" s="3"/>
      <c r="E4278" s="3" t="s">
        <v>30</v>
      </c>
      <c r="F4278" s="3" t="s">
        <v>4125</v>
      </c>
      <c r="G4278" s="3"/>
      <c r="H4278" s="3"/>
      <c r="I4278" s="3" t="s">
        <v>32</v>
      </c>
      <c r="J4278" s="3" t="s">
        <v>4125</v>
      </c>
      <c r="K4278" s="3"/>
      <c r="L4278" s="3"/>
      <c r="M4278" s="3" t="s">
        <v>4126</v>
      </c>
      <c r="N4278" s="3"/>
      <c r="O4278" s="3"/>
      <c r="P4278" s="3" t="s">
        <v>4477</v>
      </c>
      <c r="Q4278" s="3"/>
      <c r="R4278" s="3"/>
      <c r="S4278" s="3"/>
      <c r="T4278" s="3"/>
      <c r="U4278" s="3" t="str">
        <f>CONCATENATE(Parameter[[#This Row],[Use Case 1]],";",Parameter[[#This Row],[Use Case 2]],";",Parameter[[#This Row],[Use Case 3]],";",Parameter[[#This Row],[Use Case 4]],";",Parameter[[#This Row],[Use Case 5]],";")</f>
        <v>Planung Baustoffe;;;;;</v>
      </c>
      <c r="V4278" s="3" t="s">
        <v>34</v>
      </c>
      <c r="W4278" s="3">
        <v>2022</v>
      </c>
      <c r="X4278" s="3"/>
      <c r="Y4278" s="3" t="s">
        <v>4661</v>
      </c>
      <c r="Z4278" s="3" t="s">
        <v>4125</v>
      </c>
      <c r="AA4278" s="3"/>
      <c r="AB4278" s="3"/>
      <c r="AC4278" s="3"/>
      <c r="AD4278" s="3">
        <f t="shared" si="74"/>
        <v>4277</v>
      </c>
    </row>
    <row r="4279" spans="1:30" x14ac:dyDescent="0.3">
      <c r="A4279" t="s">
        <v>29</v>
      </c>
      <c r="B4279" t="s">
        <v>4604</v>
      </c>
      <c r="E4279" t="s">
        <v>30</v>
      </c>
      <c r="F4279" t="s">
        <v>4125</v>
      </c>
      <c r="G4279" t="s">
        <v>4127</v>
      </c>
      <c r="H4279"/>
      <c r="I4279" t="s">
        <v>37</v>
      </c>
      <c r="J4279" t="s">
        <v>4130</v>
      </c>
      <c r="K4279" t="s">
        <v>4129</v>
      </c>
      <c r="L4279" t="s">
        <v>4128</v>
      </c>
      <c r="M4279" t="s">
        <v>41</v>
      </c>
      <c r="N4279" t="s">
        <v>545</v>
      </c>
      <c r="O4279" t="s">
        <v>43</v>
      </c>
      <c r="P4279" t="s">
        <v>4477</v>
      </c>
      <c r="U4279" t="str">
        <f>CONCATENATE(Parameter[[#This Row],[Use Case 1]],";",Parameter[[#This Row],[Use Case 2]],";",Parameter[[#This Row],[Use Case 3]],";",Parameter[[#This Row],[Use Case 4]],";",Parameter[[#This Row],[Use Case 5]],";")</f>
        <v>Planung Baustoffe;;;;;</v>
      </c>
      <c r="V4279" t="s">
        <v>34</v>
      </c>
      <c r="W4279">
        <v>2022</v>
      </c>
      <c r="Y4279" t="s">
        <v>4661</v>
      </c>
      <c r="Z4279" t="s">
        <v>4131</v>
      </c>
      <c r="AD4279">
        <f t="shared" si="74"/>
        <v>4278</v>
      </c>
    </row>
    <row r="4280" spans="1:30" x14ac:dyDescent="0.3">
      <c r="A4280" t="s">
        <v>29</v>
      </c>
      <c r="B4280" t="s">
        <v>4604</v>
      </c>
      <c r="E4280" t="s">
        <v>30</v>
      </c>
      <c r="F4280" t="s">
        <v>4125</v>
      </c>
      <c r="G4280" t="s">
        <v>4127</v>
      </c>
      <c r="H4280" t="s">
        <v>115</v>
      </c>
      <c r="I4280" t="s">
        <v>79</v>
      </c>
      <c r="P4280" t="s">
        <v>4477</v>
      </c>
      <c r="U4280" t="str">
        <f>CONCATENATE(Parameter[[#This Row],[Use Case 1]],";",Parameter[[#This Row],[Use Case 2]],";",Parameter[[#This Row],[Use Case 3]],";",Parameter[[#This Row],[Use Case 4]],";",Parameter[[#This Row],[Use Case 5]],";")</f>
        <v>Planung Baustoffe;;;;;</v>
      </c>
      <c r="V4280" t="s">
        <v>34</v>
      </c>
      <c r="W4280">
        <v>2022</v>
      </c>
      <c r="Y4280" t="s">
        <v>4661</v>
      </c>
      <c r="AD4280">
        <f t="shared" si="74"/>
        <v>4279</v>
      </c>
    </row>
    <row r="4281" spans="1:30" x14ac:dyDescent="0.3">
      <c r="A4281" t="s">
        <v>29</v>
      </c>
      <c r="B4281" t="s">
        <v>4604</v>
      </c>
      <c r="E4281" t="s">
        <v>30</v>
      </c>
      <c r="F4281" t="s">
        <v>4125</v>
      </c>
      <c r="G4281" t="s">
        <v>4127</v>
      </c>
      <c r="H4281" t="s">
        <v>1686</v>
      </c>
      <c r="I4281" t="s">
        <v>79</v>
      </c>
      <c r="P4281" t="s">
        <v>4477</v>
      </c>
      <c r="U4281" t="str">
        <f>CONCATENATE(Parameter[[#This Row],[Use Case 1]],";",Parameter[[#This Row],[Use Case 2]],";",Parameter[[#This Row],[Use Case 3]],";",Parameter[[#This Row],[Use Case 4]],";",Parameter[[#This Row],[Use Case 5]],";")</f>
        <v>Planung Baustoffe;;;;;</v>
      </c>
      <c r="V4281" t="s">
        <v>34</v>
      </c>
      <c r="W4281">
        <v>2022</v>
      </c>
      <c r="Y4281" t="s">
        <v>4661</v>
      </c>
      <c r="AD4281">
        <f t="shared" si="74"/>
        <v>4280</v>
      </c>
    </row>
    <row r="4282" spans="1:30" x14ac:dyDescent="0.3">
      <c r="A4282" t="s">
        <v>29</v>
      </c>
      <c r="B4282" t="s">
        <v>4604</v>
      </c>
      <c r="E4282" t="s">
        <v>30</v>
      </c>
      <c r="F4282" t="s">
        <v>4125</v>
      </c>
      <c r="G4282" t="s">
        <v>4127</v>
      </c>
      <c r="H4282" t="s">
        <v>4132</v>
      </c>
      <c r="I4282" t="s">
        <v>79</v>
      </c>
      <c r="P4282" t="s">
        <v>4477</v>
      </c>
      <c r="U4282" t="str">
        <f>CONCATENATE(Parameter[[#This Row],[Use Case 1]],";",Parameter[[#This Row],[Use Case 2]],";",Parameter[[#This Row],[Use Case 3]],";",Parameter[[#This Row],[Use Case 4]],";",Parameter[[#This Row],[Use Case 5]],";")</f>
        <v>Planung Baustoffe;;;;;</v>
      </c>
      <c r="V4282" t="s">
        <v>34</v>
      </c>
      <c r="W4282">
        <v>2022</v>
      </c>
      <c r="Y4282" t="s">
        <v>4661</v>
      </c>
      <c r="AD4282">
        <f t="shared" si="74"/>
        <v>4281</v>
      </c>
    </row>
    <row r="4283" spans="1:30" x14ac:dyDescent="0.3">
      <c r="A4283" t="s">
        <v>29</v>
      </c>
      <c r="B4283" t="s">
        <v>4604</v>
      </c>
      <c r="E4283" t="s">
        <v>30</v>
      </c>
      <c r="F4283" t="s">
        <v>4125</v>
      </c>
      <c r="G4283" t="s">
        <v>4127</v>
      </c>
      <c r="H4283" t="s">
        <v>4133</v>
      </c>
      <c r="I4283" t="s">
        <v>79</v>
      </c>
      <c r="P4283" t="s">
        <v>4477</v>
      </c>
      <c r="U4283" t="str">
        <f>CONCATENATE(Parameter[[#This Row],[Use Case 1]],";",Parameter[[#This Row],[Use Case 2]],";",Parameter[[#This Row],[Use Case 3]],";",Parameter[[#This Row],[Use Case 4]],";",Parameter[[#This Row],[Use Case 5]],";")</f>
        <v>Planung Baustoffe;;;;;</v>
      </c>
      <c r="V4283" t="s">
        <v>34</v>
      </c>
      <c r="W4283">
        <v>2022</v>
      </c>
      <c r="Y4283" t="s">
        <v>4661</v>
      </c>
      <c r="AD4283">
        <f t="shared" si="74"/>
        <v>4282</v>
      </c>
    </row>
    <row r="4284" spans="1:30" x14ac:dyDescent="0.3">
      <c r="A4284" t="s">
        <v>29</v>
      </c>
      <c r="B4284" t="s">
        <v>4604</v>
      </c>
      <c r="E4284" t="s">
        <v>30</v>
      </c>
      <c r="F4284" t="s">
        <v>4125</v>
      </c>
      <c r="G4284" t="s">
        <v>4127</v>
      </c>
      <c r="H4284" t="s">
        <v>4134</v>
      </c>
      <c r="I4284" t="s">
        <v>79</v>
      </c>
      <c r="P4284" t="s">
        <v>4477</v>
      </c>
      <c r="U4284" t="str">
        <f>CONCATENATE(Parameter[[#This Row],[Use Case 1]],";",Parameter[[#This Row],[Use Case 2]],";",Parameter[[#This Row],[Use Case 3]],";",Parameter[[#This Row],[Use Case 4]],";",Parameter[[#This Row],[Use Case 5]],";")</f>
        <v>Planung Baustoffe;;;;;</v>
      </c>
      <c r="V4284" t="s">
        <v>34</v>
      </c>
      <c r="W4284">
        <v>2022</v>
      </c>
      <c r="Y4284" t="s">
        <v>4661</v>
      </c>
      <c r="AD4284">
        <f t="shared" si="74"/>
        <v>4283</v>
      </c>
    </row>
    <row r="4285" spans="1:30" x14ac:dyDescent="0.3">
      <c r="A4285" s="3" t="s">
        <v>29</v>
      </c>
      <c r="B4285" s="3" t="s">
        <v>4604</v>
      </c>
      <c r="C4285" s="3"/>
      <c r="D4285" s="3"/>
      <c r="E4285" s="3" t="s">
        <v>30</v>
      </c>
      <c r="F4285" s="3" t="s">
        <v>4135</v>
      </c>
      <c r="G4285" s="3"/>
      <c r="H4285" s="3"/>
      <c r="I4285" s="3" t="s">
        <v>32</v>
      </c>
      <c r="J4285" s="3" t="s">
        <v>4135</v>
      </c>
      <c r="K4285" s="3"/>
      <c r="L4285" s="3"/>
      <c r="M4285" s="3" t="s">
        <v>4125</v>
      </c>
      <c r="N4285" s="3"/>
      <c r="O4285" s="3"/>
      <c r="P4285" s="3" t="s">
        <v>4477</v>
      </c>
      <c r="Q4285" s="3"/>
      <c r="R4285" s="3"/>
      <c r="S4285" s="3"/>
      <c r="T4285" s="3"/>
      <c r="U4285" s="3" t="str">
        <f>CONCATENATE(Parameter[[#This Row],[Use Case 1]],";",Parameter[[#This Row],[Use Case 2]],";",Parameter[[#This Row],[Use Case 3]],";",Parameter[[#This Row],[Use Case 4]],";",Parameter[[#This Row],[Use Case 5]],";")</f>
        <v>Planung Baustoffe;;;;;</v>
      </c>
      <c r="V4285" s="3" t="s">
        <v>34</v>
      </c>
      <c r="W4285" s="3">
        <v>2022</v>
      </c>
      <c r="X4285" s="3"/>
      <c r="Y4285" s="3" t="s">
        <v>4661</v>
      </c>
      <c r="Z4285" s="3" t="s">
        <v>4135</v>
      </c>
      <c r="AA4285" s="3"/>
      <c r="AB4285" s="3"/>
      <c r="AC4285" s="3"/>
      <c r="AD4285" s="3">
        <f t="shared" si="74"/>
        <v>4284</v>
      </c>
    </row>
    <row r="4286" spans="1:30" x14ac:dyDescent="0.3">
      <c r="A4286" t="s">
        <v>29</v>
      </c>
      <c r="B4286" t="s">
        <v>4604</v>
      </c>
      <c r="E4286" t="s">
        <v>30</v>
      </c>
      <c r="F4286" t="s">
        <v>4135</v>
      </c>
      <c r="G4286" t="s">
        <v>4136</v>
      </c>
      <c r="H4286"/>
      <c r="I4286" t="s">
        <v>37</v>
      </c>
      <c r="J4286" t="s">
        <v>4138</v>
      </c>
      <c r="K4286" t="s">
        <v>3344</v>
      </c>
      <c r="L4286" t="s">
        <v>4137</v>
      </c>
      <c r="M4286" t="s">
        <v>41</v>
      </c>
      <c r="N4286" t="s">
        <v>545</v>
      </c>
      <c r="O4286" t="s">
        <v>43</v>
      </c>
      <c r="P4286" t="s">
        <v>4477</v>
      </c>
      <c r="U4286" t="str">
        <f>CONCATENATE(Parameter[[#This Row],[Use Case 1]],";",Parameter[[#This Row],[Use Case 2]],";",Parameter[[#This Row],[Use Case 3]],";",Parameter[[#This Row],[Use Case 4]],";",Parameter[[#This Row],[Use Case 5]],";")</f>
        <v>Planung Baustoffe;;;;;</v>
      </c>
      <c r="V4286" t="s">
        <v>34</v>
      </c>
      <c r="W4286">
        <v>2022</v>
      </c>
      <c r="Y4286" t="s">
        <v>4661</v>
      </c>
      <c r="Z4286" t="s">
        <v>4139</v>
      </c>
      <c r="AD4286">
        <f t="shared" si="74"/>
        <v>4285</v>
      </c>
    </row>
    <row r="4287" spans="1:30" x14ac:dyDescent="0.3">
      <c r="A4287" t="s">
        <v>29</v>
      </c>
      <c r="B4287" t="s">
        <v>4604</v>
      </c>
      <c r="E4287" t="s">
        <v>30</v>
      </c>
      <c r="F4287" t="s">
        <v>4135</v>
      </c>
      <c r="G4287" t="s">
        <v>4140</v>
      </c>
      <c r="H4287"/>
      <c r="I4287" t="s">
        <v>37</v>
      </c>
      <c r="J4287" t="s">
        <v>4142</v>
      </c>
      <c r="K4287" t="s">
        <v>3344</v>
      </c>
      <c r="L4287" t="s">
        <v>4141</v>
      </c>
      <c r="M4287" t="s">
        <v>41</v>
      </c>
      <c r="N4287" t="s">
        <v>545</v>
      </c>
      <c r="O4287" t="s">
        <v>43</v>
      </c>
      <c r="P4287" t="s">
        <v>4477</v>
      </c>
      <c r="U4287" t="str">
        <f>CONCATENATE(Parameter[[#This Row],[Use Case 1]],";",Parameter[[#This Row],[Use Case 2]],";",Parameter[[#This Row],[Use Case 3]],";",Parameter[[#This Row],[Use Case 4]],";",Parameter[[#This Row],[Use Case 5]],";")</f>
        <v>Planung Baustoffe;;;;;</v>
      </c>
      <c r="V4287" t="s">
        <v>34</v>
      </c>
      <c r="W4287">
        <v>2022</v>
      </c>
      <c r="Y4287" t="s">
        <v>4661</v>
      </c>
      <c r="Z4287" t="s">
        <v>4143</v>
      </c>
      <c r="AD4287">
        <f t="shared" si="74"/>
        <v>4286</v>
      </c>
    </row>
    <row r="4288" spans="1:30" x14ac:dyDescent="0.3">
      <c r="A4288" t="s">
        <v>29</v>
      </c>
      <c r="B4288" t="s">
        <v>4604</v>
      </c>
      <c r="E4288" t="s">
        <v>30</v>
      </c>
      <c r="F4288" t="s">
        <v>4135</v>
      </c>
      <c r="G4288" t="s">
        <v>4144</v>
      </c>
      <c r="H4288"/>
      <c r="I4288" t="s">
        <v>37</v>
      </c>
      <c r="J4288" t="s">
        <v>4146</v>
      </c>
      <c r="K4288" t="s">
        <v>3344</v>
      </c>
      <c r="L4288" t="s">
        <v>4145</v>
      </c>
      <c r="M4288" t="s">
        <v>41</v>
      </c>
      <c r="N4288" t="s">
        <v>545</v>
      </c>
      <c r="O4288" t="s">
        <v>43</v>
      </c>
      <c r="P4288" t="s">
        <v>4477</v>
      </c>
      <c r="U4288" t="str">
        <f>CONCATENATE(Parameter[[#This Row],[Use Case 1]],";",Parameter[[#This Row],[Use Case 2]],";",Parameter[[#This Row],[Use Case 3]],";",Parameter[[#This Row],[Use Case 4]],";",Parameter[[#This Row],[Use Case 5]],";")</f>
        <v>Planung Baustoffe;;;;;</v>
      </c>
      <c r="V4288" t="s">
        <v>34</v>
      </c>
      <c r="W4288">
        <v>2022</v>
      </c>
      <c r="Y4288" t="s">
        <v>4661</v>
      </c>
      <c r="Z4288" t="s">
        <v>4147</v>
      </c>
      <c r="AD4288">
        <f t="shared" si="74"/>
        <v>4287</v>
      </c>
    </row>
    <row r="4289" spans="1:30" x14ac:dyDescent="0.3">
      <c r="A4289" s="3" t="s">
        <v>29</v>
      </c>
      <c r="B4289" s="3" t="s">
        <v>4604</v>
      </c>
      <c r="C4289" s="3"/>
      <c r="D4289" s="3"/>
      <c r="E4289" s="3" t="s">
        <v>30</v>
      </c>
      <c r="F4289" s="3" t="s">
        <v>4148</v>
      </c>
      <c r="G4289" s="3"/>
      <c r="H4289" s="3"/>
      <c r="I4289" s="3" t="s">
        <v>32</v>
      </c>
      <c r="J4289" s="3" t="s">
        <v>4148</v>
      </c>
      <c r="K4289" s="3"/>
      <c r="L4289" s="3"/>
      <c r="M4289" s="3" t="s">
        <v>4149</v>
      </c>
      <c r="N4289" s="3"/>
      <c r="O4289" s="3"/>
      <c r="P4289" s="3" t="s">
        <v>4477</v>
      </c>
      <c r="Q4289" s="3"/>
      <c r="R4289" s="3"/>
      <c r="S4289" s="3"/>
      <c r="T4289" s="3"/>
      <c r="U4289" s="3" t="str">
        <f>CONCATENATE(Parameter[[#This Row],[Use Case 1]],";",Parameter[[#This Row],[Use Case 2]],";",Parameter[[#This Row],[Use Case 3]],";",Parameter[[#This Row],[Use Case 4]],";",Parameter[[#This Row],[Use Case 5]],";")</f>
        <v>Planung Baustoffe;;;;;</v>
      </c>
      <c r="V4289" s="3" t="s">
        <v>34</v>
      </c>
      <c r="W4289" s="3">
        <v>2022</v>
      </c>
      <c r="X4289" s="3"/>
      <c r="Y4289" s="3" t="s">
        <v>4661</v>
      </c>
      <c r="Z4289" s="3" t="s">
        <v>4148</v>
      </c>
      <c r="AA4289" s="3" t="s">
        <v>4467</v>
      </c>
      <c r="AB4289" s="3"/>
      <c r="AC4289" s="3"/>
      <c r="AD4289" s="3">
        <f t="shared" si="74"/>
        <v>4288</v>
      </c>
    </row>
    <row r="4290" spans="1:30" x14ac:dyDescent="0.3">
      <c r="A4290" t="s">
        <v>29</v>
      </c>
      <c r="B4290" t="s">
        <v>4604</v>
      </c>
      <c r="E4290" t="s">
        <v>30</v>
      </c>
      <c r="F4290" t="s">
        <v>4148</v>
      </c>
      <c r="G4290" t="s">
        <v>4150</v>
      </c>
      <c r="H4290"/>
      <c r="I4290" t="s">
        <v>37</v>
      </c>
      <c r="J4290" t="s">
        <v>4152</v>
      </c>
      <c r="K4290" t="s">
        <v>74</v>
      </c>
      <c r="L4290" t="s">
        <v>4151</v>
      </c>
      <c r="M4290" t="s">
        <v>41</v>
      </c>
      <c r="N4290" t="s">
        <v>545</v>
      </c>
      <c r="O4290" t="s">
        <v>43</v>
      </c>
      <c r="P4290" t="s">
        <v>4477</v>
      </c>
      <c r="U4290" t="str">
        <f>CONCATENATE(Parameter[[#This Row],[Use Case 1]],";",Parameter[[#This Row],[Use Case 2]],";",Parameter[[#This Row],[Use Case 3]],";",Parameter[[#This Row],[Use Case 4]],";",Parameter[[#This Row],[Use Case 5]],";")</f>
        <v>Planung Baustoffe;;;;;</v>
      </c>
      <c r="V4290" t="s">
        <v>34</v>
      </c>
      <c r="W4290">
        <v>2022</v>
      </c>
      <c r="Y4290" t="s">
        <v>4661</v>
      </c>
      <c r="Z4290" t="s">
        <v>4153</v>
      </c>
      <c r="AD4290">
        <f t="shared" si="74"/>
        <v>4289</v>
      </c>
    </row>
    <row r="4291" spans="1:30" x14ac:dyDescent="0.3">
      <c r="A4291" t="s">
        <v>29</v>
      </c>
      <c r="B4291" t="s">
        <v>4604</v>
      </c>
      <c r="E4291" t="s">
        <v>30</v>
      </c>
      <c r="F4291" t="s">
        <v>4148</v>
      </c>
      <c r="G4291" t="s">
        <v>4150</v>
      </c>
      <c r="H4291" t="s">
        <v>115</v>
      </c>
      <c r="I4291" t="s">
        <v>79</v>
      </c>
      <c r="P4291" t="s">
        <v>4477</v>
      </c>
      <c r="U4291" t="str">
        <f>CONCATENATE(Parameter[[#This Row],[Use Case 1]],";",Parameter[[#This Row],[Use Case 2]],";",Parameter[[#This Row],[Use Case 3]],";",Parameter[[#This Row],[Use Case 4]],";",Parameter[[#This Row],[Use Case 5]],";")</f>
        <v>Planung Baustoffe;;;;;</v>
      </c>
      <c r="V4291" t="s">
        <v>34</v>
      </c>
      <c r="W4291">
        <v>2022</v>
      </c>
      <c r="Y4291" t="s">
        <v>4661</v>
      </c>
      <c r="AD4291">
        <f t="shared" si="74"/>
        <v>4290</v>
      </c>
    </row>
    <row r="4292" spans="1:30" x14ac:dyDescent="0.3">
      <c r="A4292" t="s">
        <v>29</v>
      </c>
      <c r="B4292" t="s">
        <v>4604</v>
      </c>
      <c r="E4292" t="s">
        <v>30</v>
      </c>
      <c r="F4292" t="s">
        <v>4148</v>
      </c>
      <c r="G4292" t="s">
        <v>4150</v>
      </c>
      <c r="H4292" t="s">
        <v>1686</v>
      </c>
      <c r="I4292" t="s">
        <v>79</v>
      </c>
      <c r="P4292" t="s">
        <v>4477</v>
      </c>
      <c r="U4292" t="str">
        <f>CONCATENATE(Parameter[[#This Row],[Use Case 1]],";",Parameter[[#This Row],[Use Case 2]],";",Parameter[[#This Row],[Use Case 3]],";",Parameter[[#This Row],[Use Case 4]],";",Parameter[[#This Row],[Use Case 5]],";")</f>
        <v>Planung Baustoffe;;;;;</v>
      </c>
      <c r="V4292" t="s">
        <v>34</v>
      </c>
      <c r="W4292">
        <v>2022</v>
      </c>
      <c r="Y4292" t="s">
        <v>4661</v>
      </c>
      <c r="AD4292">
        <f t="shared" ref="AD4292:AD4355" si="75">AD4291+1</f>
        <v>4291</v>
      </c>
    </row>
    <row r="4293" spans="1:30" x14ac:dyDescent="0.3">
      <c r="A4293" t="s">
        <v>29</v>
      </c>
      <c r="B4293" t="s">
        <v>4604</v>
      </c>
      <c r="E4293" t="s">
        <v>30</v>
      </c>
      <c r="F4293" t="s">
        <v>4148</v>
      </c>
      <c r="G4293" t="s">
        <v>4150</v>
      </c>
      <c r="H4293" t="s">
        <v>1993</v>
      </c>
      <c r="I4293" t="s">
        <v>79</v>
      </c>
      <c r="P4293" t="s">
        <v>4477</v>
      </c>
      <c r="U4293" t="str">
        <f>CONCATENATE(Parameter[[#This Row],[Use Case 1]],";",Parameter[[#This Row],[Use Case 2]],";",Parameter[[#This Row],[Use Case 3]],";",Parameter[[#This Row],[Use Case 4]],";",Parameter[[#This Row],[Use Case 5]],";")</f>
        <v>Planung Baustoffe;;;;;</v>
      </c>
      <c r="V4293" t="s">
        <v>34</v>
      </c>
      <c r="W4293">
        <v>2022</v>
      </c>
      <c r="Y4293" t="s">
        <v>4661</v>
      </c>
      <c r="AD4293">
        <f t="shared" si="75"/>
        <v>4292</v>
      </c>
    </row>
    <row r="4294" spans="1:30" x14ac:dyDescent="0.3">
      <c r="A4294" t="s">
        <v>29</v>
      </c>
      <c r="B4294" t="s">
        <v>4604</v>
      </c>
      <c r="E4294" t="s">
        <v>30</v>
      </c>
      <c r="F4294" t="s">
        <v>4148</v>
      </c>
      <c r="G4294" t="s">
        <v>4150</v>
      </c>
      <c r="H4294" t="s">
        <v>1994</v>
      </c>
      <c r="I4294" t="s">
        <v>79</v>
      </c>
      <c r="P4294" t="s">
        <v>4477</v>
      </c>
      <c r="U4294" t="str">
        <f>CONCATENATE(Parameter[[#This Row],[Use Case 1]],";",Parameter[[#This Row],[Use Case 2]],";",Parameter[[#This Row],[Use Case 3]],";",Parameter[[#This Row],[Use Case 4]],";",Parameter[[#This Row],[Use Case 5]],";")</f>
        <v>Planung Baustoffe;;;;;</v>
      </c>
      <c r="V4294" t="s">
        <v>34</v>
      </c>
      <c r="W4294">
        <v>2022</v>
      </c>
      <c r="Y4294" t="s">
        <v>4661</v>
      </c>
      <c r="AD4294">
        <f t="shared" si="75"/>
        <v>4293</v>
      </c>
    </row>
    <row r="4295" spans="1:30" x14ac:dyDescent="0.3">
      <c r="A4295" t="s">
        <v>29</v>
      </c>
      <c r="B4295" t="s">
        <v>4604</v>
      </c>
      <c r="E4295" t="s">
        <v>30</v>
      </c>
      <c r="F4295" t="s">
        <v>4148</v>
      </c>
      <c r="G4295" t="s">
        <v>4150</v>
      </c>
      <c r="H4295" t="s">
        <v>1995</v>
      </c>
      <c r="I4295" t="s">
        <v>79</v>
      </c>
      <c r="P4295" t="s">
        <v>4477</v>
      </c>
      <c r="U4295" t="str">
        <f>CONCATENATE(Parameter[[#This Row],[Use Case 1]],";",Parameter[[#This Row],[Use Case 2]],";",Parameter[[#This Row],[Use Case 3]],";",Parameter[[#This Row],[Use Case 4]],";",Parameter[[#This Row],[Use Case 5]],";")</f>
        <v>Planung Baustoffe;;;;;</v>
      </c>
      <c r="V4295" t="s">
        <v>34</v>
      </c>
      <c r="W4295">
        <v>2022</v>
      </c>
      <c r="Y4295" t="s">
        <v>4661</v>
      </c>
      <c r="AD4295">
        <f t="shared" si="75"/>
        <v>4294</v>
      </c>
    </row>
    <row r="4296" spans="1:30" x14ac:dyDescent="0.3">
      <c r="A4296" t="s">
        <v>29</v>
      </c>
      <c r="B4296" t="s">
        <v>4604</v>
      </c>
      <c r="E4296" t="s">
        <v>30</v>
      </c>
      <c r="F4296" t="s">
        <v>4148</v>
      </c>
      <c r="G4296" t="s">
        <v>4150</v>
      </c>
      <c r="H4296" t="s">
        <v>1996</v>
      </c>
      <c r="I4296" t="s">
        <v>79</v>
      </c>
      <c r="P4296" t="s">
        <v>4477</v>
      </c>
      <c r="U4296" t="str">
        <f>CONCATENATE(Parameter[[#This Row],[Use Case 1]],";",Parameter[[#This Row],[Use Case 2]],";",Parameter[[#This Row],[Use Case 3]],";",Parameter[[#This Row],[Use Case 4]],";",Parameter[[#This Row],[Use Case 5]],";")</f>
        <v>Planung Baustoffe;;;;;</v>
      </c>
      <c r="V4296" t="s">
        <v>34</v>
      </c>
      <c r="W4296">
        <v>2022</v>
      </c>
      <c r="Y4296" t="s">
        <v>4661</v>
      </c>
      <c r="AD4296">
        <f t="shared" si="75"/>
        <v>4295</v>
      </c>
    </row>
    <row r="4297" spans="1:30" x14ac:dyDescent="0.3">
      <c r="A4297" t="s">
        <v>29</v>
      </c>
      <c r="B4297" t="s">
        <v>4604</v>
      </c>
      <c r="E4297" t="s">
        <v>30</v>
      </c>
      <c r="F4297" t="s">
        <v>4148</v>
      </c>
      <c r="G4297" t="s">
        <v>4150</v>
      </c>
      <c r="H4297" t="s">
        <v>1997</v>
      </c>
      <c r="I4297" t="s">
        <v>79</v>
      </c>
      <c r="P4297" t="s">
        <v>4477</v>
      </c>
      <c r="U4297" t="str">
        <f>CONCATENATE(Parameter[[#This Row],[Use Case 1]],";",Parameter[[#This Row],[Use Case 2]],";",Parameter[[#This Row],[Use Case 3]],";",Parameter[[#This Row],[Use Case 4]],";",Parameter[[#This Row],[Use Case 5]],";")</f>
        <v>Planung Baustoffe;;;;;</v>
      </c>
      <c r="V4297" t="s">
        <v>34</v>
      </c>
      <c r="W4297">
        <v>2022</v>
      </c>
      <c r="Y4297" t="s">
        <v>4661</v>
      </c>
      <c r="AD4297">
        <f t="shared" si="75"/>
        <v>4296</v>
      </c>
    </row>
    <row r="4298" spans="1:30" x14ac:dyDescent="0.3">
      <c r="A4298" t="s">
        <v>29</v>
      </c>
      <c r="B4298" t="s">
        <v>4604</v>
      </c>
      <c r="E4298" t="s">
        <v>30</v>
      </c>
      <c r="F4298" t="s">
        <v>4148</v>
      </c>
      <c r="G4298" t="s">
        <v>4154</v>
      </c>
      <c r="H4298"/>
      <c r="I4298" t="s">
        <v>37</v>
      </c>
      <c r="J4298" t="s">
        <v>4156</v>
      </c>
      <c r="K4298" t="s">
        <v>74</v>
      </c>
      <c r="L4298" t="s">
        <v>4155</v>
      </c>
      <c r="M4298" t="s">
        <v>41</v>
      </c>
      <c r="N4298" t="s">
        <v>545</v>
      </c>
      <c r="O4298" t="s">
        <v>43</v>
      </c>
      <c r="P4298" t="s">
        <v>4477</v>
      </c>
      <c r="U4298" t="str">
        <f>CONCATENATE(Parameter[[#This Row],[Use Case 1]],";",Parameter[[#This Row],[Use Case 2]],";",Parameter[[#This Row],[Use Case 3]],";",Parameter[[#This Row],[Use Case 4]],";",Parameter[[#This Row],[Use Case 5]],";")</f>
        <v>Planung Baustoffe;;;;;</v>
      </c>
      <c r="V4298" t="s">
        <v>34</v>
      </c>
      <c r="W4298">
        <v>2022</v>
      </c>
      <c r="Y4298" t="s">
        <v>4661</v>
      </c>
      <c r="Z4298" t="s">
        <v>4157</v>
      </c>
      <c r="AD4298">
        <f t="shared" si="75"/>
        <v>4297</v>
      </c>
    </row>
    <row r="4299" spans="1:30" x14ac:dyDescent="0.3">
      <c r="A4299" t="s">
        <v>29</v>
      </c>
      <c r="B4299" t="s">
        <v>4604</v>
      </c>
      <c r="E4299" t="s">
        <v>30</v>
      </c>
      <c r="F4299" t="s">
        <v>4148</v>
      </c>
      <c r="G4299" t="s">
        <v>4154</v>
      </c>
      <c r="H4299" t="s">
        <v>115</v>
      </c>
      <c r="I4299" t="s">
        <v>79</v>
      </c>
      <c r="P4299" t="s">
        <v>4477</v>
      </c>
      <c r="U4299" t="str">
        <f>CONCATENATE(Parameter[[#This Row],[Use Case 1]],";",Parameter[[#This Row],[Use Case 2]],";",Parameter[[#This Row],[Use Case 3]],";",Parameter[[#This Row],[Use Case 4]],";",Parameter[[#This Row],[Use Case 5]],";")</f>
        <v>Planung Baustoffe;;;;;</v>
      </c>
      <c r="V4299" t="s">
        <v>34</v>
      </c>
      <c r="W4299">
        <v>2022</v>
      </c>
      <c r="Y4299" t="s">
        <v>4661</v>
      </c>
      <c r="AD4299">
        <f t="shared" si="75"/>
        <v>4298</v>
      </c>
    </row>
    <row r="4300" spans="1:30" x14ac:dyDescent="0.3">
      <c r="A4300" t="s">
        <v>29</v>
      </c>
      <c r="B4300" t="s">
        <v>4604</v>
      </c>
      <c r="E4300" t="s">
        <v>30</v>
      </c>
      <c r="F4300" t="s">
        <v>4148</v>
      </c>
      <c r="G4300" t="s">
        <v>4154</v>
      </c>
      <c r="H4300" t="s">
        <v>1686</v>
      </c>
      <c r="I4300" t="s">
        <v>79</v>
      </c>
      <c r="P4300" t="s">
        <v>4477</v>
      </c>
      <c r="U4300" t="str">
        <f>CONCATENATE(Parameter[[#This Row],[Use Case 1]],";",Parameter[[#This Row],[Use Case 2]],";",Parameter[[#This Row],[Use Case 3]],";",Parameter[[#This Row],[Use Case 4]],";",Parameter[[#This Row],[Use Case 5]],";")</f>
        <v>Planung Baustoffe;;;;;</v>
      </c>
      <c r="V4300" t="s">
        <v>34</v>
      </c>
      <c r="W4300">
        <v>2022</v>
      </c>
      <c r="Y4300" t="s">
        <v>4661</v>
      </c>
      <c r="AD4300">
        <f t="shared" si="75"/>
        <v>4299</v>
      </c>
    </row>
    <row r="4301" spans="1:30" x14ac:dyDescent="0.3">
      <c r="A4301" t="s">
        <v>29</v>
      </c>
      <c r="B4301" t="s">
        <v>4604</v>
      </c>
      <c r="E4301" t="s">
        <v>30</v>
      </c>
      <c r="F4301" t="s">
        <v>4148</v>
      </c>
      <c r="G4301" t="s">
        <v>4154</v>
      </c>
      <c r="H4301" t="s">
        <v>1986</v>
      </c>
      <c r="I4301" t="s">
        <v>79</v>
      </c>
      <c r="P4301" t="s">
        <v>4477</v>
      </c>
      <c r="U4301" t="str">
        <f>CONCATENATE(Parameter[[#This Row],[Use Case 1]],";",Parameter[[#This Row],[Use Case 2]],";",Parameter[[#This Row],[Use Case 3]],";",Parameter[[#This Row],[Use Case 4]],";",Parameter[[#This Row],[Use Case 5]],";")</f>
        <v>Planung Baustoffe;;;;;</v>
      </c>
      <c r="V4301" t="s">
        <v>34</v>
      </c>
      <c r="W4301">
        <v>2022</v>
      </c>
      <c r="Y4301" t="s">
        <v>4661</v>
      </c>
      <c r="AD4301">
        <f t="shared" si="75"/>
        <v>4300</v>
      </c>
    </row>
    <row r="4302" spans="1:30" x14ac:dyDescent="0.3">
      <c r="A4302" t="s">
        <v>29</v>
      </c>
      <c r="B4302" t="s">
        <v>4604</v>
      </c>
      <c r="E4302" t="s">
        <v>30</v>
      </c>
      <c r="F4302" t="s">
        <v>4148</v>
      </c>
      <c r="G4302" t="s">
        <v>4154</v>
      </c>
      <c r="H4302" t="s">
        <v>1987</v>
      </c>
      <c r="I4302" t="s">
        <v>79</v>
      </c>
      <c r="P4302" t="s">
        <v>4477</v>
      </c>
      <c r="U4302" t="str">
        <f>CONCATENATE(Parameter[[#This Row],[Use Case 1]],";",Parameter[[#This Row],[Use Case 2]],";",Parameter[[#This Row],[Use Case 3]],";",Parameter[[#This Row],[Use Case 4]],";",Parameter[[#This Row],[Use Case 5]],";")</f>
        <v>Planung Baustoffe;;;;;</v>
      </c>
      <c r="V4302" t="s">
        <v>34</v>
      </c>
      <c r="W4302">
        <v>2022</v>
      </c>
      <c r="Y4302" t="s">
        <v>4661</v>
      </c>
      <c r="AD4302">
        <f t="shared" si="75"/>
        <v>4301</v>
      </c>
    </row>
    <row r="4303" spans="1:30" x14ac:dyDescent="0.3">
      <c r="A4303" t="s">
        <v>29</v>
      </c>
      <c r="B4303" t="s">
        <v>4604</v>
      </c>
      <c r="E4303" t="s">
        <v>30</v>
      </c>
      <c r="F4303" t="s">
        <v>4148</v>
      </c>
      <c r="G4303" t="s">
        <v>4154</v>
      </c>
      <c r="H4303" t="s">
        <v>1988</v>
      </c>
      <c r="I4303" t="s">
        <v>79</v>
      </c>
      <c r="P4303" t="s">
        <v>4477</v>
      </c>
      <c r="U4303" t="str">
        <f>CONCATENATE(Parameter[[#This Row],[Use Case 1]],";",Parameter[[#This Row],[Use Case 2]],";",Parameter[[#This Row],[Use Case 3]],";",Parameter[[#This Row],[Use Case 4]],";",Parameter[[#This Row],[Use Case 5]],";")</f>
        <v>Planung Baustoffe;;;;;</v>
      </c>
      <c r="V4303" t="s">
        <v>34</v>
      </c>
      <c r="W4303">
        <v>2022</v>
      </c>
      <c r="Y4303" t="s">
        <v>4661</v>
      </c>
      <c r="AD4303">
        <f t="shared" si="75"/>
        <v>4302</v>
      </c>
    </row>
    <row r="4304" spans="1:30" x14ac:dyDescent="0.3">
      <c r="A4304" s="3" t="s">
        <v>29</v>
      </c>
      <c r="B4304" s="3" t="s">
        <v>4604</v>
      </c>
      <c r="C4304" s="3"/>
      <c r="D4304" s="3"/>
      <c r="E4304" s="3" t="s">
        <v>30</v>
      </c>
      <c r="F4304" s="3" t="s">
        <v>4158</v>
      </c>
      <c r="G4304" s="3"/>
      <c r="H4304" s="3"/>
      <c r="I4304" s="3" t="s">
        <v>32</v>
      </c>
      <c r="J4304" s="3" t="s">
        <v>4158</v>
      </c>
      <c r="K4304" s="3"/>
      <c r="L4304" s="3"/>
      <c r="M4304" s="3" t="s">
        <v>4149</v>
      </c>
      <c r="N4304" s="3"/>
      <c r="O4304" s="3"/>
      <c r="P4304" s="3" t="s">
        <v>4477</v>
      </c>
      <c r="Q4304" s="3"/>
      <c r="R4304" s="3"/>
      <c r="S4304" s="3"/>
      <c r="T4304" s="3"/>
      <c r="U4304" s="3" t="str">
        <f>CONCATENATE(Parameter[[#This Row],[Use Case 1]],";",Parameter[[#This Row],[Use Case 2]],";",Parameter[[#This Row],[Use Case 3]],";",Parameter[[#This Row],[Use Case 4]],";",Parameter[[#This Row],[Use Case 5]],";")</f>
        <v>Planung Baustoffe;;;;;</v>
      </c>
      <c r="V4304" s="3" t="s">
        <v>34</v>
      </c>
      <c r="W4304" s="3">
        <v>2022</v>
      </c>
      <c r="X4304" s="3"/>
      <c r="Y4304" s="3" t="s">
        <v>4661</v>
      </c>
      <c r="Z4304" s="3" t="s">
        <v>4158</v>
      </c>
      <c r="AA4304" s="3" t="s">
        <v>4467</v>
      </c>
      <c r="AB4304" s="3"/>
      <c r="AC4304" s="3"/>
      <c r="AD4304" s="3">
        <f t="shared" si="75"/>
        <v>4303</v>
      </c>
    </row>
    <row r="4305" spans="1:30" x14ac:dyDescent="0.3">
      <c r="A4305" t="s">
        <v>29</v>
      </c>
      <c r="B4305" t="s">
        <v>4604</v>
      </c>
      <c r="E4305" t="s">
        <v>30</v>
      </c>
      <c r="F4305" t="s">
        <v>4158</v>
      </c>
      <c r="G4305" t="s">
        <v>4166</v>
      </c>
      <c r="H4305"/>
      <c r="I4305" t="s">
        <v>37</v>
      </c>
      <c r="J4305" t="s">
        <v>4169</v>
      </c>
      <c r="K4305" t="s">
        <v>4168</v>
      </c>
      <c r="L4305" t="s">
        <v>4167</v>
      </c>
      <c r="M4305" t="s">
        <v>41</v>
      </c>
      <c r="N4305" t="s">
        <v>545</v>
      </c>
      <c r="O4305" t="s">
        <v>43</v>
      </c>
      <c r="P4305" t="s">
        <v>4477</v>
      </c>
      <c r="U4305" t="str">
        <f>CONCATENATE(Parameter[[#This Row],[Use Case 1]],";",Parameter[[#This Row],[Use Case 2]],";",Parameter[[#This Row],[Use Case 3]],";",Parameter[[#This Row],[Use Case 4]],";",Parameter[[#This Row],[Use Case 5]],";")</f>
        <v>Planung Baustoffe;;;;;</v>
      </c>
      <c r="V4305" t="s">
        <v>34</v>
      </c>
      <c r="W4305">
        <v>2022</v>
      </c>
      <c r="Y4305" t="s">
        <v>4661</v>
      </c>
      <c r="Z4305" t="s">
        <v>4170</v>
      </c>
      <c r="AD4305">
        <f t="shared" si="75"/>
        <v>4304</v>
      </c>
    </row>
    <row r="4306" spans="1:30" x14ac:dyDescent="0.3">
      <c r="A4306" t="s">
        <v>29</v>
      </c>
      <c r="B4306" t="s">
        <v>4604</v>
      </c>
      <c r="E4306" t="s">
        <v>30</v>
      </c>
      <c r="F4306" t="s">
        <v>4158</v>
      </c>
      <c r="G4306" t="s">
        <v>4159</v>
      </c>
      <c r="H4306"/>
      <c r="I4306" t="s">
        <v>37</v>
      </c>
      <c r="J4306" t="s">
        <v>4161</v>
      </c>
      <c r="K4306" t="s">
        <v>74</v>
      </c>
      <c r="L4306" t="s">
        <v>4160</v>
      </c>
      <c r="M4306" t="s">
        <v>41</v>
      </c>
      <c r="N4306" t="s">
        <v>545</v>
      </c>
      <c r="O4306" t="s">
        <v>43</v>
      </c>
      <c r="P4306" t="s">
        <v>4477</v>
      </c>
      <c r="U4306" t="str">
        <f>CONCATENATE(Parameter[[#This Row],[Use Case 1]],";",Parameter[[#This Row],[Use Case 2]],";",Parameter[[#This Row],[Use Case 3]],";",Parameter[[#This Row],[Use Case 4]],";",Parameter[[#This Row],[Use Case 5]],";")</f>
        <v>Planung Baustoffe;;;;;</v>
      </c>
      <c r="V4306" t="s">
        <v>34</v>
      </c>
      <c r="W4306">
        <v>2022</v>
      </c>
      <c r="Y4306" t="s">
        <v>4661</v>
      </c>
      <c r="Z4306" t="s">
        <v>4162</v>
      </c>
      <c r="AD4306">
        <f t="shared" si="75"/>
        <v>4305</v>
      </c>
    </row>
    <row r="4307" spans="1:30" x14ac:dyDescent="0.3">
      <c r="A4307" t="s">
        <v>29</v>
      </c>
      <c r="B4307" t="s">
        <v>4604</v>
      </c>
      <c r="E4307" t="s">
        <v>30</v>
      </c>
      <c r="F4307" t="s">
        <v>4158</v>
      </c>
      <c r="G4307" t="s">
        <v>4159</v>
      </c>
      <c r="H4307" t="s">
        <v>115</v>
      </c>
      <c r="I4307" t="s">
        <v>79</v>
      </c>
      <c r="P4307" t="s">
        <v>4477</v>
      </c>
      <c r="U4307" t="str">
        <f>CONCATENATE(Parameter[[#This Row],[Use Case 1]],";",Parameter[[#This Row],[Use Case 2]],";",Parameter[[#This Row],[Use Case 3]],";",Parameter[[#This Row],[Use Case 4]],";",Parameter[[#This Row],[Use Case 5]],";")</f>
        <v>Planung Baustoffe;;;;;</v>
      </c>
      <c r="V4307" t="s">
        <v>34</v>
      </c>
      <c r="W4307">
        <v>2022</v>
      </c>
      <c r="Y4307" t="s">
        <v>4661</v>
      </c>
      <c r="AD4307">
        <f t="shared" si="75"/>
        <v>4306</v>
      </c>
    </row>
    <row r="4308" spans="1:30" x14ac:dyDescent="0.3">
      <c r="A4308" t="s">
        <v>29</v>
      </c>
      <c r="B4308" t="s">
        <v>4604</v>
      </c>
      <c r="E4308" t="s">
        <v>30</v>
      </c>
      <c r="F4308" t="s">
        <v>4158</v>
      </c>
      <c r="G4308" t="s">
        <v>4159</v>
      </c>
      <c r="H4308" t="s">
        <v>1686</v>
      </c>
      <c r="I4308" t="s">
        <v>79</v>
      </c>
      <c r="P4308" t="s">
        <v>4477</v>
      </c>
      <c r="U4308" t="str">
        <f>CONCATENATE(Parameter[[#This Row],[Use Case 1]],";",Parameter[[#This Row],[Use Case 2]],";",Parameter[[#This Row],[Use Case 3]],";",Parameter[[#This Row],[Use Case 4]],";",Parameter[[#This Row],[Use Case 5]],";")</f>
        <v>Planung Baustoffe;;;;;</v>
      </c>
      <c r="V4308" t="s">
        <v>34</v>
      </c>
      <c r="W4308">
        <v>2022</v>
      </c>
      <c r="Y4308" t="s">
        <v>4661</v>
      </c>
      <c r="AD4308">
        <f t="shared" si="75"/>
        <v>4307</v>
      </c>
    </row>
    <row r="4309" spans="1:30" x14ac:dyDescent="0.3">
      <c r="A4309" t="s">
        <v>29</v>
      </c>
      <c r="B4309" t="s">
        <v>4604</v>
      </c>
      <c r="E4309" t="s">
        <v>30</v>
      </c>
      <c r="F4309" t="s">
        <v>4158</v>
      </c>
      <c r="G4309" t="s">
        <v>4159</v>
      </c>
      <c r="H4309" t="s">
        <v>4163</v>
      </c>
      <c r="I4309" t="s">
        <v>79</v>
      </c>
      <c r="P4309" t="s">
        <v>4477</v>
      </c>
      <c r="U4309" t="str">
        <f>CONCATENATE(Parameter[[#This Row],[Use Case 1]],";",Parameter[[#This Row],[Use Case 2]],";",Parameter[[#This Row],[Use Case 3]],";",Parameter[[#This Row],[Use Case 4]],";",Parameter[[#This Row],[Use Case 5]],";")</f>
        <v>Planung Baustoffe;;;;;</v>
      </c>
      <c r="V4309" t="s">
        <v>34</v>
      </c>
      <c r="W4309">
        <v>2022</v>
      </c>
      <c r="Y4309" t="s">
        <v>4661</v>
      </c>
      <c r="AD4309">
        <f t="shared" si="75"/>
        <v>4308</v>
      </c>
    </row>
    <row r="4310" spans="1:30" x14ac:dyDescent="0.3">
      <c r="A4310" t="s">
        <v>29</v>
      </c>
      <c r="B4310" t="s">
        <v>4604</v>
      </c>
      <c r="E4310" t="s">
        <v>30</v>
      </c>
      <c r="F4310" t="s">
        <v>4158</v>
      </c>
      <c r="G4310" t="s">
        <v>4159</v>
      </c>
      <c r="H4310" t="s">
        <v>4164</v>
      </c>
      <c r="I4310" t="s">
        <v>79</v>
      </c>
      <c r="P4310" t="s">
        <v>4477</v>
      </c>
      <c r="U4310" t="str">
        <f>CONCATENATE(Parameter[[#This Row],[Use Case 1]],";",Parameter[[#This Row],[Use Case 2]],";",Parameter[[#This Row],[Use Case 3]],";",Parameter[[#This Row],[Use Case 4]],";",Parameter[[#This Row],[Use Case 5]],";")</f>
        <v>Planung Baustoffe;;;;;</v>
      </c>
      <c r="V4310" t="s">
        <v>34</v>
      </c>
      <c r="W4310">
        <v>2022</v>
      </c>
      <c r="Y4310" t="s">
        <v>4661</v>
      </c>
      <c r="AD4310">
        <f t="shared" si="75"/>
        <v>4309</v>
      </c>
    </row>
    <row r="4311" spans="1:30" x14ac:dyDescent="0.3">
      <c r="A4311" t="s">
        <v>29</v>
      </c>
      <c r="B4311" t="s">
        <v>4604</v>
      </c>
      <c r="E4311" t="s">
        <v>30</v>
      </c>
      <c r="F4311" t="s">
        <v>4158</v>
      </c>
      <c r="G4311" t="s">
        <v>4159</v>
      </c>
      <c r="H4311" t="s">
        <v>4165</v>
      </c>
      <c r="I4311" t="s">
        <v>79</v>
      </c>
      <c r="P4311" t="s">
        <v>4477</v>
      </c>
      <c r="U4311" t="str">
        <f>CONCATENATE(Parameter[[#This Row],[Use Case 1]],";",Parameter[[#This Row],[Use Case 2]],";",Parameter[[#This Row],[Use Case 3]],";",Parameter[[#This Row],[Use Case 4]],";",Parameter[[#This Row],[Use Case 5]],";")</f>
        <v>Planung Baustoffe;;;;;</v>
      </c>
      <c r="V4311" t="s">
        <v>34</v>
      </c>
      <c r="W4311">
        <v>2022</v>
      </c>
      <c r="Y4311" t="s">
        <v>4661</v>
      </c>
      <c r="AD4311">
        <f t="shared" si="75"/>
        <v>4310</v>
      </c>
    </row>
    <row r="4312" spans="1:30" hidden="1" x14ac:dyDescent="0.3">
      <c r="A4312" s="3"/>
      <c r="B4312" s="3"/>
      <c r="C4312" s="3"/>
      <c r="D4312" s="3"/>
      <c r="E4312" s="3" t="s">
        <v>228</v>
      </c>
      <c r="F4312" s="3" t="s">
        <v>4171</v>
      </c>
      <c r="G4312" s="3"/>
      <c r="H4312" s="3"/>
      <c r="I4312" s="3" t="s">
        <v>32</v>
      </c>
      <c r="J4312" s="3" t="s">
        <v>4171</v>
      </c>
      <c r="K4312" s="3"/>
      <c r="L4312" s="3"/>
      <c r="M4312" s="3" t="s">
        <v>4172</v>
      </c>
      <c r="N4312" s="3"/>
      <c r="O4312" s="3"/>
      <c r="P4312" s="3" t="s">
        <v>4477</v>
      </c>
      <c r="Q4312" s="3"/>
      <c r="R4312" s="3"/>
      <c r="S4312" s="3"/>
      <c r="T4312" s="3"/>
      <c r="U4312" s="3" t="str">
        <f>CONCATENATE(Parameter[[#This Row],[Use Case 1]],";",Parameter[[#This Row],[Use Case 2]],";",Parameter[[#This Row],[Use Case 3]],";",Parameter[[#This Row],[Use Case 4]],";",Parameter[[#This Row],[Use Case 5]],";")</f>
        <v>Planung Baustoffe;;;;;</v>
      </c>
      <c r="V4312" s="3" t="s">
        <v>34</v>
      </c>
      <c r="W4312" s="3">
        <v>2022</v>
      </c>
      <c r="X4312" s="3"/>
      <c r="Y4312" s="3" t="s">
        <v>4661</v>
      </c>
      <c r="Z4312" s="3" t="s">
        <v>4171</v>
      </c>
      <c r="AA4312" s="3" t="s">
        <v>4468</v>
      </c>
      <c r="AB4312" s="3"/>
      <c r="AC4312" s="3"/>
      <c r="AD4312" s="3">
        <f t="shared" si="75"/>
        <v>4311</v>
      </c>
    </row>
    <row r="4313" spans="1:30" hidden="1" x14ac:dyDescent="0.3">
      <c r="E4313" t="s">
        <v>228</v>
      </c>
      <c r="F4313" t="s">
        <v>4171</v>
      </c>
      <c r="G4313" t="s">
        <v>4173</v>
      </c>
      <c r="H4313"/>
      <c r="I4313" t="s">
        <v>37</v>
      </c>
      <c r="J4313" t="s">
        <v>4176</v>
      </c>
      <c r="K4313" t="s">
        <v>4175</v>
      </c>
      <c r="L4313" t="s">
        <v>4174</v>
      </c>
      <c r="M4313" t="s">
        <v>41</v>
      </c>
      <c r="P4313" t="s">
        <v>4477</v>
      </c>
      <c r="U4313" t="str">
        <f>CONCATENATE(Parameter[[#This Row],[Use Case 1]],";",Parameter[[#This Row],[Use Case 2]],";",Parameter[[#This Row],[Use Case 3]],";",Parameter[[#This Row],[Use Case 4]],";",Parameter[[#This Row],[Use Case 5]],";")</f>
        <v>Planung Baustoffe;;;;;</v>
      </c>
      <c r="V4313" t="s">
        <v>34</v>
      </c>
      <c r="W4313">
        <v>2022</v>
      </c>
      <c r="Y4313" t="s">
        <v>4661</v>
      </c>
      <c r="Z4313" t="s">
        <v>4177</v>
      </c>
      <c r="AD4313">
        <f t="shared" si="75"/>
        <v>4312</v>
      </c>
    </row>
    <row r="4314" spans="1:30" x14ac:dyDescent="0.3">
      <c r="A4314" s="3" t="s">
        <v>29</v>
      </c>
      <c r="B4314" s="3" t="s">
        <v>4604</v>
      </c>
      <c r="C4314" s="3"/>
      <c r="D4314" s="3"/>
      <c r="E4314" s="3" t="s">
        <v>30</v>
      </c>
      <c r="F4314" s="3" t="s">
        <v>4178</v>
      </c>
      <c r="G4314" s="3"/>
      <c r="H4314" s="3"/>
      <c r="I4314" s="3" t="s">
        <v>32</v>
      </c>
      <c r="J4314" s="3" t="s">
        <v>4178</v>
      </c>
      <c r="K4314" s="3"/>
      <c r="L4314" s="3"/>
      <c r="M4314" s="3" t="s">
        <v>3574</v>
      </c>
      <c r="N4314" s="3"/>
      <c r="O4314" s="3"/>
      <c r="P4314" s="3" t="s">
        <v>4477</v>
      </c>
      <c r="Q4314" s="3"/>
      <c r="R4314" s="3"/>
      <c r="S4314" s="3"/>
      <c r="T4314" s="3"/>
      <c r="U4314" s="3" t="str">
        <f>CONCATENATE(Parameter[[#This Row],[Use Case 1]],";",Parameter[[#This Row],[Use Case 2]],";",Parameter[[#This Row],[Use Case 3]],";",Parameter[[#This Row],[Use Case 4]],";",Parameter[[#This Row],[Use Case 5]],";")</f>
        <v>Planung Baustoffe;;;;;</v>
      </c>
      <c r="V4314" s="3" t="s">
        <v>34</v>
      </c>
      <c r="W4314" s="3">
        <v>2022</v>
      </c>
      <c r="X4314" s="3"/>
      <c r="Y4314" s="3" t="s">
        <v>4661</v>
      </c>
      <c r="Z4314" s="3" t="s">
        <v>4178</v>
      </c>
      <c r="AA4314" s="3"/>
      <c r="AB4314" s="3"/>
      <c r="AC4314" s="3"/>
      <c r="AD4314" s="3">
        <f t="shared" si="75"/>
        <v>4313</v>
      </c>
    </row>
    <row r="4315" spans="1:30" x14ac:dyDescent="0.3">
      <c r="A4315" t="s">
        <v>29</v>
      </c>
      <c r="B4315" t="s">
        <v>4604</v>
      </c>
      <c r="E4315" t="s">
        <v>30</v>
      </c>
      <c r="F4315" t="s">
        <v>4178</v>
      </c>
      <c r="G4315" t="s">
        <v>4179</v>
      </c>
      <c r="H4315"/>
      <c r="I4315" t="s">
        <v>37</v>
      </c>
      <c r="J4315" t="s">
        <v>4181</v>
      </c>
      <c r="K4315" t="s">
        <v>256</v>
      </c>
      <c r="L4315" t="s">
        <v>4180</v>
      </c>
      <c r="M4315" t="s">
        <v>41</v>
      </c>
      <c r="N4315" t="s">
        <v>42</v>
      </c>
      <c r="O4315" t="s">
        <v>713</v>
      </c>
      <c r="P4315" t="s">
        <v>4477</v>
      </c>
      <c r="U4315" t="str">
        <f>CONCATENATE(Parameter[[#This Row],[Use Case 1]],";",Parameter[[#This Row],[Use Case 2]],";",Parameter[[#This Row],[Use Case 3]],";",Parameter[[#This Row],[Use Case 4]],";",Parameter[[#This Row],[Use Case 5]],";")</f>
        <v>Planung Baustoffe;;;;;</v>
      </c>
      <c r="V4315" t="s">
        <v>34</v>
      </c>
      <c r="W4315">
        <v>2022</v>
      </c>
      <c r="Y4315" t="s">
        <v>4661</v>
      </c>
      <c r="Z4315" t="s">
        <v>4544</v>
      </c>
      <c r="AB4315" t="s">
        <v>4469</v>
      </c>
      <c r="AC4315" t="s">
        <v>4470</v>
      </c>
      <c r="AD4315">
        <f t="shared" si="75"/>
        <v>4314</v>
      </c>
    </row>
    <row r="4316" spans="1:30" x14ac:dyDescent="0.3">
      <c r="A4316" s="3" t="s">
        <v>29</v>
      </c>
      <c r="B4316" s="3" t="s">
        <v>4604</v>
      </c>
      <c r="C4316" s="3"/>
      <c r="D4316" s="3"/>
      <c r="E4316" s="3" t="s">
        <v>30</v>
      </c>
      <c r="F4316" s="3" t="s">
        <v>4182</v>
      </c>
      <c r="G4316" s="3"/>
      <c r="H4316" s="3"/>
      <c r="I4316" s="3" t="s">
        <v>32</v>
      </c>
      <c r="J4316" s="3" t="s">
        <v>4182</v>
      </c>
      <c r="K4316" s="3"/>
      <c r="L4316" s="3"/>
      <c r="M4316" s="3" t="s">
        <v>3574</v>
      </c>
      <c r="N4316" s="3"/>
      <c r="O4316" s="3"/>
      <c r="P4316" s="3" t="s">
        <v>4477</v>
      </c>
      <c r="Q4316" s="3"/>
      <c r="R4316" s="3"/>
      <c r="S4316" s="3"/>
      <c r="T4316" s="3"/>
      <c r="U4316" s="3" t="str">
        <f>CONCATENATE(Parameter[[#This Row],[Use Case 1]],";",Parameter[[#This Row],[Use Case 2]],";",Parameter[[#This Row],[Use Case 3]],";",Parameter[[#This Row],[Use Case 4]],";",Parameter[[#This Row],[Use Case 5]],";")</f>
        <v>Planung Baustoffe;;;;;</v>
      </c>
      <c r="V4316" s="3" t="s">
        <v>34</v>
      </c>
      <c r="W4316" s="3">
        <v>2022</v>
      </c>
      <c r="X4316" s="3"/>
      <c r="Y4316" s="3" t="s">
        <v>4661</v>
      </c>
      <c r="Z4316" s="3" t="s">
        <v>4182</v>
      </c>
      <c r="AA4316" s="3" t="s">
        <v>4461</v>
      </c>
      <c r="AB4316" s="3"/>
      <c r="AC4316" s="3"/>
      <c r="AD4316" s="3">
        <f t="shared" si="75"/>
        <v>4315</v>
      </c>
    </row>
    <row r="4317" spans="1:30" x14ac:dyDescent="0.3">
      <c r="A4317" t="s">
        <v>29</v>
      </c>
      <c r="B4317" t="s">
        <v>4604</v>
      </c>
      <c r="E4317" t="s">
        <v>30</v>
      </c>
      <c r="F4317" t="s">
        <v>4182</v>
      </c>
      <c r="G4317" t="s">
        <v>4183</v>
      </c>
      <c r="H4317"/>
      <c r="I4317" t="s">
        <v>37</v>
      </c>
      <c r="J4317" t="s">
        <v>4186</v>
      </c>
      <c r="K4317" t="s">
        <v>4185</v>
      </c>
      <c r="L4317" t="s">
        <v>4184</v>
      </c>
      <c r="M4317" t="s">
        <v>41</v>
      </c>
      <c r="N4317" t="s">
        <v>42</v>
      </c>
      <c r="O4317" t="s">
        <v>713</v>
      </c>
      <c r="P4317" t="s">
        <v>4477</v>
      </c>
      <c r="U4317" t="str">
        <f>CONCATENATE(Parameter[[#This Row],[Use Case 1]],";",Parameter[[#This Row],[Use Case 2]],";",Parameter[[#This Row],[Use Case 3]],";",Parameter[[#This Row],[Use Case 4]],";",Parameter[[#This Row],[Use Case 5]],";")</f>
        <v>Planung Baustoffe;;;;;</v>
      </c>
      <c r="V4317" t="s">
        <v>34</v>
      </c>
      <c r="W4317">
        <v>2022</v>
      </c>
      <c r="Y4317" t="s">
        <v>4661</v>
      </c>
      <c r="Z4317" t="s">
        <v>4545</v>
      </c>
      <c r="AB4317" t="s">
        <v>4471</v>
      </c>
      <c r="AC4317" t="s">
        <v>4472</v>
      </c>
      <c r="AD4317">
        <f t="shared" si="75"/>
        <v>4316</v>
      </c>
    </row>
    <row r="4318" spans="1:30" x14ac:dyDescent="0.3">
      <c r="A4318" t="s">
        <v>29</v>
      </c>
      <c r="B4318" t="s">
        <v>4604</v>
      </c>
      <c r="E4318" t="s">
        <v>30</v>
      </c>
      <c r="F4318" t="s">
        <v>4182</v>
      </c>
      <c r="G4318" t="s">
        <v>4187</v>
      </c>
      <c r="H4318"/>
      <c r="I4318" t="s">
        <v>37</v>
      </c>
      <c r="J4318" t="s">
        <v>4189</v>
      </c>
      <c r="K4318" t="s">
        <v>4187</v>
      </c>
      <c r="L4318" t="s">
        <v>4188</v>
      </c>
      <c r="M4318" t="s">
        <v>41</v>
      </c>
      <c r="N4318" t="s">
        <v>42</v>
      </c>
      <c r="O4318" t="s">
        <v>713</v>
      </c>
      <c r="P4318" t="s">
        <v>4477</v>
      </c>
      <c r="U4318" t="str">
        <f>CONCATENATE(Parameter[[#This Row],[Use Case 1]],";",Parameter[[#This Row],[Use Case 2]],";",Parameter[[#This Row],[Use Case 3]],";",Parameter[[#This Row],[Use Case 4]],";",Parameter[[#This Row],[Use Case 5]],";")</f>
        <v>Planung Baustoffe;;;;;</v>
      </c>
      <c r="V4318" t="s">
        <v>34</v>
      </c>
      <c r="W4318">
        <v>2022</v>
      </c>
      <c r="Y4318" t="s">
        <v>4661</v>
      </c>
      <c r="Z4318" t="s">
        <v>4546</v>
      </c>
      <c r="AB4318" t="s">
        <v>4473</v>
      </c>
      <c r="AC4318" t="s">
        <v>4474</v>
      </c>
      <c r="AD4318">
        <f t="shared" si="75"/>
        <v>4317</v>
      </c>
    </row>
    <row r="4319" spans="1:30" hidden="1" x14ac:dyDescent="0.3">
      <c r="A4319" s="3"/>
      <c r="B4319" s="3"/>
      <c r="C4319" s="3"/>
      <c r="D4319" s="3"/>
      <c r="E4319" s="3" t="s">
        <v>228</v>
      </c>
      <c r="F4319" s="3" t="s">
        <v>4190</v>
      </c>
      <c r="G4319" s="3"/>
      <c r="H4319" s="3"/>
      <c r="I4319" s="3" t="s">
        <v>32</v>
      </c>
      <c r="J4319" s="3" t="s">
        <v>4190</v>
      </c>
      <c r="K4319" s="3"/>
      <c r="L4319" s="3"/>
      <c r="M4319" s="3" t="s">
        <v>3574</v>
      </c>
      <c r="N4319" s="3"/>
      <c r="O4319" s="3"/>
      <c r="P4319" s="3" t="s">
        <v>4477</v>
      </c>
      <c r="Q4319" s="3"/>
      <c r="R4319" s="3"/>
      <c r="S4319" s="3"/>
      <c r="T4319" s="3"/>
      <c r="U4319" s="3" t="str">
        <f>CONCATENATE(Parameter[[#This Row],[Use Case 1]],";",Parameter[[#This Row],[Use Case 2]],";",Parameter[[#This Row],[Use Case 3]],";",Parameter[[#This Row],[Use Case 4]],";",Parameter[[#This Row],[Use Case 5]],";")</f>
        <v>Planung Baustoffe;;;;;</v>
      </c>
      <c r="V4319" s="3" t="s">
        <v>34</v>
      </c>
      <c r="W4319" s="3">
        <v>2022</v>
      </c>
      <c r="X4319" s="3"/>
      <c r="Y4319" s="3" t="s">
        <v>4661</v>
      </c>
      <c r="Z4319" s="3" t="s">
        <v>4190</v>
      </c>
      <c r="AA4319" s="3" t="s">
        <v>4461</v>
      </c>
      <c r="AB4319" s="3"/>
      <c r="AC4319" s="3"/>
      <c r="AD4319" s="3">
        <f t="shared" si="75"/>
        <v>4318</v>
      </c>
    </row>
    <row r="4320" spans="1:30" hidden="1" x14ac:dyDescent="0.3">
      <c r="E4320" t="s">
        <v>228</v>
      </c>
      <c r="F4320" t="s">
        <v>4190</v>
      </c>
      <c r="G4320" t="s">
        <v>4191</v>
      </c>
      <c r="H4320"/>
      <c r="I4320" t="s">
        <v>37</v>
      </c>
      <c r="J4320" t="s">
        <v>4193</v>
      </c>
      <c r="K4320" t="s">
        <v>4191</v>
      </c>
      <c r="L4320" t="s">
        <v>4192</v>
      </c>
      <c r="M4320" t="s">
        <v>41</v>
      </c>
      <c r="P4320" t="s">
        <v>4477</v>
      </c>
      <c r="U4320" t="str">
        <f>CONCATENATE(Parameter[[#This Row],[Use Case 1]],";",Parameter[[#This Row],[Use Case 2]],";",Parameter[[#This Row],[Use Case 3]],";",Parameter[[#This Row],[Use Case 4]],";",Parameter[[#This Row],[Use Case 5]],";")</f>
        <v>Planung Baustoffe;;;;;</v>
      </c>
      <c r="V4320" t="s">
        <v>34</v>
      </c>
      <c r="W4320">
        <v>2022</v>
      </c>
      <c r="Y4320" t="s">
        <v>4661</v>
      </c>
      <c r="Z4320" t="s">
        <v>4547</v>
      </c>
      <c r="AD4320">
        <f t="shared" si="75"/>
        <v>4319</v>
      </c>
    </row>
    <row r="4321" spans="1:30" hidden="1" x14ac:dyDescent="0.3">
      <c r="A4321" s="3"/>
      <c r="B4321" s="3"/>
      <c r="C4321" s="3"/>
      <c r="D4321" s="3"/>
      <c r="E4321" s="3" t="s">
        <v>228</v>
      </c>
      <c r="F4321" s="3" t="s">
        <v>4194</v>
      </c>
      <c r="G4321" s="3"/>
      <c r="H4321" s="3"/>
      <c r="I4321" s="3" t="s">
        <v>32</v>
      </c>
      <c r="J4321" s="3" t="s">
        <v>4194</v>
      </c>
      <c r="K4321" s="3"/>
      <c r="L4321" s="3"/>
      <c r="M4321" s="3" t="s">
        <v>3574</v>
      </c>
      <c r="N4321" s="3"/>
      <c r="O4321" s="3"/>
      <c r="P4321" s="3" t="s">
        <v>4477</v>
      </c>
      <c r="Q4321" s="3"/>
      <c r="R4321" s="3"/>
      <c r="S4321" s="3"/>
      <c r="T4321" s="3"/>
      <c r="U4321" s="3" t="str">
        <f>CONCATENATE(Parameter[[#This Row],[Use Case 1]],";",Parameter[[#This Row],[Use Case 2]],";",Parameter[[#This Row],[Use Case 3]],";",Parameter[[#This Row],[Use Case 4]],";",Parameter[[#This Row],[Use Case 5]],";")</f>
        <v>Planung Baustoffe;;;;;</v>
      </c>
      <c r="V4321" s="3" t="s">
        <v>34</v>
      </c>
      <c r="W4321" s="3">
        <v>2022</v>
      </c>
      <c r="X4321" s="3"/>
      <c r="Y4321" s="3" t="s">
        <v>4661</v>
      </c>
      <c r="Z4321" s="3" t="s">
        <v>4194</v>
      </c>
      <c r="AA4321" s="3" t="s">
        <v>4475</v>
      </c>
      <c r="AB4321" s="3"/>
      <c r="AC4321" s="3"/>
      <c r="AD4321" s="3">
        <f t="shared" si="75"/>
        <v>4320</v>
      </c>
    </row>
    <row r="4322" spans="1:30" hidden="1" x14ac:dyDescent="0.3">
      <c r="E4322" t="s">
        <v>228</v>
      </c>
      <c r="F4322" t="s">
        <v>4194</v>
      </c>
      <c r="G4322" t="s">
        <v>4195</v>
      </c>
      <c r="H4322"/>
      <c r="I4322" t="s">
        <v>37</v>
      </c>
      <c r="J4322" t="s">
        <v>4197</v>
      </c>
      <c r="K4322" t="s">
        <v>74</v>
      </c>
      <c r="L4322" t="s">
        <v>4196</v>
      </c>
      <c r="M4322" t="s">
        <v>41</v>
      </c>
      <c r="P4322" t="s">
        <v>4477</v>
      </c>
      <c r="U4322" t="str">
        <f>CONCATENATE(Parameter[[#This Row],[Use Case 1]],";",Parameter[[#This Row],[Use Case 2]],";",Parameter[[#This Row],[Use Case 3]],";",Parameter[[#This Row],[Use Case 4]],";",Parameter[[#This Row],[Use Case 5]],";")</f>
        <v>Planung Baustoffe;;;;;</v>
      </c>
      <c r="V4322" t="s">
        <v>34</v>
      </c>
      <c r="W4322">
        <v>2022</v>
      </c>
      <c r="Y4322" t="s">
        <v>4661</v>
      </c>
      <c r="Z4322" t="s">
        <v>4198</v>
      </c>
      <c r="AD4322">
        <f t="shared" si="75"/>
        <v>4321</v>
      </c>
    </row>
    <row r="4323" spans="1:30" hidden="1" x14ac:dyDescent="0.3">
      <c r="E4323" t="s">
        <v>228</v>
      </c>
      <c r="F4323" t="s">
        <v>4194</v>
      </c>
      <c r="G4323" t="s">
        <v>4195</v>
      </c>
      <c r="H4323" t="s">
        <v>115</v>
      </c>
      <c r="I4323" t="s">
        <v>79</v>
      </c>
      <c r="P4323" t="s">
        <v>4477</v>
      </c>
      <c r="U4323" t="str">
        <f>CONCATENATE(Parameter[[#This Row],[Use Case 1]],";",Parameter[[#This Row],[Use Case 2]],";",Parameter[[#This Row],[Use Case 3]],";",Parameter[[#This Row],[Use Case 4]],";",Parameter[[#This Row],[Use Case 5]],";")</f>
        <v>Planung Baustoffe;;;;;</v>
      </c>
      <c r="V4323" t="s">
        <v>34</v>
      </c>
      <c r="W4323">
        <v>2022</v>
      </c>
      <c r="Y4323" t="s">
        <v>4661</v>
      </c>
      <c r="AD4323">
        <f t="shared" si="75"/>
        <v>4322</v>
      </c>
    </row>
    <row r="4324" spans="1:30" hidden="1" x14ac:dyDescent="0.3">
      <c r="E4324" t="s">
        <v>228</v>
      </c>
      <c r="F4324" t="s">
        <v>4194</v>
      </c>
      <c r="G4324" t="s">
        <v>4195</v>
      </c>
      <c r="H4324" t="s">
        <v>1686</v>
      </c>
      <c r="I4324" t="s">
        <v>79</v>
      </c>
      <c r="P4324" t="s">
        <v>4477</v>
      </c>
      <c r="U4324" t="str">
        <f>CONCATENATE(Parameter[[#This Row],[Use Case 1]],";",Parameter[[#This Row],[Use Case 2]],";",Parameter[[#This Row],[Use Case 3]],";",Parameter[[#This Row],[Use Case 4]],";",Parameter[[#This Row],[Use Case 5]],";")</f>
        <v>Planung Baustoffe;;;;;</v>
      </c>
      <c r="V4324" t="s">
        <v>34</v>
      </c>
      <c r="W4324">
        <v>2022</v>
      </c>
      <c r="Y4324" t="s">
        <v>4661</v>
      </c>
      <c r="AD4324">
        <f t="shared" si="75"/>
        <v>4323</v>
      </c>
    </row>
    <row r="4325" spans="1:30" hidden="1" x14ac:dyDescent="0.3">
      <c r="E4325" t="s">
        <v>228</v>
      </c>
      <c r="F4325" t="s">
        <v>4194</v>
      </c>
      <c r="G4325" t="s">
        <v>4195</v>
      </c>
      <c r="H4325" t="s">
        <v>3893</v>
      </c>
      <c r="I4325" t="s">
        <v>79</v>
      </c>
      <c r="P4325" t="s">
        <v>4477</v>
      </c>
      <c r="U4325" t="str">
        <f>CONCATENATE(Parameter[[#This Row],[Use Case 1]],";",Parameter[[#This Row],[Use Case 2]],";",Parameter[[#This Row],[Use Case 3]],";",Parameter[[#This Row],[Use Case 4]],";",Parameter[[#This Row],[Use Case 5]],";")</f>
        <v>Planung Baustoffe;;;;;</v>
      </c>
      <c r="V4325" t="s">
        <v>34</v>
      </c>
      <c r="W4325">
        <v>2022</v>
      </c>
      <c r="Y4325" t="s">
        <v>4661</v>
      </c>
      <c r="AD4325">
        <f t="shared" si="75"/>
        <v>4324</v>
      </c>
    </row>
    <row r="4326" spans="1:30" hidden="1" x14ac:dyDescent="0.3">
      <c r="E4326" t="s">
        <v>228</v>
      </c>
      <c r="F4326" t="s">
        <v>4194</v>
      </c>
      <c r="G4326" t="s">
        <v>4195</v>
      </c>
      <c r="H4326" t="s">
        <v>4199</v>
      </c>
      <c r="I4326" t="s">
        <v>79</v>
      </c>
      <c r="P4326" t="s">
        <v>4477</v>
      </c>
      <c r="U4326" t="str">
        <f>CONCATENATE(Parameter[[#This Row],[Use Case 1]],";",Parameter[[#This Row],[Use Case 2]],";",Parameter[[#This Row],[Use Case 3]],";",Parameter[[#This Row],[Use Case 4]],";",Parameter[[#This Row],[Use Case 5]],";")</f>
        <v>Planung Baustoffe;;;;;</v>
      </c>
      <c r="V4326" t="s">
        <v>34</v>
      </c>
      <c r="W4326">
        <v>2022</v>
      </c>
      <c r="Y4326" t="s">
        <v>4661</v>
      </c>
      <c r="AD4326">
        <f t="shared" si="75"/>
        <v>4325</v>
      </c>
    </row>
    <row r="4327" spans="1:30" hidden="1" x14ac:dyDescent="0.3">
      <c r="E4327" t="s">
        <v>228</v>
      </c>
      <c r="F4327" t="s">
        <v>4194</v>
      </c>
      <c r="G4327" t="s">
        <v>4195</v>
      </c>
      <c r="H4327" t="s">
        <v>4200</v>
      </c>
      <c r="I4327" t="s">
        <v>79</v>
      </c>
      <c r="P4327" t="s">
        <v>4477</v>
      </c>
      <c r="U4327" t="str">
        <f>CONCATENATE(Parameter[[#This Row],[Use Case 1]],";",Parameter[[#This Row],[Use Case 2]],";",Parameter[[#This Row],[Use Case 3]],";",Parameter[[#This Row],[Use Case 4]],";",Parameter[[#This Row],[Use Case 5]],";")</f>
        <v>Planung Baustoffe;;;;;</v>
      </c>
      <c r="V4327" t="s">
        <v>34</v>
      </c>
      <c r="W4327">
        <v>2022</v>
      </c>
      <c r="Y4327" t="s">
        <v>4661</v>
      </c>
      <c r="AD4327">
        <f t="shared" si="75"/>
        <v>4326</v>
      </c>
    </row>
    <row r="4328" spans="1:30" hidden="1" x14ac:dyDescent="0.3">
      <c r="E4328" t="s">
        <v>228</v>
      </c>
      <c r="F4328" t="s">
        <v>4194</v>
      </c>
      <c r="G4328" t="s">
        <v>4195</v>
      </c>
      <c r="H4328" t="s">
        <v>3897</v>
      </c>
      <c r="I4328" t="s">
        <v>79</v>
      </c>
      <c r="P4328" t="s">
        <v>4477</v>
      </c>
      <c r="U4328" t="str">
        <f>CONCATENATE(Parameter[[#This Row],[Use Case 1]],";",Parameter[[#This Row],[Use Case 2]],";",Parameter[[#This Row],[Use Case 3]],";",Parameter[[#This Row],[Use Case 4]],";",Parameter[[#This Row],[Use Case 5]],";")</f>
        <v>Planung Baustoffe;;;;;</v>
      </c>
      <c r="V4328" t="s">
        <v>34</v>
      </c>
      <c r="W4328">
        <v>2022</v>
      </c>
      <c r="Y4328" t="s">
        <v>4661</v>
      </c>
      <c r="AD4328">
        <f t="shared" si="75"/>
        <v>4327</v>
      </c>
    </row>
    <row r="4329" spans="1:30" hidden="1" x14ac:dyDescent="0.3">
      <c r="E4329" t="s">
        <v>228</v>
      </c>
      <c r="F4329" t="s">
        <v>4194</v>
      </c>
      <c r="G4329" t="s">
        <v>4195</v>
      </c>
      <c r="H4329" t="s">
        <v>3899</v>
      </c>
      <c r="I4329" t="s">
        <v>79</v>
      </c>
      <c r="P4329" t="s">
        <v>4477</v>
      </c>
      <c r="U4329" t="str">
        <f>CONCATENATE(Parameter[[#This Row],[Use Case 1]],";",Parameter[[#This Row],[Use Case 2]],";",Parameter[[#This Row],[Use Case 3]],";",Parameter[[#This Row],[Use Case 4]],";",Parameter[[#This Row],[Use Case 5]],";")</f>
        <v>Planung Baustoffe;;;;;</v>
      </c>
      <c r="V4329" t="s">
        <v>34</v>
      </c>
      <c r="W4329">
        <v>2022</v>
      </c>
      <c r="Y4329" t="s">
        <v>4661</v>
      </c>
      <c r="AD4329">
        <f t="shared" si="75"/>
        <v>4328</v>
      </c>
    </row>
    <row r="4330" spans="1:30" hidden="1" x14ac:dyDescent="0.3">
      <c r="E4330" t="s">
        <v>228</v>
      </c>
      <c r="F4330" t="s">
        <v>4194</v>
      </c>
      <c r="G4330" t="s">
        <v>4201</v>
      </c>
      <c r="H4330"/>
      <c r="I4330" t="s">
        <v>37</v>
      </c>
      <c r="J4330" t="s">
        <v>4203</v>
      </c>
      <c r="K4330" t="s">
        <v>38</v>
      </c>
      <c r="L4330" t="s">
        <v>4202</v>
      </c>
      <c r="M4330" t="s">
        <v>41</v>
      </c>
      <c r="P4330" t="s">
        <v>4477</v>
      </c>
      <c r="U4330" t="str">
        <f>CONCATENATE(Parameter[[#This Row],[Use Case 1]],";",Parameter[[#This Row],[Use Case 2]],";",Parameter[[#This Row],[Use Case 3]],";",Parameter[[#This Row],[Use Case 4]],";",Parameter[[#This Row],[Use Case 5]],";")</f>
        <v>Planung Baustoffe;;;;;</v>
      </c>
      <c r="V4330" t="s">
        <v>34</v>
      </c>
      <c r="W4330">
        <v>2022</v>
      </c>
      <c r="Y4330" t="s">
        <v>4661</v>
      </c>
      <c r="Z4330" t="s">
        <v>4548</v>
      </c>
      <c r="AD4330">
        <f t="shared" si="75"/>
        <v>4329</v>
      </c>
    </row>
    <row r="4331" spans="1:30" hidden="1" x14ac:dyDescent="0.3">
      <c r="E4331" t="s">
        <v>228</v>
      </c>
      <c r="F4331" t="s">
        <v>4194</v>
      </c>
      <c r="G4331" t="s">
        <v>4204</v>
      </c>
      <c r="H4331"/>
      <c r="I4331" t="s">
        <v>37</v>
      </c>
      <c r="J4331" t="s">
        <v>4206</v>
      </c>
      <c r="K4331" t="s">
        <v>38</v>
      </c>
      <c r="L4331" t="s">
        <v>4205</v>
      </c>
      <c r="M4331" t="s">
        <v>41</v>
      </c>
      <c r="P4331" t="s">
        <v>4477</v>
      </c>
      <c r="U4331" t="str">
        <f>CONCATENATE(Parameter[[#This Row],[Use Case 1]],";",Parameter[[#This Row],[Use Case 2]],";",Parameter[[#This Row],[Use Case 3]],";",Parameter[[#This Row],[Use Case 4]],";",Parameter[[#This Row],[Use Case 5]],";")</f>
        <v>Planung Baustoffe;;;;;</v>
      </c>
      <c r="V4331" t="s">
        <v>34</v>
      </c>
      <c r="W4331">
        <v>2022</v>
      </c>
      <c r="Y4331" t="s">
        <v>4661</v>
      </c>
      <c r="Z4331" t="s">
        <v>4549</v>
      </c>
      <c r="AD4331">
        <f t="shared" si="75"/>
        <v>4330</v>
      </c>
    </row>
    <row r="4332" spans="1:30" hidden="1" x14ac:dyDescent="0.3">
      <c r="A4332" s="3"/>
      <c r="B4332" s="3"/>
      <c r="C4332" s="3"/>
      <c r="D4332" s="3"/>
      <c r="E4332" s="3" t="s">
        <v>228</v>
      </c>
      <c r="F4332" s="3" t="s">
        <v>4207</v>
      </c>
      <c r="G4332" s="3"/>
      <c r="H4332" s="3"/>
      <c r="I4332" s="3" t="s">
        <v>32</v>
      </c>
      <c r="J4332" s="3" t="s">
        <v>4207</v>
      </c>
      <c r="K4332" s="3"/>
      <c r="L4332" s="3"/>
      <c r="M4332" s="3" t="s">
        <v>4208</v>
      </c>
      <c r="N4332" s="3"/>
      <c r="O4332" s="3"/>
      <c r="P4332" s="3" t="s">
        <v>4477</v>
      </c>
      <c r="Q4332" s="3"/>
      <c r="R4332" s="3"/>
      <c r="S4332" s="3"/>
      <c r="T4332" s="3"/>
      <c r="U4332" s="3" t="str">
        <f>CONCATENATE(Parameter[[#This Row],[Use Case 1]],";",Parameter[[#This Row],[Use Case 2]],";",Parameter[[#This Row],[Use Case 3]],";",Parameter[[#This Row],[Use Case 4]],";",Parameter[[#This Row],[Use Case 5]],";")</f>
        <v>Planung Baustoffe;;;;;</v>
      </c>
      <c r="V4332" s="3" t="s">
        <v>34</v>
      </c>
      <c r="W4332" s="3">
        <v>2022</v>
      </c>
      <c r="X4332" s="3"/>
      <c r="Y4332" s="3" t="s">
        <v>4661</v>
      </c>
      <c r="Z4332" s="3" t="s">
        <v>4207</v>
      </c>
      <c r="AA4332" s="3" t="s">
        <v>4468</v>
      </c>
      <c r="AB4332" s="3"/>
      <c r="AC4332" s="3"/>
      <c r="AD4332" s="3">
        <f t="shared" si="75"/>
        <v>4331</v>
      </c>
    </row>
    <row r="4333" spans="1:30" hidden="1" x14ac:dyDescent="0.3">
      <c r="E4333" t="s">
        <v>228</v>
      </c>
      <c r="F4333" t="s">
        <v>4207</v>
      </c>
      <c r="G4333" t="s">
        <v>4209</v>
      </c>
      <c r="H4333"/>
      <c r="I4333" t="s">
        <v>37</v>
      </c>
      <c r="J4333" t="s">
        <v>4211</v>
      </c>
      <c r="K4333" t="s">
        <v>74</v>
      </c>
      <c r="L4333" t="s">
        <v>4210</v>
      </c>
      <c r="M4333" t="s">
        <v>41</v>
      </c>
      <c r="P4333" t="s">
        <v>4477</v>
      </c>
      <c r="U4333" t="str">
        <f>CONCATENATE(Parameter[[#This Row],[Use Case 1]],";",Parameter[[#This Row],[Use Case 2]],";",Parameter[[#This Row],[Use Case 3]],";",Parameter[[#This Row],[Use Case 4]],";",Parameter[[#This Row],[Use Case 5]],";")</f>
        <v>Planung Baustoffe;;;;;</v>
      </c>
      <c r="V4333" t="s">
        <v>34</v>
      </c>
      <c r="W4333">
        <v>2022</v>
      </c>
      <c r="Y4333" t="s">
        <v>4661</v>
      </c>
      <c r="Z4333" t="s">
        <v>4212</v>
      </c>
      <c r="AD4333">
        <f t="shared" si="75"/>
        <v>4332</v>
      </c>
    </row>
    <row r="4334" spans="1:30" hidden="1" x14ac:dyDescent="0.3">
      <c r="E4334" t="s">
        <v>228</v>
      </c>
      <c r="F4334" t="s">
        <v>4207</v>
      </c>
      <c r="G4334" t="s">
        <v>4209</v>
      </c>
      <c r="H4334" t="s">
        <v>115</v>
      </c>
      <c r="I4334" t="s">
        <v>79</v>
      </c>
      <c r="P4334" t="s">
        <v>4477</v>
      </c>
      <c r="U4334" t="str">
        <f>CONCATENATE(Parameter[[#This Row],[Use Case 1]],";",Parameter[[#This Row],[Use Case 2]],";",Parameter[[#This Row],[Use Case 3]],";",Parameter[[#This Row],[Use Case 4]],";",Parameter[[#This Row],[Use Case 5]],";")</f>
        <v>Planung Baustoffe;;;;;</v>
      </c>
      <c r="V4334" t="s">
        <v>34</v>
      </c>
      <c r="W4334">
        <v>2022</v>
      </c>
      <c r="Y4334" t="s">
        <v>4661</v>
      </c>
      <c r="AD4334">
        <f t="shared" si="75"/>
        <v>4333</v>
      </c>
    </row>
    <row r="4335" spans="1:30" hidden="1" x14ac:dyDescent="0.3">
      <c r="E4335" t="s">
        <v>228</v>
      </c>
      <c r="F4335" t="s">
        <v>4207</v>
      </c>
      <c r="G4335" t="s">
        <v>4209</v>
      </c>
      <c r="H4335" t="s">
        <v>1686</v>
      </c>
      <c r="I4335" t="s">
        <v>79</v>
      </c>
      <c r="P4335" t="s">
        <v>4477</v>
      </c>
      <c r="U4335" t="str">
        <f>CONCATENATE(Parameter[[#This Row],[Use Case 1]],";",Parameter[[#This Row],[Use Case 2]],";",Parameter[[#This Row],[Use Case 3]],";",Parameter[[#This Row],[Use Case 4]],";",Parameter[[#This Row],[Use Case 5]],";")</f>
        <v>Planung Baustoffe;;;;;</v>
      </c>
      <c r="V4335" t="s">
        <v>34</v>
      </c>
      <c r="W4335">
        <v>2022</v>
      </c>
      <c r="Y4335" t="s">
        <v>4661</v>
      </c>
      <c r="AD4335">
        <f t="shared" si="75"/>
        <v>4334</v>
      </c>
    </row>
    <row r="4336" spans="1:30" hidden="1" x14ac:dyDescent="0.3">
      <c r="E4336" t="s">
        <v>228</v>
      </c>
      <c r="F4336" t="s">
        <v>4207</v>
      </c>
      <c r="G4336" t="s">
        <v>4209</v>
      </c>
      <c r="H4336" t="s">
        <v>4213</v>
      </c>
      <c r="I4336" t="s">
        <v>79</v>
      </c>
      <c r="P4336" t="s">
        <v>4477</v>
      </c>
      <c r="U4336" t="str">
        <f>CONCATENATE(Parameter[[#This Row],[Use Case 1]],";",Parameter[[#This Row],[Use Case 2]],";",Parameter[[#This Row],[Use Case 3]],";",Parameter[[#This Row],[Use Case 4]],";",Parameter[[#This Row],[Use Case 5]],";")</f>
        <v>Planung Baustoffe;;;;;</v>
      </c>
      <c r="V4336" t="s">
        <v>34</v>
      </c>
      <c r="W4336">
        <v>2022</v>
      </c>
      <c r="Y4336" t="s">
        <v>4661</v>
      </c>
      <c r="AD4336">
        <f t="shared" si="75"/>
        <v>4335</v>
      </c>
    </row>
    <row r="4337" spans="5:30" hidden="1" x14ac:dyDescent="0.3">
      <c r="E4337" t="s">
        <v>228</v>
      </c>
      <c r="F4337" t="s">
        <v>4207</v>
      </c>
      <c r="G4337" t="s">
        <v>4209</v>
      </c>
      <c r="H4337" t="s">
        <v>4214</v>
      </c>
      <c r="I4337" t="s">
        <v>79</v>
      </c>
      <c r="P4337" t="s">
        <v>4477</v>
      </c>
      <c r="U4337" t="str">
        <f>CONCATENATE(Parameter[[#This Row],[Use Case 1]],";",Parameter[[#This Row],[Use Case 2]],";",Parameter[[#This Row],[Use Case 3]],";",Parameter[[#This Row],[Use Case 4]],";",Parameter[[#This Row],[Use Case 5]],";")</f>
        <v>Planung Baustoffe;;;;;</v>
      </c>
      <c r="V4337" t="s">
        <v>34</v>
      </c>
      <c r="W4337">
        <v>2022</v>
      </c>
      <c r="Y4337" t="s">
        <v>4661</v>
      </c>
      <c r="AD4337">
        <f t="shared" si="75"/>
        <v>4336</v>
      </c>
    </row>
    <row r="4338" spans="5:30" hidden="1" x14ac:dyDescent="0.3">
      <c r="E4338" t="s">
        <v>228</v>
      </c>
      <c r="F4338" t="s">
        <v>4207</v>
      </c>
      <c r="G4338" t="s">
        <v>4209</v>
      </c>
      <c r="H4338" t="s">
        <v>4215</v>
      </c>
      <c r="I4338" t="s">
        <v>79</v>
      </c>
      <c r="P4338" t="s">
        <v>4477</v>
      </c>
      <c r="U4338" t="str">
        <f>CONCATENATE(Parameter[[#This Row],[Use Case 1]],";",Parameter[[#This Row],[Use Case 2]],";",Parameter[[#This Row],[Use Case 3]],";",Parameter[[#This Row],[Use Case 4]],";",Parameter[[#This Row],[Use Case 5]],";")</f>
        <v>Planung Baustoffe;;;;;</v>
      </c>
      <c r="V4338" t="s">
        <v>34</v>
      </c>
      <c r="W4338">
        <v>2022</v>
      </c>
      <c r="Y4338" t="s">
        <v>4661</v>
      </c>
      <c r="AD4338">
        <f t="shared" si="75"/>
        <v>4337</v>
      </c>
    </row>
    <row r="4339" spans="5:30" hidden="1" x14ac:dyDescent="0.3">
      <c r="E4339" t="s">
        <v>228</v>
      </c>
      <c r="F4339" t="s">
        <v>4207</v>
      </c>
      <c r="G4339" t="s">
        <v>4209</v>
      </c>
      <c r="H4339" t="s">
        <v>4216</v>
      </c>
      <c r="I4339" t="s">
        <v>79</v>
      </c>
      <c r="P4339" t="s">
        <v>4477</v>
      </c>
      <c r="U4339" t="str">
        <f>CONCATENATE(Parameter[[#This Row],[Use Case 1]],";",Parameter[[#This Row],[Use Case 2]],";",Parameter[[#This Row],[Use Case 3]],";",Parameter[[#This Row],[Use Case 4]],";",Parameter[[#This Row],[Use Case 5]],";")</f>
        <v>Planung Baustoffe;;;;;</v>
      </c>
      <c r="V4339" t="s">
        <v>34</v>
      </c>
      <c r="W4339">
        <v>2022</v>
      </c>
      <c r="Y4339" t="s">
        <v>4661</v>
      </c>
      <c r="AD4339">
        <f t="shared" si="75"/>
        <v>4338</v>
      </c>
    </row>
    <row r="4340" spans="5:30" hidden="1" x14ac:dyDescent="0.3">
      <c r="E4340" t="s">
        <v>228</v>
      </c>
      <c r="F4340" t="s">
        <v>4207</v>
      </c>
      <c r="G4340" t="s">
        <v>4209</v>
      </c>
      <c r="H4340" t="s">
        <v>4217</v>
      </c>
      <c r="I4340" t="s">
        <v>79</v>
      </c>
      <c r="P4340" t="s">
        <v>4477</v>
      </c>
      <c r="U4340" t="str">
        <f>CONCATENATE(Parameter[[#This Row],[Use Case 1]],";",Parameter[[#This Row],[Use Case 2]],";",Parameter[[#This Row],[Use Case 3]],";",Parameter[[#This Row],[Use Case 4]],";",Parameter[[#This Row],[Use Case 5]],";")</f>
        <v>Planung Baustoffe;;;;;</v>
      </c>
      <c r="V4340" t="s">
        <v>34</v>
      </c>
      <c r="W4340">
        <v>2022</v>
      </c>
      <c r="Y4340" t="s">
        <v>4661</v>
      </c>
      <c r="AD4340">
        <f t="shared" si="75"/>
        <v>4339</v>
      </c>
    </row>
    <row r="4341" spans="5:30" hidden="1" x14ac:dyDescent="0.3">
      <c r="E4341" t="s">
        <v>228</v>
      </c>
      <c r="F4341" t="s">
        <v>4207</v>
      </c>
      <c r="G4341" t="s">
        <v>4209</v>
      </c>
      <c r="H4341" t="s">
        <v>4218</v>
      </c>
      <c r="I4341" t="s">
        <v>79</v>
      </c>
      <c r="P4341" t="s">
        <v>4477</v>
      </c>
      <c r="U4341" t="str">
        <f>CONCATENATE(Parameter[[#This Row],[Use Case 1]],";",Parameter[[#This Row],[Use Case 2]],";",Parameter[[#This Row],[Use Case 3]],";",Parameter[[#This Row],[Use Case 4]],";",Parameter[[#This Row],[Use Case 5]],";")</f>
        <v>Planung Baustoffe;;;;;</v>
      </c>
      <c r="V4341" t="s">
        <v>34</v>
      </c>
      <c r="W4341">
        <v>2022</v>
      </c>
      <c r="Y4341" t="s">
        <v>4661</v>
      </c>
      <c r="AD4341">
        <f t="shared" si="75"/>
        <v>4340</v>
      </c>
    </row>
    <row r="4342" spans="5:30" hidden="1" x14ac:dyDescent="0.3">
      <c r="E4342" t="s">
        <v>228</v>
      </c>
      <c r="F4342" t="s">
        <v>4207</v>
      </c>
      <c r="G4342" t="s">
        <v>4209</v>
      </c>
      <c r="H4342" t="s">
        <v>4219</v>
      </c>
      <c r="I4342" t="s">
        <v>79</v>
      </c>
      <c r="P4342" t="s">
        <v>4477</v>
      </c>
      <c r="U4342" t="str">
        <f>CONCATENATE(Parameter[[#This Row],[Use Case 1]],";",Parameter[[#This Row],[Use Case 2]],";",Parameter[[#This Row],[Use Case 3]],";",Parameter[[#This Row],[Use Case 4]],";",Parameter[[#This Row],[Use Case 5]],";")</f>
        <v>Planung Baustoffe;;;;;</v>
      </c>
      <c r="V4342" t="s">
        <v>34</v>
      </c>
      <c r="W4342">
        <v>2022</v>
      </c>
      <c r="Y4342" t="s">
        <v>4661</v>
      </c>
      <c r="AD4342">
        <f t="shared" si="75"/>
        <v>4341</v>
      </c>
    </row>
    <row r="4343" spans="5:30" hidden="1" x14ac:dyDescent="0.3">
      <c r="E4343" t="s">
        <v>228</v>
      </c>
      <c r="F4343" t="s">
        <v>4207</v>
      </c>
      <c r="G4343" t="s">
        <v>4209</v>
      </c>
      <c r="H4343" t="s">
        <v>4220</v>
      </c>
      <c r="I4343" t="s">
        <v>79</v>
      </c>
      <c r="P4343" t="s">
        <v>4477</v>
      </c>
      <c r="U4343" t="str">
        <f>CONCATENATE(Parameter[[#This Row],[Use Case 1]],";",Parameter[[#This Row],[Use Case 2]],";",Parameter[[#This Row],[Use Case 3]],";",Parameter[[#This Row],[Use Case 4]],";",Parameter[[#This Row],[Use Case 5]],";")</f>
        <v>Planung Baustoffe;;;;;</v>
      </c>
      <c r="V4343" t="s">
        <v>34</v>
      </c>
      <c r="W4343">
        <v>2022</v>
      </c>
      <c r="Y4343" t="s">
        <v>4661</v>
      </c>
      <c r="AD4343">
        <f t="shared" si="75"/>
        <v>4342</v>
      </c>
    </row>
    <row r="4344" spans="5:30" hidden="1" x14ac:dyDescent="0.3">
      <c r="E4344" t="s">
        <v>228</v>
      </c>
      <c r="F4344" t="s">
        <v>4207</v>
      </c>
      <c r="G4344" t="s">
        <v>4209</v>
      </c>
      <c r="H4344" t="s">
        <v>4221</v>
      </c>
      <c r="I4344" t="s">
        <v>79</v>
      </c>
      <c r="P4344" t="s">
        <v>4477</v>
      </c>
      <c r="U4344" t="str">
        <f>CONCATENATE(Parameter[[#This Row],[Use Case 1]],";",Parameter[[#This Row],[Use Case 2]],";",Parameter[[#This Row],[Use Case 3]],";",Parameter[[#This Row],[Use Case 4]],";",Parameter[[#This Row],[Use Case 5]],";")</f>
        <v>Planung Baustoffe;;;;;</v>
      </c>
      <c r="V4344" t="s">
        <v>34</v>
      </c>
      <c r="W4344">
        <v>2022</v>
      </c>
      <c r="Y4344" t="s">
        <v>4661</v>
      </c>
      <c r="AD4344">
        <f t="shared" si="75"/>
        <v>4343</v>
      </c>
    </row>
    <row r="4345" spans="5:30" hidden="1" x14ac:dyDescent="0.3">
      <c r="E4345" t="s">
        <v>228</v>
      </c>
      <c r="F4345" t="s">
        <v>4207</v>
      </c>
      <c r="G4345" t="s">
        <v>4209</v>
      </c>
      <c r="H4345" t="s">
        <v>4222</v>
      </c>
      <c r="I4345" t="s">
        <v>79</v>
      </c>
      <c r="P4345" t="s">
        <v>4477</v>
      </c>
      <c r="U4345" t="str">
        <f>CONCATENATE(Parameter[[#This Row],[Use Case 1]],";",Parameter[[#This Row],[Use Case 2]],";",Parameter[[#This Row],[Use Case 3]],";",Parameter[[#This Row],[Use Case 4]],";",Parameter[[#This Row],[Use Case 5]],";")</f>
        <v>Planung Baustoffe;;;;;</v>
      </c>
      <c r="V4345" t="s">
        <v>34</v>
      </c>
      <c r="W4345">
        <v>2022</v>
      </c>
      <c r="Y4345" t="s">
        <v>4661</v>
      </c>
      <c r="AD4345">
        <f t="shared" si="75"/>
        <v>4344</v>
      </c>
    </row>
    <row r="4346" spans="5:30" hidden="1" x14ac:dyDescent="0.3">
      <c r="E4346" t="s">
        <v>228</v>
      </c>
      <c r="F4346" t="s">
        <v>4207</v>
      </c>
      <c r="G4346" t="s">
        <v>4209</v>
      </c>
      <c r="H4346" t="s">
        <v>4223</v>
      </c>
      <c r="I4346" t="s">
        <v>79</v>
      </c>
      <c r="P4346" t="s">
        <v>4477</v>
      </c>
      <c r="U4346" t="str">
        <f>CONCATENATE(Parameter[[#This Row],[Use Case 1]],";",Parameter[[#This Row],[Use Case 2]],";",Parameter[[#This Row],[Use Case 3]],";",Parameter[[#This Row],[Use Case 4]],";",Parameter[[#This Row],[Use Case 5]],";")</f>
        <v>Planung Baustoffe;;;;;</v>
      </c>
      <c r="V4346" t="s">
        <v>34</v>
      </c>
      <c r="W4346">
        <v>2022</v>
      </c>
      <c r="Y4346" t="s">
        <v>4661</v>
      </c>
      <c r="AD4346">
        <f t="shared" si="75"/>
        <v>4345</v>
      </c>
    </row>
    <row r="4347" spans="5:30" hidden="1" x14ac:dyDescent="0.3">
      <c r="E4347" t="s">
        <v>228</v>
      </c>
      <c r="F4347" t="s">
        <v>4207</v>
      </c>
      <c r="G4347" t="s">
        <v>4209</v>
      </c>
      <c r="H4347" t="s">
        <v>4224</v>
      </c>
      <c r="I4347" t="s">
        <v>79</v>
      </c>
      <c r="P4347" t="s">
        <v>4477</v>
      </c>
      <c r="U4347" t="str">
        <f>CONCATENATE(Parameter[[#This Row],[Use Case 1]],";",Parameter[[#This Row],[Use Case 2]],";",Parameter[[#This Row],[Use Case 3]],";",Parameter[[#This Row],[Use Case 4]],";",Parameter[[#This Row],[Use Case 5]],";")</f>
        <v>Planung Baustoffe;;;;;</v>
      </c>
      <c r="V4347" t="s">
        <v>34</v>
      </c>
      <c r="W4347">
        <v>2022</v>
      </c>
      <c r="Y4347" t="s">
        <v>4661</v>
      </c>
      <c r="AD4347">
        <f t="shared" si="75"/>
        <v>4346</v>
      </c>
    </row>
    <row r="4348" spans="5:30" hidden="1" x14ac:dyDescent="0.3">
      <c r="E4348" t="s">
        <v>228</v>
      </c>
      <c r="F4348" t="s">
        <v>4207</v>
      </c>
      <c r="G4348" t="s">
        <v>4209</v>
      </c>
      <c r="H4348" t="s">
        <v>4225</v>
      </c>
      <c r="I4348" t="s">
        <v>79</v>
      </c>
      <c r="P4348" t="s">
        <v>4477</v>
      </c>
      <c r="U4348" t="str">
        <f>CONCATENATE(Parameter[[#This Row],[Use Case 1]],";",Parameter[[#This Row],[Use Case 2]],";",Parameter[[#This Row],[Use Case 3]],";",Parameter[[#This Row],[Use Case 4]],";",Parameter[[#This Row],[Use Case 5]],";")</f>
        <v>Planung Baustoffe;;;;;</v>
      </c>
      <c r="V4348" t="s">
        <v>34</v>
      </c>
      <c r="W4348">
        <v>2022</v>
      </c>
      <c r="Y4348" t="s">
        <v>4661</v>
      </c>
      <c r="AD4348">
        <f t="shared" si="75"/>
        <v>4347</v>
      </c>
    </row>
    <row r="4349" spans="5:30" hidden="1" x14ac:dyDescent="0.3">
      <c r="E4349" t="s">
        <v>228</v>
      </c>
      <c r="F4349" t="s">
        <v>4207</v>
      </c>
      <c r="G4349" t="s">
        <v>4209</v>
      </c>
      <c r="H4349" t="s">
        <v>4226</v>
      </c>
      <c r="I4349" t="s">
        <v>79</v>
      </c>
      <c r="P4349" t="s">
        <v>4477</v>
      </c>
      <c r="U4349" t="str">
        <f>CONCATENATE(Parameter[[#This Row],[Use Case 1]],";",Parameter[[#This Row],[Use Case 2]],";",Parameter[[#This Row],[Use Case 3]],";",Parameter[[#This Row],[Use Case 4]],";",Parameter[[#This Row],[Use Case 5]],";")</f>
        <v>Planung Baustoffe;;;;;</v>
      </c>
      <c r="V4349" t="s">
        <v>34</v>
      </c>
      <c r="W4349">
        <v>2022</v>
      </c>
      <c r="Y4349" t="s">
        <v>4661</v>
      </c>
      <c r="AD4349">
        <f t="shared" si="75"/>
        <v>4348</v>
      </c>
    </row>
    <row r="4350" spans="5:30" hidden="1" x14ac:dyDescent="0.3">
      <c r="E4350" t="s">
        <v>228</v>
      </c>
      <c r="F4350" t="s">
        <v>4207</v>
      </c>
      <c r="G4350" t="s">
        <v>4209</v>
      </c>
      <c r="H4350" t="s">
        <v>4227</v>
      </c>
      <c r="I4350" t="s">
        <v>79</v>
      </c>
      <c r="P4350" t="s">
        <v>4477</v>
      </c>
      <c r="U4350" t="str">
        <f>CONCATENATE(Parameter[[#This Row],[Use Case 1]],";",Parameter[[#This Row],[Use Case 2]],";",Parameter[[#This Row],[Use Case 3]],";",Parameter[[#This Row],[Use Case 4]],";",Parameter[[#This Row],[Use Case 5]],";")</f>
        <v>Planung Baustoffe;;;;;</v>
      </c>
      <c r="V4350" t="s">
        <v>34</v>
      </c>
      <c r="W4350">
        <v>2022</v>
      </c>
      <c r="Y4350" t="s">
        <v>4661</v>
      </c>
      <c r="AD4350">
        <f t="shared" si="75"/>
        <v>4349</v>
      </c>
    </row>
    <row r="4351" spans="5:30" hidden="1" x14ac:dyDescent="0.3">
      <c r="E4351" t="s">
        <v>228</v>
      </c>
      <c r="F4351" t="s">
        <v>4207</v>
      </c>
      <c r="G4351" t="s">
        <v>4209</v>
      </c>
      <c r="H4351" t="s">
        <v>4228</v>
      </c>
      <c r="I4351" t="s">
        <v>79</v>
      </c>
      <c r="P4351" t="s">
        <v>4477</v>
      </c>
      <c r="U4351" t="str">
        <f>CONCATENATE(Parameter[[#This Row],[Use Case 1]],";",Parameter[[#This Row],[Use Case 2]],";",Parameter[[#This Row],[Use Case 3]],";",Parameter[[#This Row],[Use Case 4]],";",Parameter[[#This Row],[Use Case 5]],";")</f>
        <v>Planung Baustoffe;;;;;</v>
      </c>
      <c r="V4351" t="s">
        <v>34</v>
      </c>
      <c r="W4351">
        <v>2022</v>
      </c>
      <c r="Y4351" t="s">
        <v>4661</v>
      </c>
      <c r="AD4351">
        <f t="shared" si="75"/>
        <v>4350</v>
      </c>
    </row>
    <row r="4352" spans="5:30" hidden="1" x14ac:dyDescent="0.3">
      <c r="E4352" t="s">
        <v>228</v>
      </c>
      <c r="F4352" t="s">
        <v>4207</v>
      </c>
      <c r="G4352" t="s">
        <v>4209</v>
      </c>
      <c r="H4352" t="s">
        <v>4230</v>
      </c>
      <c r="I4352" t="s">
        <v>79</v>
      </c>
      <c r="P4352" t="s">
        <v>4477</v>
      </c>
      <c r="U4352" t="str">
        <f>CONCATENATE(Parameter[[#This Row],[Use Case 1]],";",Parameter[[#This Row],[Use Case 2]],";",Parameter[[#This Row],[Use Case 3]],";",Parameter[[#This Row],[Use Case 4]],";",Parameter[[#This Row],[Use Case 5]],";")</f>
        <v>Planung Baustoffe;;;;;</v>
      </c>
      <c r="V4352" t="s">
        <v>34</v>
      </c>
      <c r="W4352">
        <v>2022</v>
      </c>
      <c r="Y4352" t="s">
        <v>4661</v>
      </c>
      <c r="AD4352">
        <f t="shared" si="75"/>
        <v>4351</v>
      </c>
    </row>
    <row r="4353" spans="1:30" hidden="1" x14ac:dyDescent="0.3">
      <c r="E4353" t="s">
        <v>228</v>
      </c>
      <c r="F4353" t="s">
        <v>4207</v>
      </c>
      <c r="G4353" t="s">
        <v>4209</v>
      </c>
      <c r="H4353" t="s">
        <v>4229</v>
      </c>
      <c r="I4353" t="s">
        <v>79</v>
      </c>
      <c r="P4353" t="s">
        <v>4477</v>
      </c>
      <c r="U4353" t="str">
        <f>CONCATENATE(Parameter[[#This Row],[Use Case 1]],";",Parameter[[#This Row],[Use Case 2]],";",Parameter[[#This Row],[Use Case 3]],";",Parameter[[#This Row],[Use Case 4]],";",Parameter[[#This Row],[Use Case 5]],";")</f>
        <v>Planung Baustoffe;;;;;</v>
      </c>
      <c r="V4353" t="s">
        <v>34</v>
      </c>
      <c r="W4353">
        <v>2022</v>
      </c>
      <c r="Y4353" t="s">
        <v>4661</v>
      </c>
      <c r="AD4353">
        <f t="shared" si="75"/>
        <v>4352</v>
      </c>
    </row>
    <row r="4354" spans="1:30" hidden="1" x14ac:dyDescent="0.3">
      <c r="E4354" t="s">
        <v>228</v>
      </c>
      <c r="F4354" t="s">
        <v>4207</v>
      </c>
      <c r="G4354" t="s">
        <v>4231</v>
      </c>
      <c r="H4354"/>
      <c r="I4354" t="s">
        <v>37</v>
      </c>
      <c r="J4354" t="s">
        <v>4234</v>
      </c>
      <c r="K4354" t="s">
        <v>4233</v>
      </c>
      <c r="L4354" t="s">
        <v>4232</v>
      </c>
      <c r="M4354" t="s">
        <v>41</v>
      </c>
      <c r="P4354" t="s">
        <v>4477</v>
      </c>
      <c r="U4354" t="str">
        <f>CONCATENATE(Parameter[[#This Row],[Use Case 1]],";",Parameter[[#This Row],[Use Case 2]],";",Parameter[[#This Row],[Use Case 3]],";",Parameter[[#This Row],[Use Case 4]],";",Parameter[[#This Row],[Use Case 5]],";")</f>
        <v>Planung Baustoffe;;;;;</v>
      </c>
      <c r="V4354" t="s">
        <v>34</v>
      </c>
      <c r="W4354">
        <v>2022</v>
      </c>
      <c r="Y4354" t="s">
        <v>4661</v>
      </c>
      <c r="Z4354" t="s">
        <v>4235</v>
      </c>
      <c r="AD4354">
        <f t="shared" si="75"/>
        <v>4353</v>
      </c>
    </row>
    <row r="4355" spans="1:30" hidden="1" x14ac:dyDescent="0.3">
      <c r="A4355" s="3"/>
      <c r="B4355" s="3"/>
      <c r="C4355" s="3"/>
      <c r="D4355" s="3"/>
      <c r="E4355" s="3" t="s">
        <v>228</v>
      </c>
      <c r="F4355" s="3" t="s">
        <v>4236</v>
      </c>
      <c r="G4355" s="3"/>
      <c r="H4355" s="3"/>
      <c r="I4355" s="3" t="s">
        <v>32</v>
      </c>
      <c r="J4355" s="3" t="s">
        <v>4236</v>
      </c>
      <c r="K4355" s="3"/>
      <c r="L4355" s="3"/>
      <c r="M4355" s="3" t="s">
        <v>4208</v>
      </c>
      <c r="N4355" s="3"/>
      <c r="O4355" s="3"/>
      <c r="P4355" s="3" t="s">
        <v>4477</v>
      </c>
      <c r="Q4355" s="3"/>
      <c r="R4355" s="3"/>
      <c r="S4355" s="3"/>
      <c r="T4355" s="3"/>
      <c r="U4355" s="3" t="str">
        <f>CONCATENATE(Parameter[[#This Row],[Use Case 1]],";",Parameter[[#This Row],[Use Case 2]],";",Parameter[[#This Row],[Use Case 3]],";",Parameter[[#This Row],[Use Case 4]],";",Parameter[[#This Row],[Use Case 5]],";")</f>
        <v>Planung Baustoffe;;;;;</v>
      </c>
      <c r="V4355" s="3" t="s">
        <v>34</v>
      </c>
      <c r="W4355" s="3">
        <v>2022</v>
      </c>
      <c r="X4355" s="3"/>
      <c r="Y4355" s="3" t="s">
        <v>4661</v>
      </c>
      <c r="Z4355" s="3" t="s">
        <v>4236</v>
      </c>
      <c r="AA4355" s="3" t="s">
        <v>4468</v>
      </c>
      <c r="AB4355" s="3"/>
      <c r="AC4355" s="3"/>
      <c r="AD4355" s="3">
        <f t="shared" si="75"/>
        <v>4354</v>
      </c>
    </row>
    <row r="4356" spans="1:30" hidden="1" x14ac:dyDescent="0.3">
      <c r="E4356" t="s">
        <v>228</v>
      </c>
      <c r="F4356" t="s">
        <v>4236</v>
      </c>
      <c r="G4356" t="s">
        <v>4237</v>
      </c>
      <c r="H4356"/>
      <c r="I4356" t="s">
        <v>37</v>
      </c>
      <c r="J4356" t="s">
        <v>4239</v>
      </c>
      <c r="K4356" t="s">
        <v>2803</v>
      </c>
      <c r="L4356" t="s">
        <v>4238</v>
      </c>
      <c r="M4356" t="s">
        <v>41</v>
      </c>
      <c r="P4356" t="s">
        <v>4477</v>
      </c>
      <c r="U4356" t="str">
        <f>CONCATENATE(Parameter[[#This Row],[Use Case 1]],";",Parameter[[#This Row],[Use Case 2]],";",Parameter[[#This Row],[Use Case 3]],";",Parameter[[#This Row],[Use Case 4]],";",Parameter[[#This Row],[Use Case 5]],";")</f>
        <v>Planung Baustoffe;;;;;</v>
      </c>
      <c r="V4356" t="s">
        <v>34</v>
      </c>
      <c r="W4356">
        <v>2022</v>
      </c>
      <c r="Y4356" t="s">
        <v>4661</v>
      </c>
      <c r="Z4356" t="s">
        <v>4550</v>
      </c>
      <c r="AD4356">
        <f t="shared" ref="AD4356:AD4409" si="76">AD4355+1</f>
        <v>4355</v>
      </c>
    </row>
    <row r="4357" spans="1:30" hidden="1" x14ac:dyDescent="0.3">
      <c r="E4357" t="s">
        <v>228</v>
      </c>
      <c r="F4357" t="s">
        <v>4236</v>
      </c>
      <c r="G4357" t="s">
        <v>4240</v>
      </c>
      <c r="H4357"/>
      <c r="I4357" t="s">
        <v>37</v>
      </c>
      <c r="J4357" t="s">
        <v>4242</v>
      </c>
      <c r="K4357" t="s">
        <v>2803</v>
      </c>
      <c r="L4357" t="s">
        <v>4241</v>
      </c>
      <c r="M4357" t="s">
        <v>41</v>
      </c>
      <c r="P4357" t="s">
        <v>4477</v>
      </c>
      <c r="U4357" t="str">
        <f>CONCATENATE(Parameter[[#This Row],[Use Case 1]],";",Parameter[[#This Row],[Use Case 2]],";",Parameter[[#This Row],[Use Case 3]],";",Parameter[[#This Row],[Use Case 4]],";",Parameter[[#This Row],[Use Case 5]],";")</f>
        <v>Planung Baustoffe;;;;;</v>
      </c>
      <c r="V4357" t="s">
        <v>34</v>
      </c>
      <c r="W4357">
        <v>2022</v>
      </c>
      <c r="Y4357" t="s">
        <v>4661</v>
      </c>
      <c r="Z4357" t="s">
        <v>4551</v>
      </c>
      <c r="AD4357">
        <f t="shared" si="76"/>
        <v>4356</v>
      </c>
    </row>
    <row r="4358" spans="1:30" hidden="1" x14ac:dyDescent="0.3">
      <c r="E4358" t="s">
        <v>228</v>
      </c>
      <c r="F4358" t="s">
        <v>4236</v>
      </c>
      <c r="G4358" t="s">
        <v>4243</v>
      </c>
      <c r="H4358"/>
      <c r="I4358" t="s">
        <v>37</v>
      </c>
      <c r="J4358" t="s">
        <v>4246</v>
      </c>
      <c r="K4358" t="s">
        <v>4245</v>
      </c>
      <c r="L4358" t="s">
        <v>4244</v>
      </c>
      <c r="M4358" t="s">
        <v>41</v>
      </c>
      <c r="P4358" t="s">
        <v>4477</v>
      </c>
      <c r="U4358" t="str">
        <f>CONCATENATE(Parameter[[#This Row],[Use Case 1]],";",Parameter[[#This Row],[Use Case 2]],";",Parameter[[#This Row],[Use Case 3]],";",Parameter[[#This Row],[Use Case 4]],";",Parameter[[#This Row],[Use Case 5]],";")</f>
        <v>Planung Baustoffe;;;;;</v>
      </c>
      <c r="V4358" t="s">
        <v>34</v>
      </c>
      <c r="W4358">
        <v>2022</v>
      </c>
      <c r="Y4358" t="s">
        <v>4661</v>
      </c>
      <c r="Z4358" t="s">
        <v>4552</v>
      </c>
      <c r="AD4358">
        <f t="shared" si="76"/>
        <v>4357</v>
      </c>
    </row>
    <row r="4359" spans="1:30" hidden="1" x14ac:dyDescent="0.3">
      <c r="E4359" t="s">
        <v>228</v>
      </c>
      <c r="F4359" t="s">
        <v>4236</v>
      </c>
      <c r="G4359" t="s">
        <v>4247</v>
      </c>
      <c r="H4359"/>
      <c r="I4359" t="s">
        <v>37</v>
      </c>
      <c r="J4359" t="s">
        <v>4249</v>
      </c>
      <c r="K4359" t="s">
        <v>2803</v>
      </c>
      <c r="L4359" t="s">
        <v>4248</v>
      </c>
      <c r="M4359" t="s">
        <v>41</v>
      </c>
      <c r="P4359" t="s">
        <v>4477</v>
      </c>
      <c r="U4359" t="str">
        <f>CONCATENATE(Parameter[[#This Row],[Use Case 1]],";",Parameter[[#This Row],[Use Case 2]],";",Parameter[[#This Row],[Use Case 3]],";",Parameter[[#This Row],[Use Case 4]],";",Parameter[[#This Row],[Use Case 5]],";")</f>
        <v>Planung Baustoffe;;;;;</v>
      </c>
      <c r="V4359" t="s">
        <v>34</v>
      </c>
      <c r="W4359">
        <v>2022</v>
      </c>
      <c r="Y4359" t="s">
        <v>4661</v>
      </c>
      <c r="Z4359" t="s">
        <v>4553</v>
      </c>
      <c r="AD4359">
        <f t="shared" si="76"/>
        <v>4358</v>
      </c>
    </row>
    <row r="4360" spans="1:30" hidden="1" x14ac:dyDescent="0.3">
      <c r="E4360" t="s">
        <v>228</v>
      </c>
      <c r="F4360" t="s">
        <v>4236</v>
      </c>
      <c r="G4360" t="s">
        <v>4250</v>
      </c>
      <c r="H4360"/>
      <c r="I4360" t="s">
        <v>37</v>
      </c>
      <c r="J4360" t="s">
        <v>4252</v>
      </c>
      <c r="K4360" t="s">
        <v>2803</v>
      </c>
      <c r="L4360" t="s">
        <v>4251</v>
      </c>
      <c r="M4360" t="s">
        <v>41</v>
      </c>
      <c r="P4360" t="s">
        <v>4477</v>
      </c>
      <c r="U4360" t="str">
        <f>CONCATENATE(Parameter[[#This Row],[Use Case 1]],";",Parameter[[#This Row],[Use Case 2]],";",Parameter[[#This Row],[Use Case 3]],";",Parameter[[#This Row],[Use Case 4]],";",Parameter[[#This Row],[Use Case 5]],";")</f>
        <v>Planung Baustoffe;;;;;</v>
      </c>
      <c r="V4360" t="s">
        <v>34</v>
      </c>
      <c r="W4360">
        <v>2022</v>
      </c>
      <c r="Y4360" t="s">
        <v>4661</v>
      </c>
      <c r="Z4360" t="s">
        <v>4554</v>
      </c>
      <c r="AD4360">
        <f t="shared" si="76"/>
        <v>4359</v>
      </c>
    </row>
    <row r="4361" spans="1:30" hidden="1" x14ac:dyDescent="0.3">
      <c r="E4361" t="s">
        <v>228</v>
      </c>
      <c r="F4361" t="s">
        <v>4236</v>
      </c>
      <c r="G4361" t="s">
        <v>4253</v>
      </c>
      <c r="H4361"/>
      <c r="I4361" t="s">
        <v>37</v>
      </c>
      <c r="J4361" t="s">
        <v>4256</v>
      </c>
      <c r="K4361" t="s">
        <v>4255</v>
      </c>
      <c r="L4361" t="s">
        <v>4254</v>
      </c>
      <c r="M4361" t="s">
        <v>41</v>
      </c>
      <c r="P4361" t="s">
        <v>4477</v>
      </c>
      <c r="U4361" t="str">
        <f>CONCATENATE(Parameter[[#This Row],[Use Case 1]],";",Parameter[[#This Row],[Use Case 2]],";",Parameter[[#This Row],[Use Case 3]],";",Parameter[[#This Row],[Use Case 4]],";",Parameter[[#This Row],[Use Case 5]],";")</f>
        <v>Planung Baustoffe;;;;;</v>
      </c>
      <c r="V4361" t="s">
        <v>34</v>
      </c>
      <c r="W4361">
        <v>2022</v>
      </c>
      <c r="Y4361" t="s">
        <v>4661</v>
      </c>
      <c r="Z4361" t="s">
        <v>4555</v>
      </c>
      <c r="AD4361">
        <f t="shared" si="76"/>
        <v>4360</v>
      </c>
    </row>
    <row r="4362" spans="1:30" hidden="1" x14ac:dyDescent="0.3">
      <c r="E4362" t="s">
        <v>228</v>
      </c>
      <c r="F4362" t="s">
        <v>4236</v>
      </c>
      <c r="G4362" t="s">
        <v>4257</v>
      </c>
      <c r="H4362"/>
      <c r="I4362" t="s">
        <v>37</v>
      </c>
      <c r="J4362" t="s">
        <v>4258</v>
      </c>
      <c r="K4362" t="s">
        <v>4255</v>
      </c>
      <c r="L4362" t="s">
        <v>4254</v>
      </c>
      <c r="M4362" t="s">
        <v>41</v>
      </c>
      <c r="P4362" t="s">
        <v>4477</v>
      </c>
      <c r="U4362" t="str">
        <f>CONCATENATE(Parameter[[#This Row],[Use Case 1]],";",Parameter[[#This Row],[Use Case 2]],";",Parameter[[#This Row],[Use Case 3]],";",Parameter[[#This Row],[Use Case 4]],";",Parameter[[#This Row],[Use Case 5]],";")</f>
        <v>Planung Baustoffe;;;;;</v>
      </c>
      <c r="V4362" t="s">
        <v>34</v>
      </c>
      <c r="W4362">
        <v>2022</v>
      </c>
      <c r="Y4362" t="s">
        <v>4661</v>
      </c>
      <c r="Z4362" t="s">
        <v>4556</v>
      </c>
      <c r="AD4362">
        <f t="shared" si="76"/>
        <v>4361</v>
      </c>
    </row>
    <row r="4363" spans="1:30" hidden="1" x14ac:dyDescent="0.3">
      <c r="A4363" s="3"/>
      <c r="B4363" s="3"/>
      <c r="C4363" s="3"/>
      <c r="D4363" s="3"/>
      <c r="E4363" s="3" t="s">
        <v>228</v>
      </c>
      <c r="F4363" s="3" t="s">
        <v>4587</v>
      </c>
      <c r="G4363" s="3"/>
      <c r="H4363" s="3"/>
      <c r="I4363" s="3" t="s">
        <v>32</v>
      </c>
      <c r="J4363" s="3" t="s">
        <v>4259</v>
      </c>
      <c r="K4363" s="3"/>
      <c r="L4363" s="3"/>
      <c r="M4363" s="3" t="s">
        <v>4208</v>
      </c>
      <c r="N4363" s="3"/>
      <c r="O4363" s="3"/>
      <c r="P4363" s="3" t="s">
        <v>4477</v>
      </c>
      <c r="Q4363" s="3"/>
      <c r="R4363" s="3"/>
      <c r="S4363" s="3"/>
      <c r="T4363" s="3"/>
      <c r="U4363" s="3" t="str">
        <f>CONCATENATE(Parameter[[#This Row],[Use Case 1]],";",Parameter[[#This Row],[Use Case 2]],";",Parameter[[#This Row],[Use Case 3]],";",Parameter[[#This Row],[Use Case 4]],";",Parameter[[#This Row],[Use Case 5]],";")</f>
        <v>Planung Baustoffe;;;;;</v>
      </c>
      <c r="V4363" s="3" t="s">
        <v>34</v>
      </c>
      <c r="W4363" s="3">
        <v>2022</v>
      </c>
      <c r="X4363" s="3"/>
      <c r="Y4363" s="3" t="s">
        <v>4661</v>
      </c>
      <c r="Z4363" s="3" t="s">
        <v>4259</v>
      </c>
      <c r="AA4363" s="3" t="s">
        <v>4468</v>
      </c>
      <c r="AB4363" s="3"/>
      <c r="AC4363" s="3"/>
      <c r="AD4363" s="3">
        <f t="shared" si="76"/>
        <v>4362</v>
      </c>
    </row>
    <row r="4364" spans="1:30" hidden="1" x14ac:dyDescent="0.3">
      <c r="E4364" t="s">
        <v>228</v>
      </c>
      <c r="F4364" t="s">
        <v>4587</v>
      </c>
      <c r="G4364" t="s">
        <v>4260</v>
      </c>
      <c r="H4364"/>
      <c r="I4364" t="s">
        <v>37</v>
      </c>
      <c r="J4364" t="s">
        <v>4262</v>
      </c>
      <c r="K4364" t="s">
        <v>74</v>
      </c>
      <c r="L4364" t="s">
        <v>4261</v>
      </c>
      <c r="M4364" t="s">
        <v>41</v>
      </c>
      <c r="P4364" t="s">
        <v>4477</v>
      </c>
      <c r="U4364" t="str">
        <f>CONCATENATE(Parameter[[#This Row],[Use Case 1]],";",Parameter[[#This Row],[Use Case 2]],";",Parameter[[#This Row],[Use Case 3]],";",Parameter[[#This Row],[Use Case 4]],";",Parameter[[#This Row],[Use Case 5]],";")</f>
        <v>Planung Baustoffe;;;;;</v>
      </c>
      <c r="V4364" t="s">
        <v>34</v>
      </c>
      <c r="W4364">
        <v>2022</v>
      </c>
      <c r="Y4364" t="s">
        <v>4661</v>
      </c>
      <c r="Z4364" t="s">
        <v>4263</v>
      </c>
      <c r="AD4364">
        <f t="shared" si="76"/>
        <v>4363</v>
      </c>
    </row>
    <row r="4365" spans="1:30" hidden="1" x14ac:dyDescent="0.3">
      <c r="E4365" t="s">
        <v>228</v>
      </c>
      <c r="F4365" t="s">
        <v>4587</v>
      </c>
      <c r="G4365" t="s">
        <v>4260</v>
      </c>
      <c r="H4365" t="s">
        <v>115</v>
      </c>
      <c r="I4365" t="s">
        <v>79</v>
      </c>
      <c r="P4365" t="s">
        <v>4477</v>
      </c>
      <c r="U4365" t="str">
        <f>CONCATENATE(Parameter[[#This Row],[Use Case 1]],";",Parameter[[#This Row],[Use Case 2]],";",Parameter[[#This Row],[Use Case 3]],";",Parameter[[#This Row],[Use Case 4]],";",Parameter[[#This Row],[Use Case 5]],";")</f>
        <v>Planung Baustoffe;;;;;</v>
      </c>
      <c r="V4365" t="s">
        <v>34</v>
      </c>
      <c r="W4365">
        <v>2022</v>
      </c>
      <c r="Y4365" t="s">
        <v>4661</v>
      </c>
      <c r="AD4365">
        <f t="shared" si="76"/>
        <v>4364</v>
      </c>
    </row>
    <row r="4366" spans="1:30" hidden="1" x14ac:dyDescent="0.3">
      <c r="E4366" t="s">
        <v>228</v>
      </c>
      <c r="F4366" t="s">
        <v>4587</v>
      </c>
      <c r="G4366" t="s">
        <v>4260</v>
      </c>
      <c r="H4366" t="s">
        <v>1686</v>
      </c>
      <c r="I4366" t="s">
        <v>79</v>
      </c>
      <c r="P4366" t="s">
        <v>4477</v>
      </c>
      <c r="U4366" t="str">
        <f>CONCATENATE(Parameter[[#This Row],[Use Case 1]],";",Parameter[[#This Row],[Use Case 2]],";",Parameter[[#This Row],[Use Case 3]],";",Parameter[[#This Row],[Use Case 4]],";",Parameter[[#This Row],[Use Case 5]],";")</f>
        <v>Planung Baustoffe;;;;;</v>
      </c>
      <c r="V4366" t="s">
        <v>34</v>
      </c>
      <c r="W4366">
        <v>2022</v>
      </c>
      <c r="Y4366" t="s">
        <v>4661</v>
      </c>
      <c r="AD4366">
        <f t="shared" si="76"/>
        <v>4365</v>
      </c>
    </row>
    <row r="4367" spans="1:30" hidden="1" x14ac:dyDescent="0.3">
      <c r="E4367" t="s">
        <v>228</v>
      </c>
      <c r="F4367" t="s">
        <v>4587</v>
      </c>
      <c r="G4367" t="s">
        <v>4260</v>
      </c>
      <c r="H4367" t="s">
        <v>4264</v>
      </c>
      <c r="I4367" t="s">
        <v>79</v>
      </c>
      <c r="P4367" t="s">
        <v>4477</v>
      </c>
      <c r="U4367" t="str">
        <f>CONCATENATE(Parameter[[#This Row],[Use Case 1]],";",Parameter[[#This Row],[Use Case 2]],";",Parameter[[#This Row],[Use Case 3]],";",Parameter[[#This Row],[Use Case 4]],";",Parameter[[#This Row],[Use Case 5]],";")</f>
        <v>Planung Baustoffe;;;;;</v>
      </c>
      <c r="V4367" t="s">
        <v>34</v>
      </c>
      <c r="W4367">
        <v>2022</v>
      </c>
      <c r="Y4367" t="s">
        <v>4661</v>
      </c>
      <c r="AD4367">
        <f t="shared" si="76"/>
        <v>4366</v>
      </c>
    </row>
    <row r="4368" spans="1:30" hidden="1" x14ac:dyDescent="0.3">
      <c r="E4368" t="s">
        <v>228</v>
      </c>
      <c r="F4368" t="s">
        <v>4587</v>
      </c>
      <c r="G4368" t="s">
        <v>4260</v>
      </c>
      <c r="H4368" t="s">
        <v>4265</v>
      </c>
      <c r="I4368" t="s">
        <v>79</v>
      </c>
      <c r="P4368" t="s">
        <v>4477</v>
      </c>
      <c r="U4368" t="str">
        <f>CONCATENATE(Parameter[[#This Row],[Use Case 1]],";",Parameter[[#This Row],[Use Case 2]],";",Parameter[[#This Row],[Use Case 3]],";",Parameter[[#This Row],[Use Case 4]],";",Parameter[[#This Row],[Use Case 5]],";")</f>
        <v>Planung Baustoffe;;;;;</v>
      </c>
      <c r="V4368" t="s">
        <v>34</v>
      </c>
      <c r="W4368">
        <v>2022</v>
      </c>
      <c r="Y4368" t="s">
        <v>4661</v>
      </c>
      <c r="AD4368">
        <f t="shared" si="76"/>
        <v>4367</v>
      </c>
    </row>
    <row r="4369" spans="3:30" hidden="1" x14ac:dyDescent="0.3">
      <c r="E4369" t="s">
        <v>228</v>
      </c>
      <c r="F4369" t="s">
        <v>4587</v>
      </c>
      <c r="G4369" t="s">
        <v>4260</v>
      </c>
      <c r="H4369" t="s">
        <v>4267</v>
      </c>
      <c r="I4369" t="s">
        <v>79</v>
      </c>
      <c r="P4369" t="s">
        <v>4477</v>
      </c>
      <c r="U4369" t="str">
        <f>CONCATENATE(Parameter[[#This Row],[Use Case 1]],";",Parameter[[#This Row],[Use Case 2]],";",Parameter[[#This Row],[Use Case 3]],";",Parameter[[#This Row],[Use Case 4]],";",Parameter[[#This Row],[Use Case 5]],";")</f>
        <v>Planung Baustoffe;;;;;</v>
      </c>
      <c r="V4369" t="s">
        <v>34</v>
      </c>
      <c r="W4369">
        <v>2022</v>
      </c>
      <c r="Y4369" t="s">
        <v>4661</v>
      </c>
      <c r="AD4369">
        <f t="shared" si="76"/>
        <v>4368</v>
      </c>
    </row>
    <row r="4370" spans="3:30" hidden="1" x14ac:dyDescent="0.3">
      <c r="E4370" t="s">
        <v>228</v>
      </c>
      <c r="F4370" t="s">
        <v>4587</v>
      </c>
      <c r="G4370" t="s">
        <v>4260</v>
      </c>
      <c r="H4370" t="s">
        <v>4266</v>
      </c>
      <c r="I4370" t="s">
        <v>79</v>
      </c>
      <c r="P4370" t="s">
        <v>4477</v>
      </c>
      <c r="U4370" t="str">
        <f>CONCATENATE(Parameter[[#This Row],[Use Case 1]],";",Parameter[[#This Row],[Use Case 2]],";",Parameter[[#This Row],[Use Case 3]],";",Parameter[[#This Row],[Use Case 4]],";",Parameter[[#This Row],[Use Case 5]],";")</f>
        <v>Planung Baustoffe;;;;;</v>
      </c>
      <c r="V4370" t="s">
        <v>34</v>
      </c>
      <c r="W4370">
        <v>2022</v>
      </c>
      <c r="Y4370" t="s">
        <v>4661</v>
      </c>
      <c r="AD4370">
        <f t="shared" si="76"/>
        <v>4369</v>
      </c>
    </row>
    <row r="4371" spans="3:30" hidden="1" x14ac:dyDescent="0.3">
      <c r="E4371" t="s">
        <v>228</v>
      </c>
      <c r="F4371" t="s">
        <v>4587</v>
      </c>
      <c r="G4371" t="s">
        <v>4268</v>
      </c>
      <c r="H4371"/>
      <c r="I4371" t="s">
        <v>37</v>
      </c>
      <c r="J4371" t="s">
        <v>4270</v>
      </c>
      <c r="K4371" t="s">
        <v>74</v>
      </c>
      <c r="L4371" t="s">
        <v>4269</v>
      </c>
      <c r="M4371" t="s">
        <v>41</v>
      </c>
      <c r="P4371" t="s">
        <v>4477</v>
      </c>
      <c r="U4371" t="str">
        <f>CONCATENATE(Parameter[[#This Row],[Use Case 1]],";",Parameter[[#This Row],[Use Case 2]],";",Parameter[[#This Row],[Use Case 3]],";",Parameter[[#This Row],[Use Case 4]],";",Parameter[[#This Row],[Use Case 5]],";")</f>
        <v>Planung Baustoffe;;;;;</v>
      </c>
      <c r="V4371" t="s">
        <v>34</v>
      </c>
      <c r="W4371">
        <v>2022</v>
      </c>
      <c r="Y4371" t="s">
        <v>4661</v>
      </c>
      <c r="Z4371" t="s">
        <v>4271</v>
      </c>
      <c r="AD4371">
        <f t="shared" si="76"/>
        <v>4370</v>
      </c>
    </row>
    <row r="4372" spans="3:30" hidden="1" x14ac:dyDescent="0.3">
      <c r="E4372" t="s">
        <v>228</v>
      </c>
      <c r="F4372" t="s">
        <v>4587</v>
      </c>
      <c r="G4372" t="s">
        <v>4268</v>
      </c>
      <c r="H4372" t="s">
        <v>115</v>
      </c>
      <c r="I4372" t="s">
        <v>79</v>
      </c>
      <c r="P4372" t="s">
        <v>4477</v>
      </c>
      <c r="U4372" t="str">
        <f>CONCATENATE(Parameter[[#This Row],[Use Case 1]],";",Parameter[[#This Row],[Use Case 2]],";",Parameter[[#This Row],[Use Case 3]],";",Parameter[[#This Row],[Use Case 4]],";",Parameter[[#This Row],[Use Case 5]],";")</f>
        <v>Planung Baustoffe;;;;;</v>
      </c>
      <c r="V4372" t="s">
        <v>34</v>
      </c>
      <c r="W4372">
        <v>2022</v>
      </c>
      <c r="Y4372" t="s">
        <v>4661</v>
      </c>
      <c r="AD4372">
        <f t="shared" si="76"/>
        <v>4371</v>
      </c>
    </row>
    <row r="4373" spans="3:30" hidden="1" x14ac:dyDescent="0.3">
      <c r="E4373" t="s">
        <v>228</v>
      </c>
      <c r="F4373" t="s">
        <v>4587</v>
      </c>
      <c r="G4373" t="s">
        <v>4268</v>
      </c>
      <c r="H4373" t="s">
        <v>1686</v>
      </c>
      <c r="I4373" t="s">
        <v>79</v>
      </c>
      <c r="P4373" t="s">
        <v>4477</v>
      </c>
      <c r="U4373" t="str">
        <f>CONCATENATE(Parameter[[#This Row],[Use Case 1]],";",Parameter[[#This Row],[Use Case 2]],";",Parameter[[#This Row],[Use Case 3]],";",Parameter[[#This Row],[Use Case 4]],";",Parameter[[#This Row],[Use Case 5]],";")</f>
        <v>Planung Baustoffe;;;;;</v>
      </c>
      <c r="V4373" t="s">
        <v>34</v>
      </c>
      <c r="W4373">
        <v>2022</v>
      </c>
      <c r="Y4373" t="s">
        <v>4661</v>
      </c>
      <c r="AD4373">
        <f t="shared" si="76"/>
        <v>4372</v>
      </c>
    </row>
    <row r="4374" spans="3:30" hidden="1" x14ac:dyDescent="0.3">
      <c r="E4374" t="s">
        <v>228</v>
      </c>
      <c r="F4374" t="s">
        <v>4587</v>
      </c>
      <c r="G4374" t="s">
        <v>4268</v>
      </c>
      <c r="H4374" t="s">
        <v>4272</v>
      </c>
      <c r="I4374" t="s">
        <v>79</v>
      </c>
      <c r="P4374" t="s">
        <v>4477</v>
      </c>
      <c r="U4374" t="str">
        <f>CONCATENATE(Parameter[[#This Row],[Use Case 1]],";",Parameter[[#This Row],[Use Case 2]],";",Parameter[[#This Row],[Use Case 3]],";",Parameter[[#This Row],[Use Case 4]],";",Parameter[[#This Row],[Use Case 5]],";")</f>
        <v>Planung Baustoffe;;;;;</v>
      </c>
      <c r="V4374" t="s">
        <v>34</v>
      </c>
      <c r="W4374">
        <v>2022</v>
      </c>
      <c r="Y4374" t="s">
        <v>4661</v>
      </c>
      <c r="AD4374">
        <f t="shared" si="76"/>
        <v>4373</v>
      </c>
    </row>
    <row r="4375" spans="3:30" hidden="1" x14ac:dyDescent="0.3">
      <c r="E4375" t="s">
        <v>228</v>
      </c>
      <c r="F4375" t="s">
        <v>4587</v>
      </c>
      <c r="G4375" t="s">
        <v>4268</v>
      </c>
      <c r="H4375" t="s">
        <v>4274</v>
      </c>
      <c r="I4375" t="s">
        <v>79</v>
      </c>
      <c r="P4375" t="s">
        <v>4477</v>
      </c>
      <c r="U4375" t="str">
        <f>CONCATENATE(Parameter[[#This Row],[Use Case 1]],";",Parameter[[#This Row],[Use Case 2]],";",Parameter[[#This Row],[Use Case 3]],";",Parameter[[#This Row],[Use Case 4]],";",Parameter[[#This Row],[Use Case 5]],";")</f>
        <v>Planung Baustoffe;;;;;</v>
      </c>
      <c r="V4375" t="s">
        <v>34</v>
      </c>
      <c r="W4375">
        <v>2022</v>
      </c>
      <c r="Y4375" t="s">
        <v>4661</v>
      </c>
      <c r="AD4375">
        <f t="shared" si="76"/>
        <v>4374</v>
      </c>
    </row>
    <row r="4376" spans="3:30" hidden="1" x14ac:dyDescent="0.3">
      <c r="E4376" t="s">
        <v>228</v>
      </c>
      <c r="F4376" t="s">
        <v>4587</v>
      </c>
      <c r="G4376" t="s">
        <v>4268</v>
      </c>
      <c r="H4376" t="s">
        <v>4273</v>
      </c>
      <c r="I4376" t="s">
        <v>79</v>
      </c>
      <c r="P4376" t="s">
        <v>4477</v>
      </c>
      <c r="U4376" t="str">
        <f>CONCATENATE(Parameter[[#This Row],[Use Case 1]],";",Parameter[[#This Row],[Use Case 2]],";",Parameter[[#This Row],[Use Case 3]],";",Parameter[[#This Row],[Use Case 4]],";",Parameter[[#This Row],[Use Case 5]],";")</f>
        <v>Planung Baustoffe;;;;;</v>
      </c>
      <c r="V4376" t="s">
        <v>34</v>
      </c>
      <c r="W4376">
        <v>2022</v>
      </c>
      <c r="Y4376" t="s">
        <v>4661</v>
      </c>
      <c r="AD4376">
        <f t="shared" si="76"/>
        <v>4375</v>
      </c>
    </row>
    <row r="4377" spans="3:30" hidden="1" x14ac:dyDescent="0.3">
      <c r="C4377" t="s">
        <v>2</v>
      </c>
      <c r="D4377" t="s">
        <v>4605</v>
      </c>
      <c r="E4377" t="s">
        <v>228</v>
      </c>
      <c r="F4377" t="s">
        <v>4587</v>
      </c>
      <c r="G4377" t="s">
        <v>4268</v>
      </c>
      <c r="H4377" t="s">
        <v>4606</v>
      </c>
      <c r="I4377" t="s">
        <v>79</v>
      </c>
      <c r="P4377" t="s">
        <v>4477</v>
      </c>
      <c r="U4377" t="str">
        <f>CONCATENATE(Parameter[[#This Row],[Use Case 1]],";",Parameter[[#This Row],[Use Case 2]],";",Parameter[[#This Row],[Use Case 3]],";",Parameter[[#This Row],[Use Case 4]],";",Parameter[[#This Row],[Use Case 5]],";")</f>
        <v>Planung Baustoffe;;;;;</v>
      </c>
      <c r="V4377" t="s">
        <v>34</v>
      </c>
      <c r="W4377">
        <v>2022</v>
      </c>
      <c r="Y4377" t="s">
        <v>4663</v>
      </c>
      <c r="AD4377">
        <f t="shared" si="76"/>
        <v>4376</v>
      </c>
    </row>
    <row r="4378" spans="3:30" hidden="1" x14ac:dyDescent="0.3">
      <c r="E4378" t="s">
        <v>228</v>
      </c>
      <c r="F4378" t="s">
        <v>4587</v>
      </c>
      <c r="G4378" t="s">
        <v>4275</v>
      </c>
      <c r="H4378"/>
      <c r="I4378" t="s">
        <v>37</v>
      </c>
      <c r="J4378" t="s">
        <v>4276</v>
      </c>
      <c r="K4378" t="s">
        <v>4233</v>
      </c>
      <c r="L4378" t="s">
        <v>4586</v>
      </c>
      <c r="M4378" t="s">
        <v>41</v>
      </c>
      <c r="P4378" t="s">
        <v>4477</v>
      </c>
      <c r="U4378" t="str">
        <f>CONCATENATE(Parameter[[#This Row],[Use Case 1]],";",Parameter[[#This Row],[Use Case 2]],";",Parameter[[#This Row],[Use Case 3]],";",Parameter[[#This Row],[Use Case 4]],";",Parameter[[#This Row],[Use Case 5]],";")</f>
        <v>Planung Baustoffe;;;;;</v>
      </c>
      <c r="V4378" t="s">
        <v>34</v>
      </c>
      <c r="W4378">
        <v>2022</v>
      </c>
      <c r="Y4378" t="s">
        <v>4661</v>
      </c>
      <c r="Z4378" t="s">
        <v>4557</v>
      </c>
      <c r="AD4378">
        <f t="shared" si="76"/>
        <v>4377</v>
      </c>
    </row>
    <row r="4379" spans="3:30" hidden="1" x14ac:dyDescent="0.3">
      <c r="E4379" t="s">
        <v>228</v>
      </c>
      <c r="F4379" t="s">
        <v>4587</v>
      </c>
      <c r="G4379" t="s">
        <v>4277</v>
      </c>
      <c r="H4379"/>
      <c r="I4379" t="s">
        <v>37</v>
      </c>
      <c r="J4379" t="s">
        <v>4279</v>
      </c>
      <c r="K4379" t="s">
        <v>2803</v>
      </c>
      <c r="L4379" t="s">
        <v>4278</v>
      </c>
      <c r="M4379" t="s">
        <v>41</v>
      </c>
      <c r="P4379" t="s">
        <v>4477</v>
      </c>
      <c r="U4379" t="str">
        <f>CONCATENATE(Parameter[[#This Row],[Use Case 1]],";",Parameter[[#This Row],[Use Case 2]],";",Parameter[[#This Row],[Use Case 3]],";",Parameter[[#This Row],[Use Case 4]],";",Parameter[[#This Row],[Use Case 5]],";")</f>
        <v>Planung Baustoffe;;;;;</v>
      </c>
      <c r="V4379" t="s">
        <v>34</v>
      </c>
      <c r="W4379">
        <v>2022</v>
      </c>
      <c r="Y4379" t="s">
        <v>4661</v>
      </c>
      <c r="Z4379" t="s">
        <v>4558</v>
      </c>
      <c r="AD4379">
        <f t="shared" si="76"/>
        <v>4378</v>
      </c>
    </row>
    <row r="4380" spans="3:30" hidden="1" x14ac:dyDescent="0.3">
      <c r="E4380" t="s">
        <v>228</v>
      </c>
      <c r="F4380" t="s">
        <v>4587</v>
      </c>
      <c r="G4380" t="s">
        <v>4280</v>
      </c>
      <c r="H4380"/>
      <c r="I4380" t="s">
        <v>37</v>
      </c>
      <c r="J4380" t="s">
        <v>4282</v>
      </c>
      <c r="K4380" t="s">
        <v>2803</v>
      </c>
      <c r="L4380" t="s">
        <v>4281</v>
      </c>
      <c r="M4380" t="s">
        <v>41</v>
      </c>
      <c r="P4380" t="s">
        <v>4477</v>
      </c>
      <c r="U4380" t="str">
        <f>CONCATENATE(Parameter[[#This Row],[Use Case 1]],";",Parameter[[#This Row],[Use Case 2]],";",Parameter[[#This Row],[Use Case 3]],";",Parameter[[#This Row],[Use Case 4]],";",Parameter[[#This Row],[Use Case 5]],";")</f>
        <v>Planung Baustoffe;;;;;</v>
      </c>
      <c r="V4380" t="s">
        <v>34</v>
      </c>
      <c r="W4380">
        <v>2022</v>
      </c>
      <c r="Y4380" t="s">
        <v>4661</v>
      </c>
      <c r="Z4380" t="s">
        <v>4559</v>
      </c>
      <c r="AD4380">
        <f t="shared" si="76"/>
        <v>4379</v>
      </c>
    </row>
    <row r="4381" spans="3:30" hidden="1" x14ac:dyDescent="0.3">
      <c r="E4381" t="s">
        <v>228</v>
      </c>
      <c r="F4381" t="s">
        <v>4587</v>
      </c>
      <c r="G4381" t="s">
        <v>4283</v>
      </c>
      <c r="H4381"/>
      <c r="I4381" t="s">
        <v>37</v>
      </c>
      <c r="J4381" t="s">
        <v>4285</v>
      </c>
      <c r="K4381" t="s">
        <v>2803</v>
      </c>
      <c r="L4381" t="s">
        <v>4284</v>
      </c>
      <c r="M4381" t="s">
        <v>41</v>
      </c>
      <c r="P4381" t="s">
        <v>4477</v>
      </c>
      <c r="U4381" t="str">
        <f>CONCATENATE(Parameter[[#This Row],[Use Case 1]],";",Parameter[[#This Row],[Use Case 2]],";",Parameter[[#This Row],[Use Case 3]],";",Parameter[[#This Row],[Use Case 4]],";",Parameter[[#This Row],[Use Case 5]],";")</f>
        <v>Planung Baustoffe;;;;;</v>
      </c>
      <c r="V4381" t="s">
        <v>34</v>
      </c>
      <c r="W4381">
        <v>2022</v>
      </c>
      <c r="Y4381" t="s">
        <v>4661</v>
      </c>
      <c r="Z4381" t="s">
        <v>4560</v>
      </c>
      <c r="AD4381">
        <f t="shared" si="76"/>
        <v>4380</v>
      </c>
    </row>
    <row r="4382" spans="3:30" hidden="1" x14ac:dyDescent="0.3">
      <c r="E4382" t="s">
        <v>228</v>
      </c>
      <c r="F4382" t="s">
        <v>4587</v>
      </c>
      <c r="G4382" t="s">
        <v>4286</v>
      </c>
      <c r="H4382"/>
      <c r="I4382" t="s">
        <v>37</v>
      </c>
      <c r="J4382" t="s">
        <v>4288</v>
      </c>
      <c r="K4382" t="s">
        <v>2803</v>
      </c>
      <c r="L4382" t="s">
        <v>4287</v>
      </c>
      <c r="M4382" t="s">
        <v>41</v>
      </c>
      <c r="P4382" t="s">
        <v>4477</v>
      </c>
      <c r="U4382" t="str">
        <f>CONCATENATE(Parameter[[#This Row],[Use Case 1]],";",Parameter[[#This Row],[Use Case 2]],";",Parameter[[#This Row],[Use Case 3]],";",Parameter[[#This Row],[Use Case 4]],";",Parameter[[#This Row],[Use Case 5]],";")</f>
        <v>Planung Baustoffe;;;;;</v>
      </c>
      <c r="V4382" t="s">
        <v>34</v>
      </c>
      <c r="W4382">
        <v>2022</v>
      </c>
      <c r="Y4382" t="s">
        <v>4661</v>
      </c>
      <c r="Z4382" t="s">
        <v>4561</v>
      </c>
      <c r="AD4382">
        <f t="shared" si="76"/>
        <v>4381</v>
      </c>
    </row>
    <row r="4383" spans="3:30" hidden="1" x14ac:dyDescent="0.3">
      <c r="E4383" t="s">
        <v>228</v>
      </c>
      <c r="F4383" t="s">
        <v>4587</v>
      </c>
      <c r="G4383" t="s">
        <v>4289</v>
      </c>
      <c r="H4383"/>
      <c r="I4383" t="s">
        <v>37</v>
      </c>
      <c r="J4383" t="s">
        <v>4291</v>
      </c>
      <c r="K4383" t="s">
        <v>4255</v>
      </c>
      <c r="L4383" t="s">
        <v>4290</v>
      </c>
      <c r="M4383" t="s">
        <v>41</v>
      </c>
      <c r="P4383" t="s">
        <v>4477</v>
      </c>
      <c r="U4383" t="str">
        <f>CONCATENATE(Parameter[[#This Row],[Use Case 1]],";",Parameter[[#This Row],[Use Case 2]],";",Parameter[[#This Row],[Use Case 3]],";",Parameter[[#This Row],[Use Case 4]],";",Parameter[[#This Row],[Use Case 5]],";")</f>
        <v>Planung Baustoffe;;;;;</v>
      </c>
      <c r="V4383" t="s">
        <v>34</v>
      </c>
      <c r="W4383">
        <v>2022</v>
      </c>
      <c r="Y4383" t="s">
        <v>4661</v>
      </c>
      <c r="Z4383" t="s">
        <v>4562</v>
      </c>
      <c r="AD4383">
        <f t="shared" si="76"/>
        <v>4382</v>
      </c>
    </row>
    <row r="4384" spans="3:30" hidden="1" x14ac:dyDescent="0.3">
      <c r="E4384" t="s">
        <v>228</v>
      </c>
      <c r="F4384" t="s">
        <v>4587</v>
      </c>
      <c r="G4384" t="s">
        <v>4292</v>
      </c>
      <c r="H4384"/>
      <c r="I4384" t="s">
        <v>37</v>
      </c>
      <c r="J4384" t="s">
        <v>4294</v>
      </c>
      <c r="K4384" t="s">
        <v>4255</v>
      </c>
      <c r="L4384" t="s">
        <v>4293</v>
      </c>
      <c r="M4384" t="s">
        <v>41</v>
      </c>
      <c r="P4384" t="s">
        <v>4477</v>
      </c>
      <c r="U4384" t="str">
        <f>CONCATENATE(Parameter[[#This Row],[Use Case 1]],";",Parameter[[#This Row],[Use Case 2]],";",Parameter[[#This Row],[Use Case 3]],";",Parameter[[#This Row],[Use Case 4]],";",Parameter[[#This Row],[Use Case 5]],";")</f>
        <v>Planung Baustoffe;;;;;</v>
      </c>
      <c r="V4384" t="s">
        <v>34</v>
      </c>
      <c r="W4384">
        <v>2022</v>
      </c>
      <c r="Y4384" t="s">
        <v>4661</v>
      </c>
      <c r="Z4384" t="s">
        <v>4563</v>
      </c>
      <c r="AD4384">
        <f t="shared" si="76"/>
        <v>4383</v>
      </c>
    </row>
    <row r="4385" spans="3:30" hidden="1" x14ac:dyDescent="0.3">
      <c r="E4385" t="s">
        <v>228</v>
      </c>
      <c r="F4385" t="s">
        <v>4587</v>
      </c>
      <c r="G4385" t="s">
        <v>4295</v>
      </c>
      <c r="H4385"/>
      <c r="I4385" t="s">
        <v>37</v>
      </c>
      <c r="J4385" t="s">
        <v>4297</v>
      </c>
      <c r="K4385" t="s">
        <v>4255</v>
      </c>
      <c r="L4385" t="s">
        <v>4296</v>
      </c>
      <c r="M4385" t="s">
        <v>41</v>
      </c>
      <c r="P4385" t="s">
        <v>4477</v>
      </c>
      <c r="U4385" t="str">
        <f>CONCATENATE(Parameter[[#This Row],[Use Case 1]],";",Parameter[[#This Row],[Use Case 2]],";",Parameter[[#This Row],[Use Case 3]],";",Parameter[[#This Row],[Use Case 4]],";",Parameter[[#This Row],[Use Case 5]],";")</f>
        <v>Planung Baustoffe;;;;;</v>
      </c>
      <c r="V4385" t="s">
        <v>34</v>
      </c>
      <c r="W4385">
        <v>2022</v>
      </c>
      <c r="Y4385" t="s">
        <v>4661</v>
      </c>
      <c r="Z4385" t="s">
        <v>4564</v>
      </c>
      <c r="AD4385">
        <f t="shared" si="76"/>
        <v>4384</v>
      </c>
    </row>
    <row r="4386" spans="3:30" hidden="1" x14ac:dyDescent="0.3">
      <c r="E4386" t="s">
        <v>228</v>
      </c>
      <c r="F4386" t="s">
        <v>4587</v>
      </c>
      <c r="G4386" t="s">
        <v>4298</v>
      </c>
      <c r="H4386"/>
      <c r="I4386" t="s">
        <v>37</v>
      </c>
      <c r="J4386" t="s">
        <v>4300</v>
      </c>
      <c r="K4386" t="s">
        <v>4255</v>
      </c>
      <c r="L4386" t="s">
        <v>4299</v>
      </c>
      <c r="M4386" t="s">
        <v>41</v>
      </c>
      <c r="P4386" t="s">
        <v>4477</v>
      </c>
      <c r="U4386" t="str">
        <f>CONCATENATE(Parameter[[#This Row],[Use Case 1]],";",Parameter[[#This Row],[Use Case 2]],";",Parameter[[#This Row],[Use Case 3]],";",Parameter[[#This Row],[Use Case 4]],";",Parameter[[#This Row],[Use Case 5]],";")</f>
        <v>Planung Baustoffe;;;;;</v>
      </c>
      <c r="V4386" t="s">
        <v>34</v>
      </c>
      <c r="W4386">
        <v>2022</v>
      </c>
      <c r="Y4386" t="s">
        <v>4661</v>
      </c>
      <c r="Z4386" t="s">
        <v>4565</v>
      </c>
      <c r="AD4386">
        <f t="shared" si="76"/>
        <v>4385</v>
      </c>
    </row>
    <row r="4387" spans="3:30" hidden="1" x14ac:dyDescent="0.3">
      <c r="E4387" t="s">
        <v>228</v>
      </c>
      <c r="F4387" t="s">
        <v>4587</v>
      </c>
      <c r="G4387" t="s">
        <v>4301</v>
      </c>
      <c r="H4387"/>
      <c r="I4387" t="s">
        <v>37</v>
      </c>
      <c r="J4387" t="s">
        <v>4303</v>
      </c>
      <c r="K4387" t="s">
        <v>4476</v>
      </c>
      <c r="L4387" t="s">
        <v>4302</v>
      </c>
      <c r="M4387" t="s">
        <v>41</v>
      </c>
      <c r="P4387" t="s">
        <v>4477</v>
      </c>
      <c r="U4387" t="str">
        <f>CONCATENATE(Parameter[[#This Row],[Use Case 1]],";",Parameter[[#This Row],[Use Case 2]],";",Parameter[[#This Row],[Use Case 3]],";",Parameter[[#This Row],[Use Case 4]],";",Parameter[[#This Row],[Use Case 5]],";")</f>
        <v>Planung Baustoffe;;;;;</v>
      </c>
      <c r="V4387" t="s">
        <v>34</v>
      </c>
      <c r="W4387">
        <v>2022</v>
      </c>
      <c r="Y4387" t="s">
        <v>4661</v>
      </c>
      <c r="Z4387" t="s">
        <v>4566</v>
      </c>
      <c r="AD4387">
        <f t="shared" si="76"/>
        <v>4386</v>
      </c>
    </row>
    <row r="4388" spans="3:30" hidden="1" x14ac:dyDescent="0.3">
      <c r="E4388" t="s">
        <v>228</v>
      </c>
      <c r="F4388" t="s">
        <v>4587</v>
      </c>
      <c r="G4388" t="s">
        <v>4304</v>
      </c>
      <c r="H4388"/>
      <c r="I4388" t="s">
        <v>37</v>
      </c>
      <c r="J4388" t="s">
        <v>4306</v>
      </c>
      <c r="K4388" t="s">
        <v>4476</v>
      </c>
      <c r="L4388" t="s">
        <v>4305</v>
      </c>
      <c r="M4388" t="s">
        <v>41</v>
      </c>
      <c r="P4388" t="s">
        <v>4477</v>
      </c>
      <c r="U4388" t="str">
        <f>CONCATENATE(Parameter[[#This Row],[Use Case 1]],";",Parameter[[#This Row],[Use Case 2]],";",Parameter[[#This Row],[Use Case 3]],";",Parameter[[#This Row],[Use Case 4]],";",Parameter[[#This Row],[Use Case 5]],";")</f>
        <v>Planung Baustoffe;;;;;</v>
      </c>
      <c r="V4388" t="s">
        <v>34</v>
      </c>
      <c r="W4388">
        <v>2022</v>
      </c>
      <c r="Y4388" t="s">
        <v>4661</v>
      </c>
      <c r="Z4388" t="s">
        <v>4567</v>
      </c>
      <c r="AD4388">
        <f t="shared" si="76"/>
        <v>4387</v>
      </c>
    </row>
    <row r="4389" spans="3:30" hidden="1" x14ac:dyDescent="0.3">
      <c r="E4389" t="s">
        <v>228</v>
      </c>
      <c r="F4389" t="s">
        <v>4587</v>
      </c>
      <c r="G4389" t="s">
        <v>4307</v>
      </c>
      <c r="H4389"/>
      <c r="I4389" t="s">
        <v>37</v>
      </c>
      <c r="J4389" t="s">
        <v>4309</v>
      </c>
      <c r="K4389" t="s">
        <v>99</v>
      </c>
      <c r="L4389" t="s">
        <v>4308</v>
      </c>
      <c r="M4389" t="s">
        <v>41</v>
      </c>
      <c r="P4389" t="s">
        <v>4477</v>
      </c>
      <c r="U4389" t="str">
        <f>CONCATENATE(Parameter[[#This Row],[Use Case 1]],";",Parameter[[#This Row],[Use Case 2]],";",Parameter[[#This Row],[Use Case 3]],";",Parameter[[#This Row],[Use Case 4]],";",Parameter[[#This Row],[Use Case 5]],";")</f>
        <v>Planung Baustoffe;;;;;</v>
      </c>
      <c r="V4389" t="s">
        <v>34</v>
      </c>
      <c r="W4389">
        <v>2022</v>
      </c>
      <c r="Y4389" t="s">
        <v>4661</v>
      </c>
      <c r="Z4389" t="s">
        <v>4568</v>
      </c>
      <c r="AD4389">
        <f t="shared" si="76"/>
        <v>4388</v>
      </c>
    </row>
    <row r="4390" spans="3:30" hidden="1" x14ac:dyDescent="0.3">
      <c r="E4390" t="s">
        <v>228</v>
      </c>
      <c r="F4390" t="s">
        <v>4587</v>
      </c>
      <c r="G4390" t="s">
        <v>4310</v>
      </c>
      <c r="H4390"/>
      <c r="I4390" t="s">
        <v>37</v>
      </c>
      <c r="J4390" t="s">
        <v>4312</v>
      </c>
      <c r="K4390" t="s">
        <v>99</v>
      </c>
      <c r="L4390" t="s">
        <v>4311</v>
      </c>
      <c r="M4390" t="s">
        <v>41</v>
      </c>
      <c r="P4390" t="s">
        <v>4477</v>
      </c>
      <c r="U4390" t="str">
        <f>CONCATENATE(Parameter[[#This Row],[Use Case 1]],";",Parameter[[#This Row],[Use Case 2]],";",Parameter[[#This Row],[Use Case 3]],";",Parameter[[#This Row],[Use Case 4]],";",Parameter[[#This Row],[Use Case 5]],";")</f>
        <v>Planung Baustoffe;;;;;</v>
      </c>
      <c r="V4390" t="s">
        <v>34</v>
      </c>
      <c r="W4390">
        <v>2022</v>
      </c>
      <c r="Y4390" t="s">
        <v>4661</v>
      </c>
      <c r="Z4390" t="s">
        <v>4569</v>
      </c>
      <c r="AD4390">
        <f t="shared" si="76"/>
        <v>4389</v>
      </c>
    </row>
    <row r="4391" spans="3:30" hidden="1" x14ac:dyDescent="0.3">
      <c r="E4391" t="s">
        <v>228</v>
      </c>
      <c r="F4391" t="s">
        <v>4587</v>
      </c>
      <c r="G4391" t="s">
        <v>4313</v>
      </c>
      <c r="H4391"/>
      <c r="I4391" t="s">
        <v>37</v>
      </c>
      <c r="J4391" t="s">
        <v>4315</v>
      </c>
      <c r="K4391" t="s">
        <v>1092</v>
      </c>
      <c r="L4391" t="s">
        <v>4314</v>
      </c>
      <c r="M4391" t="s">
        <v>41</v>
      </c>
      <c r="P4391" t="s">
        <v>4477</v>
      </c>
      <c r="U4391" t="str">
        <f>CONCATENATE(Parameter[[#This Row],[Use Case 1]],";",Parameter[[#This Row],[Use Case 2]],";",Parameter[[#This Row],[Use Case 3]],";",Parameter[[#This Row],[Use Case 4]],";",Parameter[[#This Row],[Use Case 5]],";")</f>
        <v>Planung Baustoffe;;;;;</v>
      </c>
      <c r="V4391" t="s">
        <v>34</v>
      </c>
      <c r="W4391">
        <v>2022</v>
      </c>
      <c r="Y4391" t="s">
        <v>4661</v>
      </c>
      <c r="Z4391" t="s">
        <v>4570</v>
      </c>
      <c r="AD4391">
        <f t="shared" si="76"/>
        <v>4390</v>
      </c>
    </row>
    <row r="4392" spans="3:30" hidden="1" x14ac:dyDescent="0.3">
      <c r="E4392" t="s">
        <v>228</v>
      </c>
      <c r="F4392" t="s">
        <v>4587</v>
      </c>
      <c r="G4392" t="s">
        <v>4316</v>
      </c>
      <c r="H4392"/>
      <c r="I4392" t="s">
        <v>37</v>
      </c>
      <c r="J4392" t="s">
        <v>4319</v>
      </c>
      <c r="K4392" t="s">
        <v>4318</v>
      </c>
      <c r="L4392" t="s">
        <v>4317</v>
      </c>
      <c r="M4392" t="s">
        <v>41</v>
      </c>
      <c r="P4392" t="s">
        <v>4477</v>
      </c>
      <c r="U4392" t="str">
        <f>CONCATENATE(Parameter[[#This Row],[Use Case 1]],";",Parameter[[#This Row],[Use Case 2]],";",Parameter[[#This Row],[Use Case 3]],";",Parameter[[#This Row],[Use Case 4]],";",Parameter[[#This Row],[Use Case 5]],";")</f>
        <v>Planung Baustoffe;;;;;</v>
      </c>
      <c r="V4392" t="s">
        <v>34</v>
      </c>
      <c r="W4392">
        <v>2022</v>
      </c>
      <c r="Y4392" t="s">
        <v>4661</v>
      </c>
      <c r="Z4392" t="s">
        <v>4571</v>
      </c>
      <c r="AD4392">
        <f t="shared" si="76"/>
        <v>4391</v>
      </c>
    </row>
    <row r="4393" spans="3:30" hidden="1" x14ac:dyDescent="0.3">
      <c r="C4393" t="s">
        <v>2</v>
      </c>
      <c r="D4393" t="s">
        <v>4605</v>
      </c>
      <c r="E4393" t="s">
        <v>228</v>
      </c>
      <c r="F4393" t="s">
        <v>4587</v>
      </c>
      <c r="G4393" t="s">
        <v>4607</v>
      </c>
      <c r="H4393"/>
      <c r="I4393" t="s">
        <v>37</v>
      </c>
      <c r="J4393" t="s">
        <v>4608</v>
      </c>
      <c r="K4393" t="s">
        <v>4609</v>
      </c>
      <c r="L4393" t="s">
        <v>4610</v>
      </c>
      <c r="M4393" t="s">
        <v>41</v>
      </c>
      <c r="P4393" t="s">
        <v>4477</v>
      </c>
      <c r="U4393" t="str">
        <f>CONCATENATE(Parameter[[#This Row],[Use Case 1]],";",Parameter[[#This Row],[Use Case 2]],";",Parameter[[#This Row],[Use Case 3]],";",Parameter[[#This Row],[Use Case 4]],";",Parameter[[#This Row],[Use Case 5]],";")</f>
        <v>Planung Baustoffe;;;;;</v>
      </c>
      <c r="V4393" t="s">
        <v>34</v>
      </c>
      <c r="W4393">
        <v>2022</v>
      </c>
      <c r="Y4393" t="s">
        <v>4663</v>
      </c>
      <c r="Z4393" t="str">
        <f t="shared" ref="Z4393:Z4409" si="77">"Asi_"&amp;MID(J4393,3,40)</f>
        <v>Asi_ADPE</v>
      </c>
      <c r="AD4393">
        <f t="shared" si="76"/>
        <v>4392</v>
      </c>
    </row>
    <row r="4394" spans="3:30" hidden="1" x14ac:dyDescent="0.3">
      <c r="C4394" t="s">
        <v>2</v>
      </c>
      <c r="D4394" t="s">
        <v>4605</v>
      </c>
      <c r="E4394" t="s">
        <v>228</v>
      </c>
      <c r="F4394" t="s">
        <v>4587</v>
      </c>
      <c r="G4394" t="s">
        <v>4611</v>
      </c>
      <c r="H4394"/>
      <c r="I4394" t="s">
        <v>37</v>
      </c>
      <c r="J4394" t="s">
        <v>4612</v>
      </c>
      <c r="K4394" t="s">
        <v>4255</v>
      </c>
      <c r="L4394" t="s">
        <v>4613</v>
      </c>
      <c r="M4394" t="s">
        <v>41</v>
      </c>
      <c r="P4394" t="s">
        <v>4477</v>
      </c>
      <c r="U4394" t="str">
        <f>CONCATENATE(Parameter[[#This Row],[Use Case 1]],";",Parameter[[#This Row],[Use Case 2]],";",Parameter[[#This Row],[Use Case 3]],";",Parameter[[#This Row],[Use Case 4]],";",Parameter[[#This Row],[Use Case 5]],";")</f>
        <v>Planung Baustoffe;;;;;</v>
      </c>
      <c r="V4394" t="s">
        <v>34</v>
      </c>
      <c r="W4394">
        <v>2022</v>
      </c>
      <c r="Y4394" t="s">
        <v>4663</v>
      </c>
      <c r="Z4394" t="str">
        <f t="shared" si="77"/>
        <v>Asi_ADPF</v>
      </c>
      <c r="AD4394">
        <f t="shared" si="76"/>
        <v>4393</v>
      </c>
    </row>
    <row r="4395" spans="3:30" hidden="1" x14ac:dyDescent="0.3">
      <c r="C4395" t="s">
        <v>2</v>
      </c>
      <c r="D4395" t="s">
        <v>4605</v>
      </c>
      <c r="E4395" t="s">
        <v>228</v>
      </c>
      <c r="F4395" t="s">
        <v>4587</v>
      </c>
      <c r="G4395" t="s">
        <v>4614</v>
      </c>
      <c r="H4395"/>
      <c r="I4395" t="s">
        <v>37</v>
      </c>
      <c r="J4395" t="s">
        <v>4615</v>
      </c>
      <c r="K4395" t="s">
        <v>2803</v>
      </c>
      <c r="L4395" t="s">
        <v>4616</v>
      </c>
      <c r="M4395" t="s">
        <v>41</v>
      </c>
      <c r="P4395" t="s">
        <v>4477</v>
      </c>
      <c r="U4395" t="str">
        <f>CONCATENATE(Parameter[[#This Row],[Use Case 1]],";",Parameter[[#This Row],[Use Case 2]],";",Parameter[[#This Row],[Use Case 3]],";",Parameter[[#This Row],[Use Case 4]],";",Parameter[[#This Row],[Use Case 5]],";")</f>
        <v>Planung Baustoffe;;;;;</v>
      </c>
      <c r="V4395" t="s">
        <v>34</v>
      </c>
      <c r="W4395">
        <v>2022</v>
      </c>
      <c r="Y4395" t="s">
        <v>4663</v>
      </c>
      <c r="Z4395" t="str">
        <f t="shared" si="77"/>
        <v>Asi_SM</v>
      </c>
      <c r="AD4395">
        <f t="shared" si="76"/>
        <v>4394</v>
      </c>
    </row>
    <row r="4396" spans="3:30" hidden="1" x14ac:dyDescent="0.3">
      <c r="C4396" t="s">
        <v>2</v>
      </c>
      <c r="D4396" t="s">
        <v>4605</v>
      </c>
      <c r="E4396" t="s">
        <v>228</v>
      </c>
      <c r="F4396" t="s">
        <v>4587</v>
      </c>
      <c r="G4396" t="s">
        <v>4617</v>
      </c>
      <c r="H4396"/>
      <c r="I4396" t="s">
        <v>37</v>
      </c>
      <c r="J4396" t="s">
        <v>4618</v>
      </c>
      <c r="K4396" t="s">
        <v>4255</v>
      </c>
      <c r="L4396" t="s">
        <v>4619</v>
      </c>
      <c r="M4396" t="s">
        <v>41</v>
      </c>
      <c r="P4396" t="s">
        <v>4477</v>
      </c>
      <c r="U4396" t="str">
        <f>CONCATENATE(Parameter[[#This Row],[Use Case 1]],";",Parameter[[#This Row],[Use Case 2]],";",Parameter[[#This Row],[Use Case 3]],";",Parameter[[#This Row],[Use Case 4]],";",Parameter[[#This Row],[Use Case 5]],";")</f>
        <v>Planung Baustoffe;;;;;</v>
      </c>
      <c r="V4396" t="s">
        <v>34</v>
      </c>
      <c r="W4396">
        <v>2022</v>
      </c>
      <c r="Y4396" t="s">
        <v>4663</v>
      </c>
      <c r="Z4396" t="str">
        <f t="shared" si="77"/>
        <v>Asi_RSF</v>
      </c>
      <c r="AD4396">
        <f t="shared" si="76"/>
        <v>4395</v>
      </c>
    </row>
    <row r="4397" spans="3:30" hidden="1" x14ac:dyDescent="0.3">
      <c r="C4397" t="s">
        <v>2</v>
      </c>
      <c r="D4397" t="s">
        <v>4605</v>
      </c>
      <c r="E4397" t="s">
        <v>228</v>
      </c>
      <c r="F4397" t="s">
        <v>4587</v>
      </c>
      <c r="G4397" t="s">
        <v>4620</v>
      </c>
      <c r="H4397"/>
      <c r="I4397" t="s">
        <v>37</v>
      </c>
      <c r="J4397" t="s">
        <v>4621</v>
      </c>
      <c r="K4397" t="s">
        <v>4255</v>
      </c>
      <c r="L4397" t="s">
        <v>4622</v>
      </c>
      <c r="M4397" t="s">
        <v>41</v>
      </c>
      <c r="P4397" t="s">
        <v>4477</v>
      </c>
      <c r="U4397" t="str">
        <f>CONCATENATE(Parameter[[#This Row],[Use Case 1]],";",Parameter[[#This Row],[Use Case 2]],";",Parameter[[#This Row],[Use Case 3]],";",Parameter[[#This Row],[Use Case 4]],";",Parameter[[#This Row],[Use Case 5]],";")</f>
        <v>Planung Baustoffe;;;;;</v>
      </c>
      <c r="V4397" t="s">
        <v>34</v>
      </c>
      <c r="W4397">
        <v>2022</v>
      </c>
      <c r="Y4397" t="s">
        <v>4663</v>
      </c>
      <c r="Z4397" t="str">
        <f t="shared" si="77"/>
        <v>Asi_NRSF</v>
      </c>
      <c r="AD4397">
        <f t="shared" si="76"/>
        <v>4396</v>
      </c>
    </row>
    <row r="4398" spans="3:30" hidden="1" x14ac:dyDescent="0.3">
      <c r="C4398" t="s">
        <v>2</v>
      </c>
      <c r="D4398" t="s">
        <v>4605</v>
      </c>
      <c r="E4398" t="s">
        <v>228</v>
      </c>
      <c r="F4398" t="s">
        <v>4587</v>
      </c>
      <c r="G4398" t="s">
        <v>4623</v>
      </c>
      <c r="H4398"/>
      <c r="I4398" t="s">
        <v>37</v>
      </c>
      <c r="J4398" t="s">
        <v>4624</v>
      </c>
      <c r="K4398" t="s">
        <v>900</v>
      </c>
      <c r="L4398" t="s">
        <v>4625</v>
      </c>
      <c r="M4398" t="s">
        <v>41</v>
      </c>
      <c r="P4398" t="s">
        <v>4477</v>
      </c>
      <c r="U4398" t="str">
        <f>CONCATENATE(Parameter[[#This Row],[Use Case 1]],";",Parameter[[#This Row],[Use Case 2]],";",Parameter[[#This Row],[Use Case 3]],";",Parameter[[#This Row],[Use Case 4]],";",Parameter[[#This Row],[Use Case 5]],";")</f>
        <v>Planung Baustoffe;;;;;</v>
      </c>
      <c r="V4398" t="s">
        <v>34</v>
      </c>
      <c r="W4398">
        <v>2022</v>
      </c>
      <c r="Y4398" t="s">
        <v>4663</v>
      </c>
      <c r="Z4398" t="str">
        <f t="shared" si="77"/>
        <v>Asi_FW</v>
      </c>
      <c r="AD4398">
        <f t="shared" si="76"/>
        <v>4397</v>
      </c>
    </row>
    <row r="4399" spans="3:30" hidden="1" x14ac:dyDescent="0.3">
      <c r="C4399" t="s">
        <v>2</v>
      </c>
      <c r="D4399" t="s">
        <v>4605</v>
      </c>
      <c r="E4399" t="s">
        <v>228</v>
      </c>
      <c r="F4399" t="s">
        <v>4587</v>
      </c>
      <c r="G4399" t="s">
        <v>4626</v>
      </c>
      <c r="H4399"/>
      <c r="I4399" t="s">
        <v>37</v>
      </c>
      <c r="J4399" t="s">
        <v>4627</v>
      </c>
      <c r="K4399" t="s">
        <v>2803</v>
      </c>
      <c r="L4399" t="s">
        <v>4628</v>
      </c>
      <c r="M4399" t="s">
        <v>41</v>
      </c>
      <c r="P4399" t="s">
        <v>4477</v>
      </c>
      <c r="U4399" t="str">
        <f>CONCATENATE(Parameter[[#This Row],[Use Case 1]],";",Parameter[[#This Row],[Use Case 2]],";",Parameter[[#This Row],[Use Case 3]],";",Parameter[[#This Row],[Use Case 4]],";",Parameter[[#This Row],[Use Case 5]],";")</f>
        <v>Planung Baustoffe;;;;;</v>
      </c>
      <c r="V4399" t="s">
        <v>34</v>
      </c>
      <c r="W4399">
        <v>2022</v>
      </c>
      <c r="Y4399" t="s">
        <v>4663</v>
      </c>
      <c r="Z4399" t="str">
        <f t="shared" si="77"/>
        <v>Asi_HWD</v>
      </c>
      <c r="AD4399">
        <f t="shared" si="76"/>
        <v>4398</v>
      </c>
    </row>
    <row r="4400" spans="3:30" hidden="1" x14ac:dyDescent="0.3">
      <c r="C4400" t="s">
        <v>2</v>
      </c>
      <c r="D4400" t="s">
        <v>4605</v>
      </c>
      <c r="E4400" t="s">
        <v>228</v>
      </c>
      <c r="F4400" t="s">
        <v>4587</v>
      </c>
      <c r="G4400" t="s">
        <v>4629</v>
      </c>
      <c r="H4400"/>
      <c r="I4400" t="s">
        <v>37</v>
      </c>
      <c r="J4400" t="s">
        <v>4630</v>
      </c>
      <c r="K4400" t="s">
        <v>2803</v>
      </c>
      <c r="L4400" t="s">
        <v>4631</v>
      </c>
      <c r="M4400" t="s">
        <v>41</v>
      </c>
      <c r="P4400" t="s">
        <v>4477</v>
      </c>
      <c r="U4400" t="str">
        <f>CONCATENATE(Parameter[[#This Row],[Use Case 1]],";",Parameter[[#This Row],[Use Case 2]],";",Parameter[[#This Row],[Use Case 3]],";",Parameter[[#This Row],[Use Case 4]],";",Parameter[[#This Row],[Use Case 5]],";")</f>
        <v>Planung Baustoffe;;;;;</v>
      </c>
      <c r="V4400" t="s">
        <v>34</v>
      </c>
      <c r="W4400">
        <v>2022</v>
      </c>
      <c r="Y4400" t="s">
        <v>4663</v>
      </c>
      <c r="Z4400" t="str">
        <f t="shared" si="77"/>
        <v>Asi_NHWD</v>
      </c>
      <c r="AD4400">
        <f t="shared" si="76"/>
        <v>4399</v>
      </c>
    </row>
    <row r="4401" spans="1:30" hidden="1" x14ac:dyDescent="0.3">
      <c r="C4401" t="s">
        <v>2</v>
      </c>
      <c r="D4401" t="s">
        <v>4605</v>
      </c>
      <c r="E4401" t="s">
        <v>228</v>
      </c>
      <c r="F4401" t="s">
        <v>4587</v>
      </c>
      <c r="G4401" t="s">
        <v>4632</v>
      </c>
      <c r="H4401"/>
      <c r="I4401" t="s">
        <v>37</v>
      </c>
      <c r="J4401" t="s">
        <v>4633</v>
      </c>
      <c r="K4401" t="s">
        <v>2803</v>
      </c>
      <c r="L4401" t="s">
        <v>4634</v>
      </c>
      <c r="M4401" t="s">
        <v>41</v>
      </c>
      <c r="P4401" t="s">
        <v>4477</v>
      </c>
      <c r="U4401" t="str">
        <f>CONCATENATE(Parameter[[#This Row],[Use Case 1]],";",Parameter[[#This Row],[Use Case 2]],";",Parameter[[#This Row],[Use Case 3]],";",Parameter[[#This Row],[Use Case 4]],";",Parameter[[#This Row],[Use Case 5]],";")</f>
        <v>Planung Baustoffe;;;;;</v>
      </c>
      <c r="V4401" t="s">
        <v>34</v>
      </c>
      <c r="W4401">
        <v>2022</v>
      </c>
      <c r="Y4401" t="s">
        <v>4663</v>
      </c>
      <c r="Z4401" t="str">
        <f t="shared" si="77"/>
        <v>Asi_RWD</v>
      </c>
      <c r="AD4401">
        <f t="shared" si="76"/>
        <v>4400</v>
      </c>
    </row>
    <row r="4402" spans="1:30" hidden="1" x14ac:dyDescent="0.3">
      <c r="C4402" t="s">
        <v>2</v>
      </c>
      <c r="D4402" t="s">
        <v>4605</v>
      </c>
      <c r="E4402" t="s">
        <v>228</v>
      </c>
      <c r="F4402" t="s">
        <v>4587</v>
      </c>
      <c r="G4402" t="s">
        <v>4635</v>
      </c>
      <c r="H4402"/>
      <c r="I4402" t="s">
        <v>37</v>
      </c>
      <c r="J4402" t="s">
        <v>4636</v>
      </c>
      <c r="K4402" t="s">
        <v>2803</v>
      </c>
      <c r="L4402" t="s">
        <v>4637</v>
      </c>
      <c r="M4402" t="s">
        <v>41</v>
      </c>
      <c r="P4402" t="s">
        <v>4477</v>
      </c>
      <c r="U4402" t="str">
        <f>CONCATENATE(Parameter[[#This Row],[Use Case 1]],";",Parameter[[#This Row],[Use Case 2]],";",Parameter[[#This Row],[Use Case 3]],";",Parameter[[#This Row],[Use Case 4]],";",Parameter[[#This Row],[Use Case 5]],";")</f>
        <v>Planung Baustoffe;;;;;</v>
      </c>
      <c r="V4402" t="s">
        <v>34</v>
      </c>
      <c r="W4402">
        <v>2022</v>
      </c>
      <c r="Y4402" t="s">
        <v>4663</v>
      </c>
      <c r="Z4402" t="str">
        <f t="shared" si="77"/>
        <v>Asi_CRU</v>
      </c>
      <c r="AD4402">
        <f t="shared" si="76"/>
        <v>4401</v>
      </c>
    </row>
    <row r="4403" spans="1:30" hidden="1" x14ac:dyDescent="0.3">
      <c r="C4403" t="s">
        <v>2</v>
      </c>
      <c r="D4403" t="s">
        <v>4605</v>
      </c>
      <c r="E4403" t="s">
        <v>228</v>
      </c>
      <c r="F4403" t="s">
        <v>4587</v>
      </c>
      <c r="G4403" t="s">
        <v>4638</v>
      </c>
      <c r="H4403"/>
      <c r="I4403" t="s">
        <v>37</v>
      </c>
      <c r="J4403" t="s">
        <v>4639</v>
      </c>
      <c r="K4403" t="s">
        <v>2803</v>
      </c>
      <c r="L4403" t="s">
        <v>4640</v>
      </c>
      <c r="M4403" t="s">
        <v>41</v>
      </c>
      <c r="P4403" t="s">
        <v>4477</v>
      </c>
      <c r="U4403" t="str">
        <f>CONCATENATE(Parameter[[#This Row],[Use Case 1]],";",Parameter[[#This Row],[Use Case 2]],";",Parameter[[#This Row],[Use Case 3]],";",Parameter[[#This Row],[Use Case 4]],";",Parameter[[#This Row],[Use Case 5]],";")</f>
        <v>Planung Baustoffe;;;;;</v>
      </c>
      <c r="V4403" t="s">
        <v>34</v>
      </c>
      <c r="W4403">
        <v>2022</v>
      </c>
      <c r="Y4403" t="s">
        <v>4663</v>
      </c>
      <c r="Z4403" t="str">
        <f t="shared" si="77"/>
        <v>Asi_MFR</v>
      </c>
      <c r="AD4403">
        <f t="shared" si="76"/>
        <v>4402</v>
      </c>
    </row>
    <row r="4404" spans="1:30" hidden="1" x14ac:dyDescent="0.3">
      <c r="C4404" t="s">
        <v>2</v>
      </c>
      <c r="D4404" t="s">
        <v>4605</v>
      </c>
      <c r="E4404" t="s">
        <v>228</v>
      </c>
      <c r="F4404" t="s">
        <v>4587</v>
      </c>
      <c r="G4404" t="s">
        <v>4641</v>
      </c>
      <c r="H4404"/>
      <c r="I4404" t="s">
        <v>37</v>
      </c>
      <c r="J4404" t="s">
        <v>4642</v>
      </c>
      <c r="K4404" t="s">
        <v>2803</v>
      </c>
      <c r="L4404" t="s">
        <v>4643</v>
      </c>
      <c r="M4404" t="s">
        <v>41</v>
      </c>
      <c r="P4404" t="s">
        <v>4477</v>
      </c>
      <c r="U4404" t="str">
        <f>CONCATENATE(Parameter[[#This Row],[Use Case 1]],";",Parameter[[#This Row],[Use Case 2]],";",Parameter[[#This Row],[Use Case 3]],";",Parameter[[#This Row],[Use Case 4]],";",Parameter[[#This Row],[Use Case 5]],";")</f>
        <v>Planung Baustoffe;;;;;</v>
      </c>
      <c r="V4404" t="s">
        <v>34</v>
      </c>
      <c r="W4404">
        <v>2022</v>
      </c>
      <c r="Y4404" t="s">
        <v>4663</v>
      </c>
      <c r="Z4404" t="str">
        <f t="shared" si="77"/>
        <v>Asi_MER</v>
      </c>
      <c r="AD4404">
        <f t="shared" si="76"/>
        <v>4403</v>
      </c>
    </row>
    <row r="4405" spans="1:30" hidden="1" x14ac:dyDescent="0.3">
      <c r="C4405" t="s">
        <v>2</v>
      </c>
      <c r="D4405" t="s">
        <v>4605</v>
      </c>
      <c r="E4405" t="s">
        <v>228</v>
      </c>
      <c r="F4405" t="s">
        <v>4587</v>
      </c>
      <c r="G4405" t="s">
        <v>4644</v>
      </c>
      <c r="H4405"/>
      <c r="I4405" t="s">
        <v>37</v>
      </c>
      <c r="J4405" t="s">
        <v>4645</v>
      </c>
      <c r="K4405" t="s">
        <v>4255</v>
      </c>
      <c r="L4405" t="s">
        <v>4646</v>
      </c>
      <c r="M4405" t="s">
        <v>41</v>
      </c>
      <c r="P4405" t="s">
        <v>4477</v>
      </c>
      <c r="U4405" t="str">
        <f>CONCATENATE(Parameter[[#This Row],[Use Case 1]],";",Parameter[[#This Row],[Use Case 2]],";",Parameter[[#This Row],[Use Case 3]],";",Parameter[[#This Row],[Use Case 4]],";",Parameter[[#This Row],[Use Case 5]],";")</f>
        <v>Planung Baustoffe;;;;;</v>
      </c>
      <c r="V4405" t="s">
        <v>34</v>
      </c>
      <c r="W4405">
        <v>2022</v>
      </c>
      <c r="Y4405" t="s">
        <v>4663</v>
      </c>
      <c r="Z4405" t="str">
        <f t="shared" si="77"/>
        <v>Asi_EEE</v>
      </c>
      <c r="AD4405">
        <f t="shared" si="76"/>
        <v>4404</v>
      </c>
    </row>
    <row r="4406" spans="1:30" hidden="1" x14ac:dyDescent="0.3">
      <c r="C4406" t="s">
        <v>2</v>
      </c>
      <c r="D4406" t="s">
        <v>4605</v>
      </c>
      <c r="E4406" t="s">
        <v>228</v>
      </c>
      <c r="F4406" t="s">
        <v>4587</v>
      </c>
      <c r="G4406" t="s">
        <v>4647</v>
      </c>
      <c r="H4406"/>
      <c r="I4406" t="s">
        <v>37</v>
      </c>
      <c r="J4406" t="s">
        <v>4648</v>
      </c>
      <c r="K4406" t="s">
        <v>4255</v>
      </c>
      <c r="L4406" t="s">
        <v>4649</v>
      </c>
      <c r="M4406" t="s">
        <v>41</v>
      </c>
      <c r="P4406" t="s">
        <v>4477</v>
      </c>
      <c r="U4406" t="str">
        <f>CONCATENATE(Parameter[[#This Row],[Use Case 1]],";",Parameter[[#This Row],[Use Case 2]],";",Parameter[[#This Row],[Use Case 3]],";",Parameter[[#This Row],[Use Case 4]],";",Parameter[[#This Row],[Use Case 5]],";")</f>
        <v>Planung Baustoffe;;;;;</v>
      </c>
      <c r="V4406" t="s">
        <v>34</v>
      </c>
      <c r="W4406">
        <v>2022</v>
      </c>
      <c r="Y4406" t="s">
        <v>4663</v>
      </c>
      <c r="Z4406" t="str">
        <f t="shared" si="77"/>
        <v>Asi_EET</v>
      </c>
      <c r="AD4406">
        <f t="shared" si="76"/>
        <v>4405</v>
      </c>
    </row>
    <row r="4407" spans="1:30" hidden="1" x14ac:dyDescent="0.3">
      <c r="C4407" t="s">
        <v>2</v>
      </c>
      <c r="D4407" t="s">
        <v>4605</v>
      </c>
      <c r="E4407" t="s">
        <v>228</v>
      </c>
      <c r="F4407" t="s">
        <v>4587</v>
      </c>
      <c r="G4407" t="s">
        <v>4650</v>
      </c>
      <c r="H4407"/>
      <c r="I4407" t="s">
        <v>37</v>
      </c>
      <c r="J4407" t="s">
        <v>4651</v>
      </c>
      <c r="K4407" t="s">
        <v>4652</v>
      </c>
      <c r="L4407" t="s">
        <v>4653</v>
      </c>
      <c r="M4407" t="s">
        <v>41</v>
      </c>
      <c r="P4407" t="s">
        <v>4477</v>
      </c>
      <c r="U4407" t="str">
        <f>CONCATENATE(Parameter[[#This Row],[Use Case 1]],";",Parameter[[#This Row],[Use Case 2]],";",Parameter[[#This Row],[Use Case 3]],";",Parameter[[#This Row],[Use Case 4]],";",Parameter[[#This Row],[Use Case 5]],";")</f>
        <v>Planung Baustoffe;;;;;</v>
      </c>
      <c r="V4407" t="s">
        <v>34</v>
      </c>
      <c r="W4407">
        <v>2022</v>
      </c>
      <c r="Y4407" t="s">
        <v>4663</v>
      </c>
      <c r="Z4407" t="str">
        <f t="shared" si="77"/>
        <v>Asi_PEINE</v>
      </c>
      <c r="AD4407">
        <f t="shared" si="76"/>
        <v>4406</v>
      </c>
    </row>
    <row r="4408" spans="1:30" hidden="1" x14ac:dyDescent="0.3">
      <c r="C4408" t="s">
        <v>2</v>
      </c>
      <c r="D4408" t="s">
        <v>4605</v>
      </c>
      <c r="E4408" t="s">
        <v>228</v>
      </c>
      <c r="F4408" t="s">
        <v>4587</v>
      </c>
      <c r="G4408" t="s">
        <v>4654</v>
      </c>
      <c r="H4408"/>
      <c r="I4408" t="s">
        <v>37</v>
      </c>
      <c r="J4408" t="s">
        <v>4655</v>
      </c>
      <c r="K4408" t="s">
        <v>4652</v>
      </c>
      <c r="L4408" t="s">
        <v>4656</v>
      </c>
      <c r="M4408" t="s">
        <v>41</v>
      </c>
      <c r="P4408" t="s">
        <v>4477</v>
      </c>
      <c r="U4408" t="str">
        <f>CONCATENATE(Parameter[[#This Row],[Use Case 1]],";",Parameter[[#This Row],[Use Case 2]],";",Parameter[[#This Row],[Use Case 3]],";",Parameter[[#This Row],[Use Case 4]],";",Parameter[[#This Row],[Use Case 5]],";")</f>
        <v>Planung Baustoffe;;;;;</v>
      </c>
      <c r="V4408" t="s">
        <v>34</v>
      </c>
      <c r="W4408">
        <v>2022</v>
      </c>
      <c r="Y4408" t="s">
        <v>4663</v>
      </c>
      <c r="Z4408" t="str">
        <f t="shared" si="77"/>
        <v>Asi_PEIE</v>
      </c>
      <c r="AD4408">
        <f t="shared" si="76"/>
        <v>4407</v>
      </c>
    </row>
    <row r="4409" spans="1:30" hidden="1" x14ac:dyDescent="0.3">
      <c r="C4409" t="s">
        <v>2</v>
      </c>
      <c r="D4409" t="s">
        <v>4605</v>
      </c>
      <c r="E4409" t="s">
        <v>228</v>
      </c>
      <c r="F4409" t="s">
        <v>4587</v>
      </c>
      <c r="G4409" t="s">
        <v>4657</v>
      </c>
      <c r="H4409"/>
      <c r="I4409" t="s">
        <v>37</v>
      </c>
      <c r="J4409" t="s">
        <v>4658</v>
      </c>
      <c r="K4409" t="s">
        <v>4659</v>
      </c>
      <c r="L4409" s="6" t="s">
        <v>4660</v>
      </c>
      <c r="M4409" t="s">
        <v>41</v>
      </c>
      <c r="P4409" t="s">
        <v>4477</v>
      </c>
      <c r="U4409" t="str">
        <f>CONCATENATE(Parameter[[#This Row],[Use Case 1]],";",Parameter[[#This Row],[Use Case 2]],";",Parameter[[#This Row],[Use Case 3]],";",Parameter[[#This Row],[Use Case 4]],";",Parameter[[#This Row],[Use Case 5]],";")</f>
        <v>Planung Baustoffe;;;;;</v>
      </c>
      <c r="V4409" t="s">
        <v>34</v>
      </c>
      <c r="W4409">
        <v>2022</v>
      </c>
      <c r="Y4409" t="s">
        <v>4663</v>
      </c>
      <c r="Z4409" t="str">
        <f t="shared" si="77"/>
        <v>Asi_WDP</v>
      </c>
      <c r="AD4409">
        <f t="shared" si="76"/>
        <v>4408</v>
      </c>
    </row>
    <row r="4410" spans="1:30" x14ac:dyDescent="0.3">
      <c r="A4410">
        <f>SUBTOTAL(103,Parameter[Beschluss
AG 11.09])</f>
        <v>3449</v>
      </c>
      <c r="B4410">
        <f>SUBTOTAL(103,Parameter[Datum; Sitzung])</f>
        <v>3449</v>
      </c>
      <c r="C4410">
        <f>SUBTOTAL(103,Parameter[zur Abstimmung])</f>
        <v>0</v>
      </c>
      <c r="D4410">
        <f>SUBTOTAL(103,Parameter[ANMERKUNGEN])</f>
        <v>0</v>
      </c>
      <c r="E4410">
        <f>SUBTOTAL(103,Parameter[Planungs-/ Leistungsparameter])</f>
        <v>3449</v>
      </c>
      <c r="F4410">
        <f>SUBTOTAL(103,Parameter[PropertySets])</f>
        <v>3449</v>
      </c>
      <c r="G4410">
        <f>SUBTOTAL(103,Parameter[Merkmal])</f>
        <v>3344</v>
      </c>
      <c r="H4410" s="6">
        <f>SUBTOTAL(103,Parameter[Werte für Optionen-Sets])</f>
        <v>2699</v>
      </c>
      <c r="I4410">
        <f>SUBTOTAL(103,Parameter[Typ])</f>
        <v>3449</v>
      </c>
      <c r="J4410">
        <f>SUBTOTAL(103,Parameter[[IFC 4 ]])</f>
        <v>750</v>
      </c>
      <c r="K4410">
        <f>SUBTOTAL(103,Parameter[Einheiten])</f>
        <v>645</v>
      </c>
      <c r="L4410">
        <f>SUBTOTAL(103,Parameter[Beschreibung])</f>
        <v>742</v>
      </c>
      <c r="M4410">
        <f>SUBTOTAL(103,Parameter[Entities])</f>
        <v>750</v>
      </c>
      <c r="N4410">
        <f>SUBTOTAL(103,Parameter[Projektphase])</f>
        <v>645</v>
      </c>
      <c r="O4410">
        <f>SUBTOTAL(103,Parameter[Verantwortlichkeit])</f>
        <v>645</v>
      </c>
      <c r="P4410">
        <f>SUBTOTAL(103,Parameter[Use Case 1])</f>
        <v>3449</v>
      </c>
      <c r="Q4410">
        <f>SUBTOTAL(103,Parameter[Use Case 2])</f>
        <v>66</v>
      </c>
      <c r="R4410">
        <f>SUBTOTAL(103,Parameter[Use Case 3])</f>
        <v>0</v>
      </c>
      <c r="S4410">
        <f>SUBTOTAL(103,Parameter[Use Case 4])</f>
        <v>0</v>
      </c>
      <c r="T4410">
        <f>SUBTOTAL(103,Parameter[Use Case 5])</f>
        <v>0</v>
      </c>
      <c r="U4410">
        <f>SUBTOTAL(103,Parameter[Use Case Filter])</f>
        <v>3449</v>
      </c>
      <c r="V4410">
        <f>SUBTOTAL(103,Parameter[Version])</f>
        <v>3449</v>
      </c>
      <c r="W4410">
        <f>SUBTOTAL(103,Parameter[gültig seit
Revision])</f>
        <v>3449</v>
      </c>
      <c r="X4410">
        <f>SUBTOTAL(103,Parameter[veraltet seit
Revision])</f>
        <v>0</v>
      </c>
      <c r="Z4410">
        <f>SUBTOTAL(103,Parameter[MMS-Code])</f>
        <v>750</v>
      </c>
      <c r="AA4410" s="8">
        <f>SUBTOTAL(103,Parameter[MMS alt: zugeordnet zu Bestands-Komponente])</f>
        <v>98</v>
      </c>
      <c r="AB4410">
        <f>SUBTOTAL(103,Parameter[MMS alt: zugeordnet zu Bestands-Parameter])</f>
        <v>45</v>
      </c>
      <c r="AC4410">
        <f>SUBTOTAL(103,Parameter[MMS alt: MMS-Code])</f>
        <v>44</v>
      </c>
      <c r="AD4410">
        <f>SUBTOTAL(103,Parameter[NR])</f>
        <v>3449</v>
      </c>
    </row>
  </sheetData>
  <phoneticPr fontId="4" type="noConversion"/>
  <dataValidations count="6">
    <dataValidation type="list" allowBlank="1" showInputMessage="1" showErrorMessage="1" sqref="P686:Q735 S686:T735 P2:T685 P736:T4392 P4393:Q4409" xr:uid="{F29664FF-FE5C-464A-B451-7354B70A2FBC}">
      <formula1>INDIRECT("UseCases[Kurzbezeichnung]")</formula1>
    </dataValidation>
    <dataValidation type="list" allowBlank="1" showInputMessage="1" showErrorMessage="1" sqref="K2:K4409" xr:uid="{65AF6584-785E-4472-B836-FA75E4D3990A}">
      <formula1>INDIRECT("Einheiten[Übersetzung]")</formula1>
    </dataValidation>
    <dataValidation type="list" allowBlank="1" showInputMessage="1" showErrorMessage="1" sqref="I2:I4409" xr:uid="{B66016B1-09DE-4EBB-BC8C-E5B1A195CFB6}">
      <formula1>INDIRECT("Parametertyp")</formula1>
    </dataValidation>
    <dataValidation type="list" allowBlank="1" showInputMessage="1" showErrorMessage="1" sqref="E1:E4409" xr:uid="{0BCD0E0B-F60A-4430-A48E-44FBA7BB6E4F}">
      <formula1>"Planung,Leistung"</formula1>
    </dataValidation>
    <dataValidation type="list" allowBlank="1" showInputMessage="1" showErrorMessage="1" sqref="N2:N4409" xr:uid="{5D18F902-29FE-480B-8B84-6D8F057F5866}">
      <formula1>INDIRECT("Projektphasen[Projektphase]")</formula1>
    </dataValidation>
    <dataValidation type="list" allowBlank="1" showInputMessage="1" showErrorMessage="1" sqref="O2:O4409" xr:uid="{D4D87BFE-D098-4C33-ABC9-71F278030DAF}">
      <formula1>INDIRECT("Leistungsbilder[Leistungsbild]")</formula1>
    </dataValidation>
  </dataValidations>
  <pageMargins left="0.7" right="0.7" top="0.78740157499999996" bottom="0.78740157499999996" header="0.3" footer="0.3"/>
  <pageSetup paperSize="9"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4F7BC474C4974BB2F3CA0841D57B09" ma:contentTypeVersion="13" ma:contentTypeDescription="Create a new document." ma:contentTypeScope="" ma:versionID="60d6be6ba3650325040caebf3af741cf">
  <xsd:schema xmlns:xsd="http://www.w3.org/2001/XMLSchema" xmlns:xs="http://www.w3.org/2001/XMLSchema" xmlns:p="http://schemas.microsoft.com/office/2006/metadata/properties" xmlns:ns2="6f30a4f4-c9fc-48eb-9ef7-09c13e199479" xmlns:ns3="951f95f3-490a-47da-900d-df4c8321afca" targetNamespace="http://schemas.microsoft.com/office/2006/metadata/properties" ma:root="true" ma:fieldsID="017e74f125a256f3b1acedf7e9842894" ns2:_="" ns3:_="">
    <xsd:import namespace="6f30a4f4-c9fc-48eb-9ef7-09c13e199479"/>
    <xsd:import namespace="951f95f3-490a-47da-900d-df4c8321afc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30a4f4-c9fc-48eb-9ef7-09c13e1994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d4a4384-8771-4db4-a8b8-df0fba6cdf4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1f95f3-490a-47da-900d-df4c8321afc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7fb82387-a639-4cb5-9004-aa666082c7f9}" ma:internalName="TaxCatchAll" ma:showField="CatchAllData" ma:web="951f95f3-490a-47da-900d-df4c8321af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30a4f4-c9fc-48eb-9ef7-09c13e199479">
      <Terms xmlns="http://schemas.microsoft.com/office/infopath/2007/PartnerControls"/>
    </lcf76f155ced4ddcb4097134ff3c332f>
    <TaxCatchAll xmlns="951f95f3-490a-47da-900d-df4c8321afc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C1190C-7344-4882-9516-548B1E6349C2}"/>
</file>

<file path=customXml/itemProps2.xml><?xml version="1.0" encoding="utf-8"?>
<ds:datastoreItem xmlns:ds="http://schemas.openxmlformats.org/officeDocument/2006/customXml" ds:itemID="{CFA2154E-57DB-4D37-9742-F0A5A8BE0041}">
  <ds:schemaRefs>
    <ds:schemaRef ds:uri="http://purl.org/dc/terms/"/>
    <ds:schemaRef ds:uri="http://schemas.microsoft.com/office/2006/documentManagement/types"/>
    <ds:schemaRef ds:uri="6f30a4f4-c9fc-48eb-9ef7-09c13e199479"/>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951f95f3-490a-47da-900d-df4c8321afca"/>
    <ds:schemaRef ds:uri="http://www.w3.org/XML/1998/namespace"/>
    <ds:schemaRef ds:uri="http://purl.org/dc/dcmitype/"/>
  </ds:schemaRefs>
</ds:datastoreItem>
</file>

<file path=customXml/itemProps3.xml><?xml version="1.0" encoding="utf-8"?>
<ds:datastoreItem xmlns:ds="http://schemas.openxmlformats.org/officeDocument/2006/customXml" ds:itemID="{0B392315-F84F-4AB6-AC66-FD746AFC83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Merkmalliste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Amberger Moritz</dc:creator>
  <cp:lastModifiedBy>Zucker Gerhard</cp:lastModifiedBy>
  <dcterms:created xsi:type="dcterms:W3CDTF">2023-10-18T06:54:48Z</dcterms:created>
  <dcterms:modified xsi:type="dcterms:W3CDTF">2023-12-12T10:54:38Z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0x010100734F7BC474C4974BB2F3CA0841D57B09</vt:lpwstr>
  </property>
  <property fmtid="{D5CDD505-2E9C-101B-9397-08002B2CF9AE}" pid="3" name="MediaServiceImageTags">
    <vt:lpwstr/>
  </property>
</Properties>
</file>